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/>
  <xr:revisionPtr revIDLastSave="0" documentId="13_ncr:1_{387ED1D3-973F-4A48-AF63-C65119358670}" xr6:coauthVersionLast="45" xr6:coauthVersionMax="45" xr10:uidLastSave="{00000000-0000-0000-0000-000000000000}"/>
  <workbookProtection workbookAlgorithmName="SHA-512" workbookHashValue="Ael45MDoW+gox2CTemW+LEHLZnFs7xdKs3Am73PmMfzC9+EwC+5au6gfuAkbjxnD31T/IIfGAvvs18p0GAQUGg==" workbookSaltValue="o866sKXsAZrSdlR5OsTe4Q==" workbookSpinCount="100000" lockStructure="1"/>
  <bookViews>
    <workbookView xWindow="1092" yWindow="0" windowWidth="20220" windowHeight="12252" tabRatio="642" xr2:uid="{00000000-000D-0000-FFFF-FFFF00000000}"/>
  </bookViews>
  <sheets>
    <sheet name="Cover_sheet" sheetId="35" r:id="rId1"/>
    <sheet name="Contents" sheetId="36" r:id="rId2"/>
    <sheet name="(2019)" sheetId="31" state="hidden" r:id="rId3"/>
    <sheet name="(2020)" sheetId="30" state="hidden" r:id="rId4"/>
    <sheet name="(2021)" sheetId="37" state="hidden" r:id="rId5"/>
    <sheet name="FIRE 1123a raw" sheetId="21" state="hidden" r:id="rId6"/>
    <sheet name="FIRE1123a" sheetId="28" r:id="rId7"/>
    <sheet name="(2018-19)" sheetId="33" state="hidden" r:id="rId8"/>
    <sheet name="(2019-20)" sheetId="34" state="hidden" r:id="rId9"/>
    <sheet name="(2020-21)" sheetId="38" state="hidden" r:id="rId10"/>
    <sheet name="Fire 1123b raw" sheetId="29" state="hidden" r:id="rId11"/>
    <sheet name="FIRE1123b" sheetId="24" r:id="rId12"/>
    <sheet name="summary" sheetId="27" state="hidden" r:id="rId13"/>
  </sheets>
  <definedNames>
    <definedName name="_xlnm.Print_Area" localSheetId="7">'(2018-19)'!$A$1:$C$60</definedName>
    <definedName name="_xlnm.Print_Area" localSheetId="2">'(2019)'!$A$1:$C$60</definedName>
    <definedName name="_xlnm.Print_Area" localSheetId="8">'(2019-20)'!$A$1:$C$60</definedName>
    <definedName name="_xlnm.Print_Area" localSheetId="3">'(2020)'!$A$1:$C$60</definedName>
    <definedName name="_xlnm.Print_Area" localSheetId="9">'(2020-21)'!$A$1:$C$60</definedName>
    <definedName name="_xlnm.Print_Area" localSheetId="4">'(2021)'!$A$1:$C$60</definedName>
    <definedName name="_xlnm.Print_Area" localSheetId="1">Contents!$A$1:$D$8</definedName>
    <definedName name="_xlnm.Print_Area" localSheetId="5">'FIRE 1123a raw'!$A$1:$C$60</definedName>
    <definedName name="_xlnm.Print_Area" localSheetId="10">'Fire 1123b raw'!$A$1:$C$60</definedName>
    <definedName name="_xlnm.Print_Area" localSheetId="6">FIRE1123a!$A$1:$C$55</definedName>
    <definedName name="_xlnm.Print_Area" localSheetId="11">FIRE1123b!$A$1:$C$54</definedName>
    <definedName name="qrychiefrepspecservrtaother" localSheetId="7">#REF!</definedName>
    <definedName name="qrychiefrepspecservrtaother" localSheetId="2">#REF!</definedName>
    <definedName name="qrychiefrepspecservrtaother" localSheetId="8">#REF!</definedName>
    <definedName name="qrychiefrepspecservrtaother" localSheetId="3">#REF!</definedName>
    <definedName name="qrychiefrepspecservrtaother" localSheetId="9">#REF!</definedName>
    <definedName name="qrychiefrepspecservrtaother" localSheetId="4">#REF!</definedName>
    <definedName name="qrychiefrepspecservrtaother" localSheetId="5">#REF!</definedName>
    <definedName name="qrychiefrepspecservrtaother" localSheetId="10">#REF!</definedName>
    <definedName name="qrychiefrepsuccretireresig" localSheetId="7">#REF!</definedName>
    <definedName name="qrychiefrepsuccretireresig" localSheetId="2">#REF!</definedName>
    <definedName name="qrychiefrepsuccretireresig" localSheetId="8">#REF!</definedName>
    <definedName name="qrychiefrepsuccretireresig" localSheetId="3">#REF!</definedName>
    <definedName name="qrychiefrepsuccretireresig" localSheetId="9">#REF!</definedName>
    <definedName name="qrychiefrepsuccretireresig" localSheetId="4">#REF!</definedName>
    <definedName name="qrychiefrepsuccretireresig" localSheetId="5">#REF!</definedName>
    <definedName name="qrychiefrepsuccretireresig" localSheetId="10">#REF!</definedName>
    <definedName name="qrychiefrepwteststr" localSheetId="7">#REF!</definedName>
    <definedName name="qrychiefrepwteststr" localSheetId="2">#REF!</definedName>
    <definedName name="qrychiefrepwteststr" localSheetId="8">#REF!</definedName>
    <definedName name="qrychiefrepwteststr" localSheetId="3">#REF!</definedName>
    <definedName name="qrychiefrepwteststr" localSheetId="9">#REF!</definedName>
    <definedName name="qrychiefrepwteststr" localSheetId="4">#REF!</definedName>
    <definedName name="qrychiefrepwteststr" localSheetId="5">#REF!</definedName>
    <definedName name="qrychiefrepwteststr" localSheetId="10">#REF!</definedName>
    <definedName name="qrychiefrepwtgeneth" localSheetId="7">#REF!</definedName>
    <definedName name="qrychiefrepwtgeneth" localSheetId="2">#REF!</definedName>
    <definedName name="qrychiefrepwtgeneth" localSheetId="8">#REF!</definedName>
    <definedName name="qrychiefrepwtgeneth" localSheetId="3">#REF!</definedName>
    <definedName name="qrychiefrepwtgeneth" localSheetId="9">#REF!</definedName>
    <definedName name="qrychiefrepwtgeneth" localSheetId="4">#REF!</definedName>
    <definedName name="qrychiefrepwtgeneth" localSheetId="5">#REF!</definedName>
    <definedName name="qrychiefrepwtgeneth" localSheetId="10">#REF!</definedName>
    <definedName name="qryffinjuries9900" localSheetId="7">#REF!</definedName>
    <definedName name="qryffinjuries9900" localSheetId="2">#REF!</definedName>
    <definedName name="qryffinjuries9900" localSheetId="8">#REF!</definedName>
    <definedName name="qryffinjuries9900" localSheetId="3">#REF!</definedName>
    <definedName name="qryffinjuries9900" localSheetId="9">#REF!</definedName>
    <definedName name="qryffinjuries9900" localSheetId="4">#REF!</definedName>
    <definedName name="qryffinjuries9900" localSheetId="5">#REF!</definedName>
    <definedName name="qryffinjuries9900" localSheetId="10">#REF!</definedName>
    <definedName name="qryPI15" localSheetId="7">#REF!</definedName>
    <definedName name="qryPI15" localSheetId="2">#REF!</definedName>
    <definedName name="qryPI15" localSheetId="8">#REF!</definedName>
    <definedName name="qryPI15" localSheetId="3">#REF!</definedName>
    <definedName name="qryPI15" localSheetId="9">#REF!</definedName>
    <definedName name="qryPI15" localSheetId="4">#REF!</definedName>
    <definedName name="qryPI15" localSheetId="5">#REF!</definedName>
    <definedName name="qryPI15" localSheetId="10">#REF!</definedName>
    <definedName name="qryPI16" localSheetId="7">#REF!</definedName>
    <definedName name="qryPI16" localSheetId="2">#REF!</definedName>
    <definedName name="qryPI16" localSheetId="8">#REF!</definedName>
    <definedName name="qryPI16" localSheetId="3">#REF!</definedName>
    <definedName name="qryPI16" localSheetId="9">#REF!</definedName>
    <definedName name="qryPI16" localSheetId="4">#REF!</definedName>
    <definedName name="qryPI16" localSheetId="5">#REF!</definedName>
    <definedName name="qryPI16" localSheetId="10">#REF!</definedName>
    <definedName name="qryPIBV145a" localSheetId="7">#REF!</definedName>
    <definedName name="qryPIBV145a" localSheetId="2">#REF!</definedName>
    <definedName name="qryPIBV145a" localSheetId="8">#REF!</definedName>
    <definedName name="qryPIBV145a" localSheetId="3">#REF!</definedName>
    <definedName name="qryPIBV145a" localSheetId="9">#REF!</definedName>
    <definedName name="qryPIBV145a" localSheetId="4">#REF!</definedName>
    <definedName name="qryPIBV145a" localSheetId="5">#REF!</definedName>
    <definedName name="qryPIBV145a" localSheetId="10">#REF!</definedName>
    <definedName name="qryPIBV145b" localSheetId="7">#REF!</definedName>
    <definedName name="qryPIBV145b" localSheetId="2">#REF!</definedName>
    <definedName name="qryPIBV145b" localSheetId="8">#REF!</definedName>
    <definedName name="qryPIBV145b" localSheetId="3">#REF!</definedName>
    <definedName name="qryPIBV145b" localSheetId="9">#REF!</definedName>
    <definedName name="qryPIBV145b" localSheetId="4">#REF!</definedName>
    <definedName name="qryPIBV145b" localSheetId="5">#REF!</definedName>
    <definedName name="qryPIBV145b" localSheetId="10">#REF!</definedName>
    <definedName name="qryPIBV145c" localSheetId="7">#REF!</definedName>
    <definedName name="qryPIBV145c" localSheetId="2">#REF!</definedName>
    <definedName name="qryPIBV145c" localSheetId="8">#REF!</definedName>
    <definedName name="qryPIBV145c" localSheetId="3">#REF!</definedName>
    <definedName name="qryPIBV145c" localSheetId="9">#REF!</definedName>
    <definedName name="qryPIBV145c" localSheetId="4">#REF!</definedName>
    <definedName name="qryPIBV145c" localSheetId="5">#REF!</definedName>
    <definedName name="qryPIBV145c" localSheetId="10">#REF!</definedName>
    <definedName name="qryPIBV15i" localSheetId="7">#REF!</definedName>
    <definedName name="qryPIBV15i" localSheetId="2">#REF!</definedName>
    <definedName name="qryPIBV15i" localSheetId="8">#REF!</definedName>
    <definedName name="qryPIBV15i" localSheetId="3">#REF!</definedName>
    <definedName name="qryPIBV15i" localSheetId="9">#REF!</definedName>
    <definedName name="qryPIBV15i" localSheetId="4">#REF!</definedName>
    <definedName name="qryPIBV15i" localSheetId="5">#REF!</definedName>
    <definedName name="qryPIBV15i" localSheetId="10">#REF!</definedName>
    <definedName name="qryPIBV15ii" localSheetId="7">#REF!</definedName>
    <definedName name="qryPIBV15ii" localSheetId="2">#REF!</definedName>
    <definedName name="qryPIBV15ii" localSheetId="8">#REF!</definedName>
    <definedName name="qryPIBV15ii" localSheetId="3">#REF!</definedName>
    <definedName name="qryPIBV15ii" localSheetId="9">#REF!</definedName>
    <definedName name="qryPIBV15ii" localSheetId="4">#REF!</definedName>
    <definedName name="qryPIBV15ii" localSheetId="5">#REF!</definedName>
    <definedName name="qryPIBV15ii" localSheetId="10">#REF!</definedName>
    <definedName name="qryPIctsickness" localSheetId="7">#REF!</definedName>
    <definedName name="qryPIctsickness" localSheetId="2">#REF!</definedName>
    <definedName name="qryPIctsickness" localSheetId="8">#REF!</definedName>
    <definedName name="qryPIctsickness" localSheetId="3">#REF!</definedName>
    <definedName name="qryPIctsickness" localSheetId="9">#REF!</definedName>
    <definedName name="qryPIctsickness" localSheetId="4">#REF!</definedName>
    <definedName name="qryPIctsickness" localSheetId="5">#REF!</definedName>
    <definedName name="qryPIctsickness" localSheetId="10">#REF!</definedName>
    <definedName name="qryPIriderfactleave" localSheetId="7">#REF!</definedName>
    <definedName name="qryPIriderfactleave" localSheetId="2">#REF!</definedName>
    <definedName name="qryPIriderfactleave" localSheetId="8">#REF!</definedName>
    <definedName name="qryPIriderfactleave" localSheetId="3">#REF!</definedName>
    <definedName name="qryPIriderfactleave" localSheetId="9">#REF!</definedName>
    <definedName name="qryPIriderfactleave" localSheetId="4">#REF!</definedName>
    <definedName name="qryPIriderfactleave" localSheetId="5">#REF!</definedName>
    <definedName name="qryPIriderfactleave" localSheetId="10">#REF!</definedName>
    <definedName name="qryPIriderfactsick" localSheetId="7">#REF!</definedName>
    <definedName name="qryPIriderfactsick" localSheetId="2">#REF!</definedName>
    <definedName name="qryPIriderfactsick" localSheetId="8">#REF!</definedName>
    <definedName name="qryPIriderfactsick" localSheetId="3">#REF!</definedName>
    <definedName name="qryPIriderfactsick" localSheetId="9">#REF!</definedName>
    <definedName name="qryPIriderfactsick" localSheetId="4">#REF!</definedName>
    <definedName name="qryPIriderfactsick" localSheetId="5">#REF!</definedName>
    <definedName name="qryPIriderfactsick" localSheetId="10">#REF!</definedName>
    <definedName name="Query1" localSheetId="7">#REF!</definedName>
    <definedName name="Query1" localSheetId="2">#REF!</definedName>
    <definedName name="Query1" localSheetId="8">#REF!</definedName>
    <definedName name="Query1" localSheetId="3">#REF!</definedName>
    <definedName name="Query1" localSheetId="9">#REF!</definedName>
    <definedName name="Query1" localSheetId="4">#REF!</definedName>
    <definedName name="Query1" localSheetId="5">#REF!</definedName>
    <definedName name="Query1" localSheetId="1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9" i="37" l="1"/>
  <c r="V49" i="37"/>
  <c r="T49" i="37"/>
  <c r="O49" i="37"/>
  <c r="P49" i="37"/>
  <c r="N49" i="37"/>
  <c r="H49" i="37"/>
  <c r="I49" i="37"/>
  <c r="J49" i="37"/>
  <c r="C49" i="37"/>
  <c r="D49" i="37"/>
  <c r="E49" i="37"/>
  <c r="B49" i="37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I49" i="38" l="1"/>
  <c r="J49" i="38"/>
  <c r="H49" i="38"/>
  <c r="C49" i="38"/>
  <c r="D49" i="38"/>
  <c r="B49" i="38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50" i="37"/>
  <c r="E51" i="37"/>
  <c r="E52" i="37"/>
  <c r="E53" i="37"/>
  <c r="E54" i="37"/>
  <c r="E55" i="37"/>
  <c r="E56" i="37"/>
  <c r="W11" i="37" l="1"/>
  <c r="W12" i="37"/>
  <c r="W13" i="37"/>
  <c r="W14" i="37"/>
  <c r="X14" i="37" s="1"/>
  <c r="W15" i="37"/>
  <c r="W16" i="37"/>
  <c r="W17" i="37"/>
  <c r="X17" i="37" s="1"/>
  <c r="W18" i="37"/>
  <c r="X18" i="37" s="1"/>
  <c r="W19" i="37"/>
  <c r="W20" i="37"/>
  <c r="W21" i="37"/>
  <c r="W22" i="37"/>
  <c r="W23" i="37"/>
  <c r="W24" i="37"/>
  <c r="W25" i="37"/>
  <c r="W26" i="37"/>
  <c r="W27" i="37"/>
  <c r="W28" i="37"/>
  <c r="W29" i="37"/>
  <c r="W30" i="37"/>
  <c r="W31" i="37"/>
  <c r="W32" i="37"/>
  <c r="W33" i="37"/>
  <c r="X33" i="37" s="1"/>
  <c r="W34" i="37"/>
  <c r="W35" i="37"/>
  <c r="W36" i="37"/>
  <c r="W37" i="37"/>
  <c r="W38" i="37"/>
  <c r="X38" i="37" s="1"/>
  <c r="W39" i="37"/>
  <c r="W40" i="37"/>
  <c r="W41" i="37"/>
  <c r="W42" i="37"/>
  <c r="W43" i="37"/>
  <c r="W44" i="37"/>
  <c r="W45" i="37"/>
  <c r="W46" i="37"/>
  <c r="W47" i="37"/>
  <c r="W48" i="37"/>
  <c r="W50" i="37"/>
  <c r="W51" i="37"/>
  <c r="X51" i="37" s="1"/>
  <c r="W52" i="37"/>
  <c r="W53" i="37"/>
  <c r="W54" i="37"/>
  <c r="W55" i="37"/>
  <c r="W56" i="37"/>
  <c r="X21" i="37"/>
  <c r="Q56" i="37"/>
  <c r="R56" i="37" s="1"/>
  <c r="Q55" i="37"/>
  <c r="R55" i="37" s="1"/>
  <c r="Q54" i="37"/>
  <c r="R54" i="37" s="1"/>
  <c r="Q53" i="37"/>
  <c r="R53" i="37" s="1"/>
  <c r="Q52" i="37"/>
  <c r="R52" i="37" s="1"/>
  <c r="Q51" i="37"/>
  <c r="R51" i="37" s="1"/>
  <c r="Q50" i="37"/>
  <c r="Q49" i="37"/>
  <c r="Q48" i="37"/>
  <c r="R48" i="37" s="1"/>
  <c r="Q47" i="37"/>
  <c r="R47" i="37" s="1"/>
  <c r="Q46" i="37"/>
  <c r="R46" i="37" s="1"/>
  <c r="Q45" i="37"/>
  <c r="Q44" i="37"/>
  <c r="R44" i="37" s="1"/>
  <c r="Q43" i="37"/>
  <c r="R43" i="37" s="1"/>
  <c r="Q42" i="37"/>
  <c r="Q41" i="37"/>
  <c r="R41" i="37" s="1"/>
  <c r="Q40" i="37"/>
  <c r="R40" i="37" s="1"/>
  <c r="Q39" i="37"/>
  <c r="R39" i="37" s="1"/>
  <c r="Q38" i="37"/>
  <c r="R38" i="37" s="1"/>
  <c r="Q37" i="37"/>
  <c r="Q36" i="37"/>
  <c r="R36" i="37" s="1"/>
  <c r="Q35" i="37"/>
  <c r="R35" i="37" s="1"/>
  <c r="Q34" i="37"/>
  <c r="Q33" i="37"/>
  <c r="Q32" i="37"/>
  <c r="R32" i="37" s="1"/>
  <c r="Q31" i="37"/>
  <c r="R31" i="37" s="1"/>
  <c r="Q30" i="37"/>
  <c r="R30" i="37" s="1"/>
  <c r="Q29" i="37"/>
  <c r="Q28" i="37"/>
  <c r="R28" i="37" s="1"/>
  <c r="Q27" i="37"/>
  <c r="R27" i="37" s="1"/>
  <c r="Q26" i="37"/>
  <c r="Q25" i="37"/>
  <c r="R25" i="37" s="1"/>
  <c r="Q24" i="37"/>
  <c r="Q23" i="37"/>
  <c r="R23" i="37" s="1"/>
  <c r="Q22" i="37"/>
  <c r="R22" i="37" s="1"/>
  <c r="Q21" i="37"/>
  <c r="Q20" i="37"/>
  <c r="R20" i="37" s="1"/>
  <c r="Q19" i="37"/>
  <c r="R19" i="37" s="1"/>
  <c r="Q18" i="37"/>
  <c r="Q17" i="37"/>
  <c r="R17" i="37" s="1"/>
  <c r="Q16" i="37"/>
  <c r="R16" i="37" s="1"/>
  <c r="Q15" i="37"/>
  <c r="R15" i="37" s="1"/>
  <c r="Q14" i="37"/>
  <c r="R14" i="37" s="1"/>
  <c r="Q13" i="37"/>
  <c r="Q12" i="37"/>
  <c r="R12" i="37" s="1"/>
  <c r="Q11" i="37"/>
  <c r="R11" i="37" s="1"/>
  <c r="P10" i="37"/>
  <c r="P9" i="37" s="1"/>
  <c r="K56" i="37"/>
  <c r="L56" i="37" s="1"/>
  <c r="K55" i="37"/>
  <c r="L55" i="37" s="1"/>
  <c r="K54" i="37"/>
  <c r="K53" i="37"/>
  <c r="L53" i="37" s="1"/>
  <c r="K52" i="37"/>
  <c r="L52" i="37" s="1"/>
  <c r="K51" i="37"/>
  <c r="L51" i="37" s="1"/>
  <c r="K50" i="37"/>
  <c r="K49" i="37"/>
  <c r="K48" i="37"/>
  <c r="L48" i="37" s="1"/>
  <c r="K47" i="37"/>
  <c r="L47" i="37" s="1"/>
  <c r="K46" i="37"/>
  <c r="K45" i="37"/>
  <c r="L45" i="37" s="1"/>
  <c r="K44" i="37"/>
  <c r="L44" i="37" s="1"/>
  <c r="K43" i="37"/>
  <c r="L43" i="37" s="1"/>
  <c r="K42" i="37"/>
  <c r="L42" i="37" s="1"/>
  <c r="K41" i="37"/>
  <c r="L41" i="37" s="1"/>
  <c r="K40" i="37"/>
  <c r="L40" i="37" s="1"/>
  <c r="K39" i="37"/>
  <c r="L39" i="37" s="1"/>
  <c r="K38" i="37"/>
  <c r="K37" i="37"/>
  <c r="L37" i="37" s="1"/>
  <c r="K36" i="37"/>
  <c r="L36" i="37" s="1"/>
  <c r="K35" i="37"/>
  <c r="L35" i="37" s="1"/>
  <c r="K34" i="37"/>
  <c r="L34" i="37" s="1"/>
  <c r="K33" i="37"/>
  <c r="L33" i="37" s="1"/>
  <c r="K32" i="37"/>
  <c r="L32" i="37" s="1"/>
  <c r="K31" i="37"/>
  <c r="L31" i="37" s="1"/>
  <c r="K30" i="37"/>
  <c r="K29" i="37"/>
  <c r="L29" i="37" s="1"/>
  <c r="K28" i="37"/>
  <c r="L28" i="37" s="1"/>
  <c r="K27" i="37"/>
  <c r="L27" i="37" s="1"/>
  <c r="K26" i="37"/>
  <c r="K25" i="37"/>
  <c r="L25" i="37" s="1"/>
  <c r="K24" i="37"/>
  <c r="L24" i="37" s="1"/>
  <c r="K23" i="37"/>
  <c r="L23" i="37" s="1"/>
  <c r="K22" i="37"/>
  <c r="K21" i="37"/>
  <c r="K20" i="37"/>
  <c r="L20" i="37" s="1"/>
  <c r="K19" i="37"/>
  <c r="L19" i="37" s="1"/>
  <c r="K18" i="37"/>
  <c r="K17" i="37"/>
  <c r="L17" i="37" s="1"/>
  <c r="K16" i="37"/>
  <c r="L16" i="37" s="1"/>
  <c r="K15" i="37"/>
  <c r="L15" i="37" s="1"/>
  <c r="K14" i="37"/>
  <c r="K13" i="37"/>
  <c r="K12" i="37"/>
  <c r="L12" i="37" s="1"/>
  <c r="K11" i="37"/>
  <c r="L11" i="37" s="1"/>
  <c r="J10" i="37"/>
  <c r="J9" i="37" s="1"/>
  <c r="L38" i="37"/>
  <c r="F38" i="37"/>
  <c r="F55" i="37"/>
  <c r="F54" i="37"/>
  <c r="F47" i="37"/>
  <c r="F46" i="37"/>
  <c r="F41" i="37"/>
  <c r="F37" i="37"/>
  <c r="F32" i="37"/>
  <c r="F29" i="37"/>
  <c r="F24" i="37"/>
  <c r="F21" i="37"/>
  <c r="F16" i="37"/>
  <c r="F13" i="37"/>
  <c r="D10" i="37"/>
  <c r="D9" i="37" s="1"/>
  <c r="V56" i="38"/>
  <c r="V51" i="38"/>
  <c r="V52" i="38"/>
  <c r="V53" i="38"/>
  <c r="V54" i="38"/>
  <c r="V55" i="38"/>
  <c r="V50" i="38"/>
  <c r="U38" i="38"/>
  <c r="T38" i="38"/>
  <c r="V12" i="38"/>
  <c r="V13" i="38"/>
  <c r="V14" i="38"/>
  <c r="V15" i="38"/>
  <c r="V16" i="38"/>
  <c r="V17" i="38"/>
  <c r="V18" i="38"/>
  <c r="V19" i="38"/>
  <c r="V20" i="38"/>
  <c r="V21" i="38"/>
  <c r="V22" i="38"/>
  <c r="V23" i="38"/>
  <c r="V24" i="38"/>
  <c r="V25" i="38"/>
  <c r="V26" i="38"/>
  <c r="V27" i="38"/>
  <c r="V28" i="38"/>
  <c r="V29" i="38"/>
  <c r="V30" i="38"/>
  <c r="V31" i="38"/>
  <c r="V32" i="38"/>
  <c r="V33" i="38"/>
  <c r="V34" i="38"/>
  <c r="V35" i="38"/>
  <c r="V36" i="38"/>
  <c r="V37" i="38"/>
  <c r="V38" i="38"/>
  <c r="V39" i="38"/>
  <c r="V40" i="38"/>
  <c r="V41" i="38"/>
  <c r="V42" i="38"/>
  <c r="V43" i="38"/>
  <c r="V44" i="38"/>
  <c r="V45" i="38"/>
  <c r="V46" i="38"/>
  <c r="V47" i="38"/>
  <c r="V48" i="38"/>
  <c r="V11" i="38"/>
  <c r="Q38" i="38"/>
  <c r="W38" i="38" s="1"/>
  <c r="X38" i="38" s="1"/>
  <c r="Q56" i="38"/>
  <c r="R56" i="38" s="1"/>
  <c r="Q55" i="38"/>
  <c r="R55" i="38" s="1"/>
  <c r="Q54" i="38"/>
  <c r="R54" i="38" s="1"/>
  <c r="Q53" i="38"/>
  <c r="Q52" i="38"/>
  <c r="Q51" i="38"/>
  <c r="R51" i="38" s="1"/>
  <c r="Q50" i="38"/>
  <c r="Q48" i="38"/>
  <c r="R48" i="38" s="1"/>
  <c r="Q47" i="38"/>
  <c r="R47" i="38" s="1"/>
  <c r="Q46" i="38"/>
  <c r="R46" i="38" s="1"/>
  <c r="Q45" i="38"/>
  <c r="R45" i="38" s="1"/>
  <c r="Q44" i="38"/>
  <c r="R44" i="38" s="1"/>
  <c r="Q43" i="38"/>
  <c r="R43" i="38" s="1"/>
  <c r="Q42" i="38"/>
  <c r="R42" i="38" s="1"/>
  <c r="Q41" i="38"/>
  <c r="R41" i="38" s="1"/>
  <c r="Q40" i="38"/>
  <c r="R40" i="38" s="1"/>
  <c r="Q39" i="38"/>
  <c r="R39" i="38" s="1"/>
  <c r="Q37" i="38"/>
  <c r="R37" i="38" s="1"/>
  <c r="Q36" i="38"/>
  <c r="R36" i="38" s="1"/>
  <c r="Q35" i="38"/>
  <c r="R35" i="38" s="1"/>
  <c r="Q34" i="38"/>
  <c r="R34" i="38" s="1"/>
  <c r="Q33" i="38"/>
  <c r="R33" i="38" s="1"/>
  <c r="Q32" i="38"/>
  <c r="R32" i="38" s="1"/>
  <c r="Q31" i="38"/>
  <c r="R31" i="38" s="1"/>
  <c r="Q30" i="38"/>
  <c r="R30" i="38" s="1"/>
  <c r="Q29" i="38"/>
  <c r="R29" i="38" s="1"/>
  <c r="Q28" i="38"/>
  <c r="R28" i="38" s="1"/>
  <c r="Q27" i="38"/>
  <c r="R27" i="38" s="1"/>
  <c r="Q26" i="38"/>
  <c r="R26" i="38" s="1"/>
  <c r="Q25" i="38"/>
  <c r="R25" i="38" s="1"/>
  <c r="Q24" i="38"/>
  <c r="R24" i="38" s="1"/>
  <c r="Q23" i="38"/>
  <c r="R23" i="38" s="1"/>
  <c r="Q22" i="38"/>
  <c r="R22" i="38" s="1"/>
  <c r="Q21" i="38"/>
  <c r="R21" i="38" s="1"/>
  <c r="Q20" i="38"/>
  <c r="R20" i="38" s="1"/>
  <c r="Q19" i="38"/>
  <c r="R19" i="38" s="1"/>
  <c r="Q18" i="38"/>
  <c r="R18" i="38" s="1"/>
  <c r="Q17" i="38"/>
  <c r="R17" i="38" s="1"/>
  <c r="Q16" i="38"/>
  <c r="R16" i="38" s="1"/>
  <c r="Q15" i="38"/>
  <c r="R15" i="38" s="1"/>
  <c r="Q14" i="38"/>
  <c r="R14" i="38" s="1"/>
  <c r="Q13" i="38"/>
  <c r="R13" i="38" s="1"/>
  <c r="Q12" i="38"/>
  <c r="R12" i="38" s="1"/>
  <c r="Q11" i="38"/>
  <c r="R11" i="38" s="1"/>
  <c r="P10" i="38"/>
  <c r="P49" i="38"/>
  <c r="V49" i="38" s="1"/>
  <c r="L56" i="38"/>
  <c r="L55" i="38"/>
  <c r="L54" i="38"/>
  <c r="L53" i="38"/>
  <c r="L52" i="38"/>
  <c r="L51" i="38"/>
  <c r="L50" i="38"/>
  <c r="L48" i="38"/>
  <c r="L47" i="38"/>
  <c r="L46" i="38"/>
  <c r="L45" i="38"/>
  <c r="L42" i="38"/>
  <c r="L41" i="38"/>
  <c r="L40" i="38"/>
  <c r="L39" i="38"/>
  <c r="L37" i="38"/>
  <c r="L36" i="38"/>
  <c r="L33" i="38"/>
  <c r="L32" i="38"/>
  <c r="L31" i="38"/>
  <c r="L30" i="38"/>
  <c r="L29" i="38"/>
  <c r="L28" i="38"/>
  <c r="L27" i="38"/>
  <c r="L25" i="38"/>
  <c r="L24" i="38"/>
  <c r="L23" i="38"/>
  <c r="L22" i="38"/>
  <c r="L21" i="38"/>
  <c r="L20" i="38"/>
  <c r="L17" i="38"/>
  <c r="L16" i="38"/>
  <c r="L15" i="38"/>
  <c r="L14" i="38"/>
  <c r="L13" i="38"/>
  <c r="L12" i="38"/>
  <c r="J10" i="38"/>
  <c r="E51" i="38"/>
  <c r="E52" i="38"/>
  <c r="F52" i="38" s="1"/>
  <c r="E53" i="38"/>
  <c r="F53" i="38" s="1"/>
  <c r="E54" i="38"/>
  <c r="F54" i="38" s="1"/>
  <c r="E55" i="38"/>
  <c r="F55" i="38" s="1"/>
  <c r="E56" i="38"/>
  <c r="F56" i="38" s="1"/>
  <c r="E50" i="38"/>
  <c r="F50" i="38" s="1"/>
  <c r="F13" i="38"/>
  <c r="F14" i="38"/>
  <c r="F16" i="38"/>
  <c r="F17" i="38"/>
  <c r="F19" i="38"/>
  <c r="F21" i="38"/>
  <c r="F22" i="38"/>
  <c r="F24" i="38"/>
  <c r="F26" i="38"/>
  <c r="F27" i="38"/>
  <c r="F28" i="38"/>
  <c r="F29" i="38"/>
  <c r="F30" i="38"/>
  <c r="F32" i="38"/>
  <c r="F33" i="38"/>
  <c r="F34" i="38"/>
  <c r="F36" i="38"/>
  <c r="F37" i="38"/>
  <c r="F40" i="38"/>
  <c r="F41" i="38"/>
  <c r="F42" i="38"/>
  <c r="F43" i="38"/>
  <c r="F45" i="38"/>
  <c r="F47" i="38"/>
  <c r="F48" i="38"/>
  <c r="F11" i="38"/>
  <c r="D10" i="38"/>
  <c r="D9" i="38" s="1"/>
  <c r="U56" i="38"/>
  <c r="T56" i="38"/>
  <c r="U55" i="38"/>
  <c r="T55" i="38"/>
  <c r="U54" i="38"/>
  <c r="T54" i="38"/>
  <c r="U53" i="38"/>
  <c r="T53" i="38"/>
  <c r="R53" i="38"/>
  <c r="U52" i="38"/>
  <c r="T52" i="38"/>
  <c r="R52" i="38"/>
  <c r="U51" i="38"/>
  <c r="T51" i="38"/>
  <c r="U50" i="38"/>
  <c r="T50" i="38"/>
  <c r="R50" i="38"/>
  <c r="O49" i="38"/>
  <c r="U49" i="38" s="1"/>
  <c r="N49" i="38"/>
  <c r="U48" i="38"/>
  <c r="T48" i="38"/>
  <c r="U47" i="38"/>
  <c r="T47" i="38"/>
  <c r="U46" i="38"/>
  <c r="T46" i="38"/>
  <c r="U45" i="38"/>
  <c r="T45" i="38"/>
  <c r="U44" i="38"/>
  <c r="T44" i="38"/>
  <c r="L44" i="38"/>
  <c r="F44" i="38"/>
  <c r="U43" i="38"/>
  <c r="T43" i="38"/>
  <c r="L43" i="38"/>
  <c r="U42" i="38"/>
  <c r="T42" i="38"/>
  <c r="U41" i="38"/>
  <c r="T41" i="38"/>
  <c r="U40" i="38"/>
  <c r="T40" i="38"/>
  <c r="U39" i="38"/>
  <c r="T39" i="38"/>
  <c r="F39" i="38"/>
  <c r="U37" i="38"/>
  <c r="T37" i="38"/>
  <c r="U36" i="38"/>
  <c r="T36" i="38"/>
  <c r="U35" i="38"/>
  <c r="T35" i="38"/>
  <c r="L35" i="38"/>
  <c r="F35" i="38"/>
  <c r="U34" i="38"/>
  <c r="T34" i="38"/>
  <c r="L34" i="38"/>
  <c r="U33" i="38"/>
  <c r="T33" i="38"/>
  <c r="U32" i="38"/>
  <c r="T32" i="38"/>
  <c r="U31" i="38"/>
  <c r="T31" i="38"/>
  <c r="F31" i="38"/>
  <c r="U30" i="38"/>
  <c r="T30" i="38"/>
  <c r="U29" i="38"/>
  <c r="T29" i="38"/>
  <c r="U28" i="38"/>
  <c r="T28" i="38"/>
  <c r="U27" i="38"/>
  <c r="T27" i="38"/>
  <c r="U26" i="38"/>
  <c r="T26" i="38"/>
  <c r="L26" i="38"/>
  <c r="U25" i="38"/>
  <c r="T25" i="38"/>
  <c r="F25" i="38"/>
  <c r="U24" i="38"/>
  <c r="T24" i="38"/>
  <c r="U23" i="38"/>
  <c r="T23" i="38"/>
  <c r="F23" i="38"/>
  <c r="U22" i="38"/>
  <c r="T22" i="38"/>
  <c r="U21" i="38"/>
  <c r="T21" i="38"/>
  <c r="U20" i="38"/>
  <c r="T20" i="38"/>
  <c r="F20" i="38"/>
  <c r="U19" i="38"/>
  <c r="T19" i="38"/>
  <c r="L19" i="38"/>
  <c r="U18" i="38"/>
  <c r="T18" i="38"/>
  <c r="L18" i="38"/>
  <c r="F18" i="38"/>
  <c r="U17" i="38"/>
  <c r="T17" i="38"/>
  <c r="U16" i="38"/>
  <c r="T16" i="38"/>
  <c r="U15" i="38"/>
  <c r="T15" i="38"/>
  <c r="F15" i="38"/>
  <c r="U14" i="38"/>
  <c r="T14" i="38"/>
  <c r="U13" i="38"/>
  <c r="T13" i="38"/>
  <c r="U12" i="38"/>
  <c r="T12" i="38"/>
  <c r="F12" i="38"/>
  <c r="U11" i="38"/>
  <c r="T11" i="38"/>
  <c r="L11" i="38"/>
  <c r="O10" i="38"/>
  <c r="N10" i="38"/>
  <c r="I10" i="38"/>
  <c r="H10" i="38"/>
  <c r="K10" i="38" s="1"/>
  <c r="C10" i="38"/>
  <c r="B10" i="38"/>
  <c r="F56" i="37"/>
  <c r="L54" i="37"/>
  <c r="F53" i="37"/>
  <c r="F52" i="37"/>
  <c r="F51" i="37"/>
  <c r="R50" i="37"/>
  <c r="L50" i="37"/>
  <c r="F50" i="37"/>
  <c r="F48" i="37"/>
  <c r="L46" i="37"/>
  <c r="R45" i="37"/>
  <c r="F45" i="37"/>
  <c r="F44" i="37"/>
  <c r="F43" i="37"/>
  <c r="R42" i="37"/>
  <c r="F42" i="37"/>
  <c r="F40" i="37"/>
  <c r="F39" i="37"/>
  <c r="R37" i="37"/>
  <c r="F36" i="37"/>
  <c r="F35" i="37"/>
  <c r="R34" i="37"/>
  <c r="F34" i="37"/>
  <c r="R33" i="37"/>
  <c r="F33" i="37"/>
  <c r="F31" i="37"/>
  <c r="L30" i="37"/>
  <c r="F30" i="37"/>
  <c r="R29" i="37"/>
  <c r="F28" i="37"/>
  <c r="F27" i="37"/>
  <c r="R26" i="37"/>
  <c r="L26" i="37"/>
  <c r="F26" i="37"/>
  <c r="F25" i="37"/>
  <c r="R24" i="37"/>
  <c r="F23" i="37"/>
  <c r="L22" i="37"/>
  <c r="F22" i="37"/>
  <c r="R21" i="37"/>
  <c r="L21" i="37"/>
  <c r="F20" i="37"/>
  <c r="F19" i="37"/>
  <c r="R18" i="37"/>
  <c r="L18" i="37"/>
  <c r="F18" i="37"/>
  <c r="F17" i="37"/>
  <c r="F15" i="37"/>
  <c r="L14" i="37"/>
  <c r="F14" i="37"/>
  <c r="R13" i="37"/>
  <c r="L13" i="37"/>
  <c r="F12" i="37"/>
  <c r="F11" i="37"/>
  <c r="O10" i="37"/>
  <c r="N10" i="37"/>
  <c r="I10" i="37"/>
  <c r="H10" i="37"/>
  <c r="C10" i="37"/>
  <c r="B10" i="37"/>
  <c r="Q10" i="38" l="1"/>
  <c r="Q49" i="38"/>
  <c r="R49" i="38" s="1"/>
  <c r="T49" i="38"/>
  <c r="P9" i="38"/>
  <c r="E10" i="37"/>
  <c r="F10" i="37" s="1"/>
  <c r="K10" i="37"/>
  <c r="W51" i="38"/>
  <c r="X51" i="38" s="1"/>
  <c r="K49" i="38"/>
  <c r="L49" i="38" s="1"/>
  <c r="F51" i="38"/>
  <c r="V10" i="38"/>
  <c r="E10" i="38"/>
  <c r="V9" i="37"/>
  <c r="Q10" i="37"/>
  <c r="R10" i="37" s="1"/>
  <c r="V10" i="37"/>
  <c r="X50" i="37"/>
  <c r="R49" i="37"/>
  <c r="X29" i="37"/>
  <c r="X32" i="37"/>
  <c r="X13" i="37"/>
  <c r="X55" i="37"/>
  <c r="H9" i="37"/>
  <c r="X15" i="37"/>
  <c r="X22" i="37"/>
  <c r="X23" i="37"/>
  <c r="X36" i="37"/>
  <c r="X41" i="37"/>
  <c r="X12" i="37"/>
  <c r="X25" i="37"/>
  <c r="X45" i="37"/>
  <c r="X27" i="37"/>
  <c r="X46" i="37"/>
  <c r="X20" i="37"/>
  <c r="X30" i="37"/>
  <c r="X42" i="37"/>
  <c r="O9" i="38"/>
  <c r="R10" i="38"/>
  <c r="W25" i="38"/>
  <c r="X25" i="38" s="1"/>
  <c r="J9" i="38"/>
  <c r="W21" i="38"/>
  <c r="X21" i="38" s="1"/>
  <c r="W55" i="38"/>
  <c r="X55" i="38" s="1"/>
  <c r="W42" i="38"/>
  <c r="X42" i="38" s="1"/>
  <c r="W17" i="38"/>
  <c r="X17" i="38" s="1"/>
  <c r="L10" i="38"/>
  <c r="W46" i="38"/>
  <c r="X46" i="38" s="1"/>
  <c r="W33" i="38"/>
  <c r="X33" i="38" s="1"/>
  <c r="E49" i="38"/>
  <c r="C9" i="38"/>
  <c r="W29" i="38"/>
  <c r="X29" i="38" s="1"/>
  <c r="W37" i="38"/>
  <c r="X37" i="38" s="1"/>
  <c r="F46" i="38"/>
  <c r="N9" i="38"/>
  <c r="H9" i="38"/>
  <c r="U10" i="38"/>
  <c r="B9" i="38"/>
  <c r="W11" i="38"/>
  <c r="X11" i="38" s="1"/>
  <c r="W15" i="38"/>
  <c r="X15" i="38" s="1"/>
  <c r="W19" i="38"/>
  <c r="X19" i="38" s="1"/>
  <c r="W23" i="38"/>
  <c r="X23" i="38" s="1"/>
  <c r="W27" i="38"/>
  <c r="X27" i="38" s="1"/>
  <c r="W31" i="38"/>
  <c r="X31" i="38" s="1"/>
  <c r="W35" i="38"/>
  <c r="X35" i="38" s="1"/>
  <c r="W40" i="38"/>
  <c r="X40" i="38" s="1"/>
  <c r="W44" i="38"/>
  <c r="X44" i="38" s="1"/>
  <c r="W48" i="38"/>
  <c r="X48" i="38" s="1"/>
  <c r="W53" i="38"/>
  <c r="X53" i="38" s="1"/>
  <c r="T10" i="38"/>
  <c r="W13" i="38"/>
  <c r="X13" i="38" s="1"/>
  <c r="W12" i="38"/>
  <c r="X12" i="38" s="1"/>
  <c r="W16" i="38"/>
  <c r="X16" i="38" s="1"/>
  <c r="W20" i="38"/>
  <c r="X20" i="38" s="1"/>
  <c r="W24" i="38"/>
  <c r="X24" i="38" s="1"/>
  <c r="W28" i="38"/>
  <c r="X28" i="38" s="1"/>
  <c r="W32" i="38"/>
  <c r="X32" i="38" s="1"/>
  <c r="W36" i="38"/>
  <c r="X36" i="38" s="1"/>
  <c r="W41" i="38"/>
  <c r="X41" i="38" s="1"/>
  <c r="W45" i="38"/>
  <c r="X45" i="38" s="1"/>
  <c r="W50" i="38"/>
  <c r="X50" i="38" s="1"/>
  <c r="W54" i="38"/>
  <c r="X54" i="38" s="1"/>
  <c r="W14" i="38"/>
  <c r="X14" i="38" s="1"/>
  <c r="W18" i="38"/>
  <c r="X18" i="38" s="1"/>
  <c r="W22" i="38"/>
  <c r="X22" i="38" s="1"/>
  <c r="W26" i="38"/>
  <c r="X26" i="38" s="1"/>
  <c r="W30" i="38"/>
  <c r="X30" i="38" s="1"/>
  <c r="W34" i="38"/>
  <c r="X34" i="38" s="1"/>
  <c r="W39" i="38"/>
  <c r="X39" i="38" s="1"/>
  <c r="W43" i="38"/>
  <c r="X43" i="38" s="1"/>
  <c r="W47" i="38"/>
  <c r="X47" i="38" s="1"/>
  <c r="W52" i="38"/>
  <c r="X52" i="38" s="1"/>
  <c r="W56" i="38"/>
  <c r="X56" i="38" s="1"/>
  <c r="I9" i="38"/>
  <c r="O9" i="37"/>
  <c r="N9" i="37"/>
  <c r="Q9" i="37" s="1"/>
  <c r="T10" i="37"/>
  <c r="L10" i="37"/>
  <c r="U10" i="37"/>
  <c r="X44" i="37"/>
  <c r="X31" i="37"/>
  <c r="X43" i="37"/>
  <c r="X54" i="37"/>
  <c r="X11" i="37"/>
  <c r="B9" i="37"/>
  <c r="X19" i="37"/>
  <c r="X28" i="37"/>
  <c r="X39" i="37"/>
  <c r="X40" i="37"/>
  <c r="X48" i="37"/>
  <c r="X53" i="37"/>
  <c r="X16" i="37"/>
  <c r="X26" i="37"/>
  <c r="X37" i="37"/>
  <c r="X47" i="37"/>
  <c r="X52" i="37"/>
  <c r="C9" i="37"/>
  <c r="X24" i="37"/>
  <c r="X34" i="37"/>
  <c r="X35" i="37"/>
  <c r="X56" i="37"/>
  <c r="L49" i="37"/>
  <c r="F49" i="37"/>
  <c r="I9" i="37"/>
  <c r="A4" i="29"/>
  <c r="A4" i="21"/>
  <c r="H16" i="29"/>
  <c r="H15" i="29"/>
  <c r="I41" i="29"/>
  <c r="I32" i="29"/>
  <c r="H13" i="29"/>
  <c r="I29" i="29"/>
  <c r="I25" i="29"/>
  <c r="H47" i="29"/>
  <c r="I46" i="29"/>
  <c r="I44" i="29"/>
  <c r="I23" i="29"/>
  <c r="I22" i="29"/>
  <c r="H29" i="29"/>
  <c r="H22" i="29"/>
  <c r="I36" i="29"/>
  <c r="H48" i="29"/>
  <c r="H43" i="29"/>
  <c r="I30" i="29"/>
  <c r="H31" i="29"/>
  <c r="I33" i="29"/>
  <c r="I11" i="29"/>
  <c r="I17" i="29"/>
  <c r="I12" i="29"/>
  <c r="H28" i="29"/>
  <c r="H37" i="29"/>
  <c r="H25" i="29"/>
  <c r="H46" i="29"/>
  <c r="H23" i="29"/>
  <c r="I19" i="29"/>
  <c r="I40" i="29"/>
  <c r="I45" i="29"/>
  <c r="H42" i="29"/>
  <c r="I20" i="29"/>
  <c r="I47" i="29"/>
  <c r="H34" i="29"/>
  <c r="I48" i="29"/>
  <c r="H11" i="29"/>
  <c r="H36" i="29"/>
  <c r="H20" i="29"/>
  <c r="H17" i="29"/>
  <c r="I43" i="29"/>
  <c r="I27" i="29"/>
  <c r="I34" i="29"/>
  <c r="H32" i="29"/>
  <c r="I28" i="29"/>
  <c r="I38" i="29"/>
  <c r="I35" i="29"/>
  <c r="I37" i="29"/>
  <c r="H27" i="29"/>
  <c r="H44" i="29"/>
  <c r="H33" i="29"/>
  <c r="I42" i="29"/>
  <c r="I15" i="29"/>
  <c r="I13" i="29"/>
  <c r="I16" i="29"/>
  <c r="H21" i="29"/>
  <c r="H41" i="29"/>
  <c r="I39" i="29"/>
  <c r="I31" i="29"/>
  <c r="I18" i="29"/>
  <c r="H38" i="29"/>
  <c r="H30" i="29"/>
  <c r="I21" i="29"/>
  <c r="H39" i="29"/>
  <c r="H19" i="29"/>
  <c r="H12" i="29"/>
  <c r="I14" i="29"/>
  <c r="H35" i="29"/>
  <c r="H24" i="29"/>
  <c r="H18" i="29"/>
  <c r="H40" i="29"/>
  <c r="I24" i="29"/>
  <c r="H45" i="29"/>
  <c r="H26" i="29"/>
  <c r="H14" i="29"/>
  <c r="I26" i="29"/>
  <c r="Q9" i="38" l="1"/>
  <c r="R9" i="38" s="1"/>
  <c r="K9" i="38"/>
  <c r="V9" i="38"/>
  <c r="K9" i="37"/>
  <c r="L9" i="37" s="1"/>
  <c r="E9" i="37"/>
  <c r="F9" i="37" s="1"/>
  <c r="W49" i="37"/>
  <c r="W10" i="37"/>
  <c r="X10" i="37" s="1"/>
  <c r="X49" i="37"/>
  <c r="T9" i="37"/>
  <c r="W10" i="38"/>
  <c r="X10" i="38" s="1"/>
  <c r="E9" i="38"/>
  <c r="U9" i="38"/>
  <c r="F10" i="38"/>
  <c r="F49" i="38"/>
  <c r="W49" i="38"/>
  <c r="X49" i="38" s="1"/>
  <c r="T9" i="38"/>
  <c r="L9" i="38"/>
  <c r="R9" i="37"/>
  <c r="U9" i="37"/>
  <c r="Q56" i="34"/>
  <c r="R56" i="34" s="1"/>
  <c r="K56" i="34"/>
  <c r="L56" i="34" s="1"/>
  <c r="U56" i="34"/>
  <c r="E56" i="34"/>
  <c r="Q55" i="34"/>
  <c r="R55" i="34" s="1"/>
  <c r="K55" i="34"/>
  <c r="L55" i="34" s="1"/>
  <c r="U55" i="34"/>
  <c r="E55" i="34"/>
  <c r="Q54" i="34"/>
  <c r="R54" i="34" s="1"/>
  <c r="K54" i="34"/>
  <c r="L54" i="34" s="1"/>
  <c r="U54" i="34"/>
  <c r="E54" i="34"/>
  <c r="Q53" i="34"/>
  <c r="R53" i="34" s="1"/>
  <c r="K53" i="34"/>
  <c r="L53" i="34" s="1"/>
  <c r="U53" i="34"/>
  <c r="Q52" i="34"/>
  <c r="R52" i="34" s="1"/>
  <c r="K52" i="34"/>
  <c r="L52" i="34" s="1"/>
  <c r="U52" i="34"/>
  <c r="E52" i="34"/>
  <c r="T51" i="34"/>
  <c r="Q51" i="34"/>
  <c r="R51" i="34" s="1"/>
  <c r="K51" i="34"/>
  <c r="L51" i="34" s="1"/>
  <c r="E51" i="34"/>
  <c r="U51" i="34"/>
  <c r="Q50" i="34"/>
  <c r="R50" i="34" s="1"/>
  <c r="K50" i="34"/>
  <c r="L50" i="34" s="1"/>
  <c r="U50" i="34"/>
  <c r="O49" i="34"/>
  <c r="I49" i="34"/>
  <c r="H49" i="34"/>
  <c r="C49" i="34"/>
  <c r="K48" i="34"/>
  <c r="L48" i="34" s="1"/>
  <c r="E48" i="34"/>
  <c r="F48" i="34" s="1"/>
  <c r="U48" i="34"/>
  <c r="T47" i="34"/>
  <c r="Q47" i="34"/>
  <c r="R47" i="34" s="1"/>
  <c r="K47" i="34"/>
  <c r="L47" i="34" s="1"/>
  <c r="E47" i="34"/>
  <c r="F47" i="34" s="1"/>
  <c r="U47" i="34"/>
  <c r="Q46" i="34"/>
  <c r="R46" i="34" s="1"/>
  <c r="K46" i="34"/>
  <c r="L46" i="34" s="1"/>
  <c r="U46" i="34"/>
  <c r="Q45" i="34"/>
  <c r="R45" i="34" s="1"/>
  <c r="K45" i="34"/>
  <c r="L45" i="34" s="1"/>
  <c r="E45" i="34"/>
  <c r="K44" i="34"/>
  <c r="L44" i="34" s="1"/>
  <c r="E44" i="34"/>
  <c r="F44" i="34" s="1"/>
  <c r="K43" i="34"/>
  <c r="L43" i="34" s="1"/>
  <c r="E43" i="34"/>
  <c r="F43" i="34" s="1"/>
  <c r="K42" i="34"/>
  <c r="L42" i="34" s="1"/>
  <c r="E42" i="34"/>
  <c r="F42" i="34" s="1"/>
  <c r="K41" i="34"/>
  <c r="L41" i="34" s="1"/>
  <c r="E41" i="34"/>
  <c r="F41" i="34" s="1"/>
  <c r="K40" i="34"/>
  <c r="L40" i="34" s="1"/>
  <c r="E40" i="34"/>
  <c r="F40" i="34" s="1"/>
  <c r="K39" i="34"/>
  <c r="L39" i="34" s="1"/>
  <c r="E39" i="34"/>
  <c r="F39" i="34" s="1"/>
  <c r="K37" i="34"/>
  <c r="L37" i="34" s="1"/>
  <c r="E37" i="34"/>
  <c r="F37" i="34" s="1"/>
  <c r="K36" i="34"/>
  <c r="L36" i="34" s="1"/>
  <c r="E36" i="34"/>
  <c r="F36" i="34" s="1"/>
  <c r="I10" i="34"/>
  <c r="E35" i="34"/>
  <c r="F35" i="34" s="1"/>
  <c r="Q34" i="34"/>
  <c r="R34" i="34" s="1"/>
  <c r="K34" i="34"/>
  <c r="L34" i="34" s="1"/>
  <c r="E34" i="34"/>
  <c r="F34" i="34" s="1"/>
  <c r="U34" i="34"/>
  <c r="T34" i="34"/>
  <c r="Q33" i="34"/>
  <c r="R33" i="34" s="1"/>
  <c r="K33" i="34"/>
  <c r="L33" i="34" s="1"/>
  <c r="E33" i="34"/>
  <c r="F33" i="34" s="1"/>
  <c r="U33" i="34"/>
  <c r="T33" i="34"/>
  <c r="Q32" i="34"/>
  <c r="R32" i="34" s="1"/>
  <c r="K32" i="34"/>
  <c r="L32" i="34" s="1"/>
  <c r="E32" i="34"/>
  <c r="F32" i="34" s="1"/>
  <c r="U32" i="34"/>
  <c r="T32" i="34"/>
  <c r="Q31" i="34"/>
  <c r="R31" i="34" s="1"/>
  <c r="K31" i="34"/>
  <c r="L31" i="34" s="1"/>
  <c r="E31" i="34"/>
  <c r="F31" i="34" s="1"/>
  <c r="U31" i="34"/>
  <c r="T31" i="34"/>
  <c r="Q30" i="34"/>
  <c r="R30" i="34" s="1"/>
  <c r="K30" i="34"/>
  <c r="L30" i="34" s="1"/>
  <c r="E30" i="34"/>
  <c r="F30" i="34" s="1"/>
  <c r="U30" i="34"/>
  <c r="T30" i="34"/>
  <c r="Q29" i="34"/>
  <c r="R29" i="34" s="1"/>
  <c r="K29" i="34"/>
  <c r="L29" i="34" s="1"/>
  <c r="E29" i="34"/>
  <c r="F29" i="34" s="1"/>
  <c r="U29" i="34"/>
  <c r="T29" i="34"/>
  <c r="Q28" i="34"/>
  <c r="R28" i="34" s="1"/>
  <c r="K28" i="34"/>
  <c r="L28" i="34" s="1"/>
  <c r="E28" i="34"/>
  <c r="F28" i="34" s="1"/>
  <c r="U28" i="34"/>
  <c r="T28" i="34"/>
  <c r="Q27" i="34"/>
  <c r="R27" i="34" s="1"/>
  <c r="K27" i="34"/>
  <c r="L27" i="34" s="1"/>
  <c r="E27" i="34"/>
  <c r="F27" i="34" s="1"/>
  <c r="U27" i="34"/>
  <c r="T27" i="34"/>
  <c r="Q26" i="34"/>
  <c r="R26" i="34" s="1"/>
  <c r="K26" i="34"/>
  <c r="L26" i="34" s="1"/>
  <c r="E26" i="34"/>
  <c r="F26" i="34" s="1"/>
  <c r="U26" i="34"/>
  <c r="T26" i="34"/>
  <c r="Q25" i="34"/>
  <c r="R25" i="34" s="1"/>
  <c r="K25" i="34"/>
  <c r="L25" i="34" s="1"/>
  <c r="E25" i="34"/>
  <c r="F25" i="34" s="1"/>
  <c r="U25" i="34"/>
  <c r="T25" i="34"/>
  <c r="Q24" i="34"/>
  <c r="R24" i="34" s="1"/>
  <c r="K24" i="34"/>
  <c r="L24" i="34" s="1"/>
  <c r="E24" i="34"/>
  <c r="U24" i="34"/>
  <c r="T24" i="34"/>
  <c r="Q23" i="34"/>
  <c r="R23" i="34" s="1"/>
  <c r="K23" i="34"/>
  <c r="L23" i="34" s="1"/>
  <c r="E23" i="34"/>
  <c r="F23" i="34" s="1"/>
  <c r="U23" i="34"/>
  <c r="T23" i="34"/>
  <c r="Q22" i="34"/>
  <c r="R22" i="34" s="1"/>
  <c r="K22" i="34"/>
  <c r="L22" i="34" s="1"/>
  <c r="E22" i="34"/>
  <c r="U22" i="34"/>
  <c r="T22" i="34"/>
  <c r="Q21" i="34"/>
  <c r="R21" i="34" s="1"/>
  <c r="K21" i="34"/>
  <c r="L21" i="34" s="1"/>
  <c r="E21" i="34"/>
  <c r="F21" i="34" s="1"/>
  <c r="U21" i="34"/>
  <c r="T21" i="34"/>
  <c r="Q20" i="34"/>
  <c r="R20" i="34" s="1"/>
  <c r="K20" i="34"/>
  <c r="L20" i="34" s="1"/>
  <c r="E20" i="34"/>
  <c r="U20" i="34"/>
  <c r="T20" i="34"/>
  <c r="Q19" i="34"/>
  <c r="R19" i="34" s="1"/>
  <c r="K19" i="34"/>
  <c r="L19" i="34" s="1"/>
  <c r="E19" i="34"/>
  <c r="F19" i="34" s="1"/>
  <c r="U19" i="34"/>
  <c r="T19" i="34"/>
  <c r="Q18" i="34"/>
  <c r="R18" i="34" s="1"/>
  <c r="K18" i="34"/>
  <c r="L18" i="34" s="1"/>
  <c r="E18" i="34"/>
  <c r="F18" i="34" s="1"/>
  <c r="U18" i="34"/>
  <c r="T18" i="34"/>
  <c r="Q17" i="34"/>
  <c r="R17" i="34" s="1"/>
  <c r="K17" i="34"/>
  <c r="L17" i="34" s="1"/>
  <c r="E17" i="34"/>
  <c r="F17" i="34" s="1"/>
  <c r="U17" i="34"/>
  <c r="T17" i="34"/>
  <c r="Q16" i="34"/>
  <c r="R16" i="34" s="1"/>
  <c r="K16" i="34"/>
  <c r="L16" i="34" s="1"/>
  <c r="E16" i="34"/>
  <c r="U16" i="34"/>
  <c r="T16" i="34"/>
  <c r="Q15" i="34"/>
  <c r="R15" i="34" s="1"/>
  <c r="K15" i="34"/>
  <c r="L15" i="34" s="1"/>
  <c r="E15" i="34"/>
  <c r="F15" i="34" s="1"/>
  <c r="U15" i="34"/>
  <c r="T15" i="34"/>
  <c r="Q14" i="34"/>
  <c r="R14" i="34" s="1"/>
  <c r="K14" i="34"/>
  <c r="L14" i="34" s="1"/>
  <c r="E14" i="34"/>
  <c r="F14" i="34" s="1"/>
  <c r="U14" i="34"/>
  <c r="T14" i="34"/>
  <c r="Q13" i="34"/>
  <c r="R13" i="34" s="1"/>
  <c r="K13" i="34"/>
  <c r="L13" i="34" s="1"/>
  <c r="E13" i="34"/>
  <c r="F13" i="34" s="1"/>
  <c r="U13" i="34"/>
  <c r="T13" i="34"/>
  <c r="Q12" i="34"/>
  <c r="R12" i="34" s="1"/>
  <c r="K12" i="34"/>
  <c r="L12" i="34" s="1"/>
  <c r="E12" i="34"/>
  <c r="U12" i="34"/>
  <c r="T12" i="34"/>
  <c r="Q11" i="34"/>
  <c r="R11" i="34" s="1"/>
  <c r="K11" i="34"/>
  <c r="L11" i="34" s="1"/>
  <c r="E11" i="34"/>
  <c r="F11" i="34" s="1"/>
  <c r="U11" i="34"/>
  <c r="T11" i="34"/>
  <c r="C10" i="34"/>
  <c r="W9" i="37" l="1"/>
  <c r="X9" i="37" s="1"/>
  <c r="W9" i="38"/>
  <c r="X9" i="38" s="1"/>
  <c r="F9" i="38"/>
  <c r="I9" i="34"/>
  <c r="U49" i="34"/>
  <c r="C49" i="33"/>
  <c r="O49" i="33"/>
  <c r="U54" i="33"/>
  <c r="U56" i="33"/>
  <c r="Q46" i="33"/>
  <c r="R46" i="33" s="1"/>
  <c r="E48" i="33"/>
  <c r="F48" i="33" s="1"/>
  <c r="Q48" i="33"/>
  <c r="R48" i="33" s="1"/>
  <c r="Q51" i="33"/>
  <c r="R51" i="33" s="1"/>
  <c r="E53" i="33"/>
  <c r="F53" i="33" s="1"/>
  <c r="K54" i="33"/>
  <c r="L54" i="33" s="1"/>
  <c r="T55" i="33"/>
  <c r="Q55" i="33"/>
  <c r="R55" i="33" s="1"/>
  <c r="K56" i="33"/>
  <c r="L56" i="33" s="1"/>
  <c r="C9" i="34"/>
  <c r="W12" i="34"/>
  <c r="X12" i="34" s="1"/>
  <c r="W13" i="34"/>
  <c r="W20" i="34"/>
  <c r="X20" i="34" s="1"/>
  <c r="W21" i="34"/>
  <c r="X21" i="34" s="1"/>
  <c r="O10" i="33"/>
  <c r="U15" i="33"/>
  <c r="U21" i="33"/>
  <c r="U23" i="33"/>
  <c r="U31" i="33"/>
  <c r="K36" i="33"/>
  <c r="L36" i="33" s="1"/>
  <c r="U40" i="33"/>
  <c r="Q42" i="33"/>
  <c r="R42" i="33" s="1"/>
  <c r="U44" i="33"/>
  <c r="Q12" i="33"/>
  <c r="R12" i="33" s="1"/>
  <c r="E14" i="33"/>
  <c r="F14" i="33" s="1"/>
  <c r="Q16" i="33"/>
  <c r="R16" i="33" s="1"/>
  <c r="K17" i="33"/>
  <c r="L17" i="33" s="1"/>
  <c r="K21" i="33"/>
  <c r="L21" i="33" s="1"/>
  <c r="Q22" i="33"/>
  <c r="R22" i="33" s="1"/>
  <c r="K23" i="33"/>
  <c r="L23" i="33" s="1"/>
  <c r="E24" i="33"/>
  <c r="F24" i="33" s="1"/>
  <c r="Q28" i="33"/>
  <c r="R28" i="33" s="1"/>
  <c r="K29" i="33"/>
  <c r="L29" i="33" s="1"/>
  <c r="E30" i="33"/>
  <c r="F30" i="33" s="1"/>
  <c r="Q30" i="33"/>
  <c r="R30" i="33" s="1"/>
  <c r="K31" i="33"/>
  <c r="L31" i="33" s="1"/>
  <c r="Q39" i="33"/>
  <c r="R39" i="33" s="1"/>
  <c r="Q41" i="33"/>
  <c r="R41" i="33" s="1"/>
  <c r="Q47" i="33"/>
  <c r="R47" i="33" s="1"/>
  <c r="U16" i="33"/>
  <c r="U22" i="33"/>
  <c r="U28" i="33"/>
  <c r="U36" i="33"/>
  <c r="U41" i="33"/>
  <c r="U53" i="33"/>
  <c r="K43" i="33"/>
  <c r="L43" i="33" s="1"/>
  <c r="K45" i="33"/>
  <c r="L45" i="33" s="1"/>
  <c r="E13" i="33"/>
  <c r="F13" i="33" s="1"/>
  <c r="Q13" i="33"/>
  <c r="R13" i="33" s="1"/>
  <c r="K14" i="33"/>
  <c r="L14" i="33" s="1"/>
  <c r="E15" i="33"/>
  <c r="F15" i="33" s="1"/>
  <c r="Q15" i="33"/>
  <c r="R15" i="33" s="1"/>
  <c r="K16" i="33"/>
  <c r="L16" i="33" s="1"/>
  <c r="Q21" i="33"/>
  <c r="R21" i="33" s="1"/>
  <c r="K22" i="33"/>
  <c r="L22" i="33" s="1"/>
  <c r="Q23" i="33"/>
  <c r="R23" i="33" s="1"/>
  <c r="K24" i="33"/>
  <c r="L24" i="33" s="1"/>
  <c r="E25" i="33"/>
  <c r="F25" i="33" s="1"/>
  <c r="Q25" i="33"/>
  <c r="R25" i="33" s="1"/>
  <c r="E27" i="33"/>
  <c r="Q27" i="33"/>
  <c r="R27" i="33" s="1"/>
  <c r="K28" i="33"/>
  <c r="L28" i="33" s="1"/>
  <c r="K32" i="33"/>
  <c r="L32" i="33" s="1"/>
  <c r="Q37" i="33"/>
  <c r="R37" i="33" s="1"/>
  <c r="Q40" i="33"/>
  <c r="R40" i="33" s="1"/>
  <c r="K51" i="33"/>
  <c r="L51" i="33" s="1"/>
  <c r="E52" i="33"/>
  <c r="F52" i="33" s="1"/>
  <c r="Q52" i="33"/>
  <c r="R52" i="33" s="1"/>
  <c r="K53" i="33"/>
  <c r="L53" i="33" s="1"/>
  <c r="E54" i="33"/>
  <c r="Q54" i="33"/>
  <c r="R54" i="33" s="1"/>
  <c r="U12" i="33"/>
  <c r="U19" i="33"/>
  <c r="Q35" i="33"/>
  <c r="R35" i="33" s="1"/>
  <c r="Q43" i="33"/>
  <c r="R43" i="33" s="1"/>
  <c r="Q45" i="33"/>
  <c r="R45" i="33" s="1"/>
  <c r="K47" i="33"/>
  <c r="L47" i="33" s="1"/>
  <c r="E11" i="33"/>
  <c r="F11" i="33" s="1"/>
  <c r="Q11" i="33"/>
  <c r="R11" i="33" s="1"/>
  <c r="K12" i="33"/>
  <c r="L12" i="33" s="1"/>
  <c r="E18" i="33"/>
  <c r="F18" i="33" s="1"/>
  <c r="Q18" i="33"/>
  <c r="R18" i="33" s="1"/>
  <c r="K19" i="33"/>
  <c r="L19" i="33" s="1"/>
  <c r="U30" i="33"/>
  <c r="U45" i="33"/>
  <c r="I49" i="33"/>
  <c r="U27" i="33"/>
  <c r="E34" i="33"/>
  <c r="F34" i="33" s="1"/>
  <c r="Q34" i="33"/>
  <c r="R34" i="33" s="1"/>
  <c r="Q36" i="33"/>
  <c r="R36" i="33" s="1"/>
  <c r="K39" i="33"/>
  <c r="L39" i="33" s="1"/>
  <c r="K41" i="33"/>
  <c r="L41" i="33" s="1"/>
  <c r="Q44" i="33"/>
  <c r="R44" i="33" s="1"/>
  <c r="K48" i="33"/>
  <c r="L48" i="33" s="1"/>
  <c r="Q50" i="33"/>
  <c r="R50" i="33" s="1"/>
  <c r="K52" i="33"/>
  <c r="L52" i="33" s="1"/>
  <c r="U55" i="33"/>
  <c r="E12" i="33"/>
  <c r="F12" i="33" s="1"/>
  <c r="U17" i="33"/>
  <c r="Q17" i="33"/>
  <c r="R17" i="33" s="1"/>
  <c r="K20" i="33"/>
  <c r="L20" i="33" s="1"/>
  <c r="E21" i="33"/>
  <c r="F21" i="33" s="1"/>
  <c r="E26" i="33"/>
  <c r="F26" i="33" s="1"/>
  <c r="Q26" i="33"/>
  <c r="R26" i="33" s="1"/>
  <c r="K27" i="33"/>
  <c r="L27" i="33" s="1"/>
  <c r="U29" i="33"/>
  <c r="E31" i="33"/>
  <c r="Q31" i="33"/>
  <c r="R31" i="33" s="1"/>
  <c r="K55" i="33"/>
  <c r="L55" i="33" s="1"/>
  <c r="T13" i="33"/>
  <c r="T48" i="33"/>
  <c r="U13" i="33"/>
  <c r="U18" i="33"/>
  <c r="U26" i="33"/>
  <c r="K30" i="33"/>
  <c r="L30" i="33" s="1"/>
  <c r="E32" i="33"/>
  <c r="F32" i="33" s="1"/>
  <c r="E33" i="33"/>
  <c r="F33" i="33" s="1"/>
  <c r="Q33" i="33"/>
  <c r="R33" i="33" s="1"/>
  <c r="U34" i="33"/>
  <c r="C10" i="33"/>
  <c r="C9" i="33" s="1"/>
  <c r="K37" i="33"/>
  <c r="L37" i="33" s="1"/>
  <c r="K42" i="33"/>
  <c r="L42" i="33" s="1"/>
  <c r="K46" i="33"/>
  <c r="L46" i="33" s="1"/>
  <c r="U48" i="33"/>
  <c r="E50" i="33"/>
  <c r="F50" i="33" s="1"/>
  <c r="U51" i="33"/>
  <c r="U52" i="33"/>
  <c r="T52" i="33"/>
  <c r="B10" i="33"/>
  <c r="U11" i="33"/>
  <c r="U14" i="33"/>
  <c r="Q14" i="33"/>
  <c r="R14" i="33" s="1"/>
  <c r="K15" i="33"/>
  <c r="L15" i="33" s="1"/>
  <c r="E20" i="33"/>
  <c r="F20" i="33" s="1"/>
  <c r="T21" i="33"/>
  <c r="U24" i="33"/>
  <c r="U25" i="33"/>
  <c r="U32" i="33"/>
  <c r="U33" i="33"/>
  <c r="U50" i="33"/>
  <c r="N10" i="33"/>
  <c r="K11" i="33"/>
  <c r="L11" i="33" s="1"/>
  <c r="K13" i="33"/>
  <c r="L13" i="33" s="1"/>
  <c r="E16" i="33"/>
  <c r="E17" i="33"/>
  <c r="F17" i="33" s="1"/>
  <c r="T17" i="33"/>
  <c r="K18" i="33"/>
  <c r="L18" i="33" s="1"/>
  <c r="E19" i="33"/>
  <c r="F19" i="33" s="1"/>
  <c r="Q19" i="33"/>
  <c r="R19" i="33" s="1"/>
  <c r="U20" i="33"/>
  <c r="Q20" i="33"/>
  <c r="R20" i="33" s="1"/>
  <c r="E22" i="33"/>
  <c r="F22" i="33" s="1"/>
  <c r="Q24" i="33"/>
  <c r="R24" i="33" s="1"/>
  <c r="K25" i="33"/>
  <c r="L25" i="33" s="1"/>
  <c r="K26" i="33"/>
  <c r="L26" i="33" s="1"/>
  <c r="E28" i="33"/>
  <c r="F28" i="33" s="1"/>
  <c r="E29" i="33"/>
  <c r="Q29" i="33"/>
  <c r="R29" i="33" s="1"/>
  <c r="Q32" i="33"/>
  <c r="R32" i="33" s="1"/>
  <c r="K33" i="33"/>
  <c r="L33" i="33" s="1"/>
  <c r="K34" i="33"/>
  <c r="L34" i="33" s="1"/>
  <c r="K40" i="33"/>
  <c r="L40" i="33" s="1"/>
  <c r="K44" i="33"/>
  <c r="L44" i="33" s="1"/>
  <c r="N49" i="33"/>
  <c r="E55" i="33"/>
  <c r="E56" i="33"/>
  <c r="F56" i="33" s="1"/>
  <c r="Q56" i="33"/>
  <c r="R56" i="33" s="1"/>
  <c r="W11" i="34"/>
  <c r="X11" i="34" s="1"/>
  <c r="W19" i="34"/>
  <c r="X19" i="34" s="1"/>
  <c r="K49" i="34"/>
  <c r="L49" i="34" s="1"/>
  <c r="W16" i="34"/>
  <c r="X16" i="34" s="1"/>
  <c r="W17" i="34"/>
  <c r="X17" i="34" s="1"/>
  <c r="W24" i="34"/>
  <c r="X24" i="34" s="1"/>
  <c r="W25" i="34"/>
  <c r="X25" i="34" s="1"/>
  <c r="X13" i="34"/>
  <c r="W15" i="34"/>
  <c r="X15" i="34" s="1"/>
  <c r="W22" i="34"/>
  <c r="X22" i="34" s="1"/>
  <c r="W23" i="34"/>
  <c r="X23" i="34" s="1"/>
  <c r="W26" i="34"/>
  <c r="X26" i="34" s="1"/>
  <c r="W28" i="34"/>
  <c r="X28" i="34" s="1"/>
  <c r="F45" i="34"/>
  <c r="W45" i="34"/>
  <c r="X45" i="34" s="1"/>
  <c r="F12" i="34"/>
  <c r="F16" i="34"/>
  <c r="F20" i="34"/>
  <c r="F22" i="34"/>
  <c r="F24" i="34"/>
  <c r="U36" i="34"/>
  <c r="Q36" i="34"/>
  <c r="R36" i="34" s="1"/>
  <c r="T48" i="34"/>
  <c r="Q48" i="34"/>
  <c r="R48" i="34" s="1"/>
  <c r="T55" i="34"/>
  <c r="W14" i="34"/>
  <c r="X14" i="34" s="1"/>
  <c r="W18" i="34"/>
  <c r="X18" i="34" s="1"/>
  <c r="W27" i="34"/>
  <c r="X27" i="34" s="1"/>
  <c r="W29" i="34"/>
  <c r="X29" i="34" s="1"/>
  <c r="W31" i="34"/>
  <c r="X31" i="34" s="1"/>
  <c r="W33" i="34"/>
  <c r="X33" i="34" s="1"/>
  <c r="U35" i="34"/>
  <c r="O10" i="34"/>
  <c r="O9" i="34" s="1"/>
  <c r="Q35" i="34"/>
  <c r="R35" i="34" s="1"/>
  <c r="U40" i="34"/>
  <c r="Q40" i="34"/>
  <c r="R40" i="34" s="1"/>
  <c r="U44" i="34"/>
  <c r="Q44" i="34"/>
  <c r="R44" i="34" s="1"/>
  <c r="W30" i="34"/>
  <c r="X30" i="34" s="1"/>
  <c r="W32" i="34"/>
  <c r="X32" i="34" s="1"/>
  <c r="W34" i="34"/>
  <c r="X34" i="34" s="1"/>
  <c r="U37" i="34"/>
  <c r="Q37" i="34"/>
  <c r="U42" i="34"/>
  <c r="Q42" i="34"/>
  <c r="T50" i="34"/>
  <c r="B49" i="34"/>
  <c r="E50" i="34"/>
  <c r="U41" i="34"/>
  <c r="Q41" i="34"/>
  <c r="R41" i="34" s="1"/>
  <c r="K35" i="34"/>
  <c r="L35" i="34" s="1"/>
  <c r="H10" i="34"/>
  <c r="U39" i="34"/>
  <c r="Q39" i="34"/>
  <c r="U43" i="34"/>
  <c r="Q43" i="34"/>
  <c r="E46" i="34"/>
  <c r="T46" i="34"/>
  <c r="E53" i="34"/>
  <c r="T53" i="34"/>
  <c r="B10" i="34"/>
  <c r="N10" i="34"/>
  <c r="T35" i="34"/>
  <c r="T36" i="34"/>
  <c r="T37" i="34"/>
  <c r="T39" i="34"/>
  <c r="T40" i="34"/>
  <c r="T41" i="34"/>
  <c r="T42" i="34"/>
  <c r="T43" i="34"/>
  <c r="T44" i="34"/>
  <c r="U45" i="34"/>
  <c r="T45" i="34"/>
  <c r="F55" i="34"/>
  <c r="W55" i="34"/>
  <c r="W47" i="34"/>
  <c r="X47" i="34" s="1"/>
  <c r="F51" i="34"/>
  <c r="W51" i="34"/>
  <c r="X51" i="34" s="1"/>
  <c r="F52" i="34"/>
  <c r="W52" i="34"/>
  <c r="T54" i="34"/>
  <c r="F56" i="34"/>
  <c r="W56" i="34"/>
  <c r="N49" i="34"/>
  <c r="Q49" i="34" s="1"/>
  <c r="R49" i="34" s="1"/>
  <c r="T52" i="34"/>
  <c r="F54" i="34"/>
  <c r="W54" i="34"/>
  <c r="T56" i="34"/>
  <c r="E35" i="33"/>
  <c r="T35" i="33"/>
  <c r="E40" i="33"/>
  <c r="T40" i="33"/>
  <c r="T44" i="33"/>
  <c r="E44" i="33"/>
  <c r="T53" i="33"/>
  <c r="Q53" i="33"/>
  <c r="R53" i="33" s="1"/>
  <c r="T16" i="33"/>
  <c r="T20" i="33"/>
  <c r="E23" i="33"/>
  <c r="T23" i="33"/>
  <c r="E39" i="33"/>
  <c r="T39" i="33"/>
  <c r="E43" i="33"/>
  <c r="T43" i="33"/>
  <c r="T47" i="33"/>
  <c r="E47" i="33"/>
  <c r="H49" i="33"/>
  <c r="K50" i="33"/>
  <c r="L50" i="33" s="1"/>
  <c r="H10" i="33"/>
  <c r="T11" i="33"/>
  <c r="T15" i="33"/>
  <c r="T19" i="33"/>
  <c r="E37" i="33"/>
  <c r="T37" i="33"/>
  <c r="U39" i="33"/>
  <c r="E42" i="33"/>
  <c r="T42" i="33"/>
  <c r="U43" i="33"/>
  <c r="E46" i="33"/>
  <c r="T46" i="33"/>
  <c r="T51" i="33"/>
  <c r="E51" i="33"/>
  <c r="T12" i="33"/>
  <c r="T14" i="33"/>
  <c r="T18" i="33"/>
  <c r="T22" i="33"/>
  <c r="F27" i="33"/>
  <c r="I10" i="33"/>
  <c r="K35" i="33"/>
  <c r="L35" i="33" s="1"/>
  <c r="E36" i="33"/>
  <c r="T36" i="33"/>
  <c r="U37" i="33"/>
  <c r="E41" i="33"/>
  <c r="T41" i="33"/>
  <c r="U42" i="33"/>
  <c r="T45" i="33"/>
  <c r="E45" i="33"/>
  <c r="U46" i="33"/>
  <c r="F54" i="33"/>
  <c r="T24" i="33"/>
  <c r="T25" i="33"/>
  <c r="T27" i="33"/>
  <c r="T28" i="33"/>
  <c r="T30" i="33"/>
  <c r="T31" i="33"/>
  <c r="T34" i="33"/>
  <c r="U35" i="33"/>
  <c r="B49" i="33"/>
  <c r="T50" i="33"/>
  <c r="T54" i="33"/>
  <c r="T26" i="33"/>
  <c r="T29" i="33"/>
  <c r="T32" i="33"/>
  <c r="T33" i="33"/>
  <c r="U47" i="33"/>
  <c r="T56" i="33"/>
  <c r="T10" i="33" l="1"/>
  <c r="U49" i="33"/>
  <c r="Q49" i="33"/>
  <c r="R49" i="33" s="1"/>
  <c r="W16" i="33"/>
  <c r="X16" i="33" s="1"/>
  <c r="O9" i="33"/>
  <c r="W26" i="33"/>
  <c r="X26" i="33" s="1"/>
  <c r="Q10" i="33"/>
  <c r="R10" i="33" s="1"/>
  <c r="W48" i="34"/>
  <c r="X48" i="34" s="1"/>
  <c r="W31" i="33"/>
  <c r="X31" i="33" s="1"/>
  <c r="W30" i="33"/>
  <c r="W55" i="33"/>
  <c r="X55" i="33" s="1"/>
  <c r="U9" i="34"/>
  <c r="W18" i="33"/>
  <c r="X18" i="33" s="1"/>
  <c r="I9" i="33"/>
  <c r="W40" i="34"/>
  <c r="X40" i="34" s="1"/>
  <c r="X52" i="34"/>
  <c r="U10" i="34"/>
  <c r="X54" i="34"/>
  <c r="X55" i="34"/>
  <c r="W52" i="33"/>
  <c r="F31" i="33"/>
  <c r="W29" i="33"/>
  <c r="X29" i="33" s="1"/>
  <c r="W56" i="33"/>
  <c r="X56" i="33" s="1"/>
  <c r="W53" i="33"/>
  <c r="X53" i="33" s="1"/>
  <c r="W25" i="33"/>
  <c r="X25" i="33" s="1"/>
  <c r="W54" i="33"/>
  <c r="W21" i="33"/>
  <c r="X21" i="33" s="1"/>
  <c r="F29" i="33"/>
  <c r="W13" i="33"/>
  <c r="X13" i="33" s="1"/>
  <c r="F55" i="33"/>
  <c r="K49" i="33"/>
  <c r="L49" i="33" s="1"/>
  <c r="W11" i="33"/>
  <c r="X11" i="33" s="1"/>
  <c r="W34" i="33"/>
  <c r="X34" i="33" s="1"/>
  <c r="W15" i="33"/>
  <c r="X15" i="33" s="1"/>
  <c r="W48" i="33"/>
  <c r="X48" i="33" s="1"/>
  <c r="W32" i="33"/>
  <c r="X32" i="33" s="1"/>
  <c r="W28" i="33"/>
  <c r="X28" i="33" s="1"/>
  <c r="W24" i="33"/>
  <c r="X24" i="33" s="1"/>
  <c r="W17" i="33"/>
  <c r="X17" i="33" s="1"/>
  <c r="W27" i="33"/>
  <c r="X27" i="33" s="1"/>
  <c r="W20" i="33"/>
  <c r="X20" i="33" s="1"/>
  <c r="W12" i="33"/>
  <c r="X12" i="33" s="1"/>
  <c r="W14" i="33"/>
  <c r="X14" i="33" s="1"/>
  <c r="W33" i="33"/>
  <c r="X33" i="33" s="1"/>
  <c r="W19" i="33"/>
  <c r="X19" i="33" s="1"/>
  <c r="X52" i="33"/>
  <c r="N9" i="33"/>
  <c r="W22" i="33"/>
  <c r="X22" i="33" s="1"/>
  <c r="F16" i="33"/>
  <c r="E10" i="33"/>
  <c r="F10" i="33" s="1"/>
  <c r="W36" i="34"/>
  <c r="X36" i="34" s="1"/>
  <c r="W41" i="34"/>
  <c r="X41" i="34" s="1"/>
  <c r="X56" i="34"/>
  <c r="W44" i="34"/>
  <c r="X44" i="34" s="1"/>
  <c r="F53" i="34"/>
  <c r="W53" i="34"/>
  <c r="X53" i="34" s="1"/>
  <c r="N9" i="34"/>
  <c r="Q9" i="34" s="1"/>
  <c r="R9" i="34" s="1"/>
  <c r="Q10" i="34"/>
  <c r="R10" i="34" s="1"/>
  <c r="R43" i="34"/>
  <c r="W43" i="34"/>
  <c r="X43" i="34" s="1"/>
  <c r="E49" i="34"/>
  <c r="T49" i="34"/>
  <c r="R37" i="34"/>
  <c r="W37" i="34"/>
  <c r="X37" i="34" s="1"/>
  <c r="T10" i="34"/>
  <c r="B9" i="34"/>
  <c r="E10" i="34"/>
  <c r="W35" i="34"/>
  <c r="X35" i="34" s="1"/>
  <c r="R39" i="34"/>
  <c r="W39" i="34"/>
  <c r="X39" i="34" s="1"/>
  <c r="F50" i="34"/>
  <c r="W50" i="34"/>
  <c r="X50" i="34" s="1"/>
  <c r="F46" i="34"/>
  <c r="W46" i="34"/>
  <c r="X46" i="34" s="1"/>
  <c r="H9" i="34"/>
  <c r="K9" i="34" s="1"/>
  <c r="L9" i="34" s="1"/>
  <c r="K10" i="34"/>
  <c r="L10" i="34" s="1"/>
  <c r="R42" i="34"/>
  <c r="W42" i="34"/>
  <c r="X42" i="34" s="1"/>
  <c r="X30" i="33"/>
  <c r="F46" i="33"/>
  <c r="W46" i="33"/>
  <c r="X46" i="33" s="1"/>
  <c r="F40" i="33"/>
  <c r="W40" i="33"/>
  <c r="X40" i="33" s="1"/>
  <c r="X54" i="33"/>
  <c r="W23" i="33"/>
  <c r="X23" i="33" s="1"/>
  <c r="F23" i="33"/>
  <c r="T49" i="33"/>
  <c r="E49" i="33"/>
  <c r="F45" i="33"/>
  <c r="W45" i="33"/>
  <c r="X45" i="33" s="1"/>
  <c r="F41" i="33"/>
  <c r="W41" i="33"/>
  <c r="X41" i="33" s="1"/>
  <c r="B9" i="33"/>
  <c r="F37" i="33"/>
  <c r="W37" i="33"/>
  <c r="X37" i="33" s="1"/>
  <c r="F43" i="33"/>
  <c r="W43" i="33"/>
  <c r="X43" i="33" s="1"/>
  <c r="U10" i="33"/>
  <c r="F35" i="33"/>
  <c r="W35" i="33"/>
  <c r="X35" i="33" s="1"/>
  <c r="K10" i="33"/>
  <c r="H9" i="33"/>
  <c r="K9" i="33" s="1"/>
  <c r="L9" i="33" s="1"/>
  <c r="F39" i="33"/>
  <c r="W39" i="33"/>
  <c r="X39" i="33" s="1"/>
  <c r="F36" i="33"/>
  <c r="W36" i="33"/>
  <c r="X36" i="33" s="1"/>
  <c r="F51" i="33"/>
  <c r="W51" i="33"/>
  <c r="X51" i="33" s="1"/>
  <c r="F44" i="33"/>
  <c r="W44" i="33"/>
  <c r="X44" i="33" s="1"/>
  <c r="W50" i="33"/>
  <c r="X50" i="33" s="1"/>
  <c r="F42" i="33"/>
  <c r="W42" i="33"/>
  <c r="X42" i="33" s="1"/>
  <c r="F47" i="33"/>
  <c r="W47" i="33"/>
  <c r="X47" i="33" s="1"/>
  <c r="U9" i="33" l="1"/>
  <c r="Q9" i="33"/>
  <c r="R9" i="33" s="1"/>
  <c r="T9" i="34"/>
  <c r="E9" i="34"/>
  <c r="F49" i="34"/>
  <c r="W49" i="34"/>
  <c r="X49" i="34" s="1"/>
  <c r="F10" i="34"/>
  <c r="W10" i="34"/>
  <c r="X10" i="34" s="1"/>
  <c r="L10" i="33"/>
  <c r="W10" i="33"/>
  <c r="X10" i="33" s="1"/>
  <c r="F49" i="33"/>
  <c r="W49" i="33"/>
  <c r="X49" i="33" s="1"/>
  <c r="E9" i="33"/>
  <c r="T9" i="33"/>
  <c r="O20" i="29"/>
  <c r="P13" i="29"/>
  <c r="I51" i="21"/>
  <c r="J32" i="21"/>
  <c r="P38" i="21"/>
  <c r="D18" i="21"/>
  <c r="H44" i="21"/>
  <c r="O11" i="21"/>
  <c r="I25" i="21"/>
  <c r="J30" i="29"/>
  <c r="D55" i="21"/>
  <c r="H53" i="29"/>
  <c r="P35" i="29"/>
  <c r="D11" i="29"/>
  <c r="P24" i="29"/>
  <c r="O14" i="29"/>
  <c r="N31" i="21"/>
  <c r="J51" i="29"/>
  <c r="P31" i="21"/>
  <c r="P53" i="21"/>
  <c r="D35" i="29"/>
  <c r="D36" i="21"/>
  <c r="I48" i="21"/>
  <c r="P25" i="29"/>
  <c r="J29" i="21"/>
  <c r="H17" i="21"/>
  <c r="P54" i="29"/>
  <c r="O40" i="29"/>
  <c r="N32" i="21"/>
  <c r="O47" i="21"/>
  <c r="H33" i="21"/>
  <c r="P34" i="21"/>
  <c r="N45" i="21"/>
  <c r="P15" i="29"/>
  <c r="N47" i="21"/>
  <c r="H56" i="29"/>
  <c r="J56" i="21"/>
  <c r="D17" i="21"/>
  <c r="O22" i="21"/>
  <c r="N15" i="29"/>
  <c r="O56" i="29"/>
  <c r="I52" i="21"/>
  <c r="J46" i="29"/>
  <c r="O36" i="21"/>
  <c r="D35" i="21"/>
  <c r="J20" i="29"/>
  <c r="H12" i="21"/>
  <c r="P37" i="21"/>
  <c r="N41" i="21"/>
  <c r="N11" i="29"/>
  <c r="J19" i="21"/>
  <c r="P22" i="29"/>
  <c r="N52" i="21"/>
  <c r="J18" i="29"/>
  <c r="O45" i="29"/>
  <c r="P56" i="29"/>
  <c r="I44" i="21"/>
  <c r="J31" i="21"/>
  <c r="P21" i="21"/>
  <c r="O16" i="29"/>
  <c r="O50" i="29"/>
  <c r="J40" i="29"/>
  <c r="H46" i="21"/>
  <c r="D38" i="29"/>
  <c r="N50" i="29"/>
  <c r="J30" i="21"/>
  <c r="D31" i="21"/>
  <c r="I24" i="21"/>
  <c r="J47" i="21"/>
  <c r="D53" i="21"/>
  <c r="D19" i="21"/>
  <c r="N42" i="29"/>
  <c r="I12" i="21"/>
  <c r="J26" i="29"/>
  <c r="D9" i="29"/>
  <c r="O19" i="21"/>
  <c r="J12" i="21"/>
  <c r="J45" i="29"/>
  <c r="J26" i="21"/>
  <c r="H40" i="21"/>
  <c r="N52" i="29"/>
  <c r="J19" i="29"/>
  <c r="O43" i="21"/>
  <c r="J53" i="21"/>
  <c r="P34" i="29"/>
  <c r="J29" i="29"/>
  <c r="P15" i="21"/>
  <c r="J40" i="21"/>
  <c r="H41" i="21"/>
  <c r="J14" i="29"/>
  <c r="D27" i="21"/>
  <c r="D18" i="29"/>
  <c r="N32" i="29"/>
  <c r="P17" i="29"/>
  <c r="J43" i="29"/>
  <c r="D36" i="29"/>
  <c r="D32" i="29"/>
  <c r="I45" i="21"/>
  <c r="H23" i="21"/>
  <c r="I29" i="21"/>
  <c r="J46" i="21"/>
  <c r="D29" i="21"/>
  <c r="P27" i="21"/>
  <c r="D13" i="21"/>
  <c r="O34" i="21"/>
  <c r="P50" i="21"/>
  <c r="H54" i="21"/>
  <c r="O38" i="29"/>
  <c r="J21" i="21"/>
  <c r="N19" i="29"/>
  <c r="J56" i="29"/>
  <c r="J27" i="29"/>
  <c r="H27" i="21"/>
  <c r="I53" i="21"/>
  <c r="H35" i="21"/>
  <c r="H28" i="21"/>
  <c r="P36" i="29"/>
  <c r="N36" i="21"/>
  <c r="P42" i="21"/>
  <c r="P26" i="29"/>
  <c r="P43" i="21"/>
  <c r="D12" i="29"/>
  <c r="H42" i="21"/>
  <c r="N47" i="29"/>
  <c r="P20" i="21"/>
  <c r="N26" i="29"/>
  <c r="D19" i="29"/>
  <c r="P24" i="21"/>
  <c r="D34" i="21"/>
  <c r="N11" i="21"/>
  <c r="N33" i="29"/>
  <c r="H29" i="21"/>
  <c r="O43" i="29"/>
  <c r="I30" i="21"/>
  <c r="N43" i="21"/>
  <c r="P32" i="29"/>
  <c r="D22" i="21"/>
  <c r="P35" i="21"/>
  <c r="P11" i="21"/>
  <c r="P19" i="21"/>
  <c r="P33" i="21"/>
  <c r="I41" i="21"/>
  <c r="D56" i="29"/>
  <c r="O19" i="29"/>
  <c r="J50" i="21"/>
  <c r="P51" i="29"/>
  <c r="N48" i="29"/>
  <c r="P45" i="29"/>
  <c r="O44" i="29"/>
  <c r="N34" i="29"/>
  <c r="J35" i="29"/>
  <c r="D17" i="29"/>
  <c r="I28" i="21"/>
  <c r="O40" i="21"/>
  <c r="N37" i="21"/>
  <c r="P16" i="29"/>
  <c r="H21" i="21"/>
  <c r="N56" i="29"/>
  <c r="J48" i="21"/>
  <c r="I50" i="21"/>
  <c r="P36" i="21"/>
  <c r="N41" i="29"/>
  <c r="H51" i="29"/>
  <c r="O51" i="21"/>
  <c r="I43" i="21"/>
  <c r="O46" i="21"/>
  <c r="N31" i="29"/>
  <c r="D52" i="21"/>
  <c r="O37" i="21"/>
  <c r="O13" i="29"/>
  <c r="H55" i="29"/>
  <c r="N38" i="29"/>
  <c r="O26" i="21"/>
  <c r="H16" i="21"/>
  <c r="J20" i="21"/>
  <c r="I47" i="21"/>
  <c r="N28" i="21"/>
  <c r="J16" i="21"/>
  <c r="N34" i="21"/>
  <c r="J33" i="29"/>
  <c r="N51" i="29"/>
  <c r="O16" i="21"/>
  <c r="P45" i="21"/>
  <c r="H24" i="21"/>
  <c r="D54" i="21"/>
  <c r="I42" i="21"/>
  <c r="J25" i="29"/>
  <c r="O24" i="21"/>
  <c r="P19" i="29"/>
  <c r="D23" i="21"/>
  <c r="H48" i="21"/>
  <c r="D47" i="21"/>
  <c r="O14" i="21"/>
  <c r="N24" i="21"/>
  <c r="O23" i="21"/>
  <c r="J23" i="29"/>
  <c r="I15" i="21"/>
  <c r="H50" i="29"/>
  <c r="N22" i="29"/>
  <c r="D26" i="21"/>
  <c r="P10" i="29"/>
  <c r="J34" i="29"/>
  <c r="P30" i="29"/>
  <c r="J32" i="29"/>
  <c r="N29" i="21"/>
  <c r="O32" i="21"/>
  <c r="I13" i="21"/>
  <c r="D38" i="21"/>
  <c r="J51" i="21"/>
  <c r="I14" i="21"/>
  <c r="O52" i="21"/>
  <c r="I11" i="21"/>
  <c r="J43" i="21"/>
  <c r="N44" i="29"/>
  <c r="P52" i="21"/>
  <c r="D27" i="29"/>
  <c r="J21" i="29"/>
  <c r="D34" i="29"/>
  <c r="D55" i="29"/>
  <c r="D11" i="21"/>
  <c r="H54" i="29"/>
  <c r="P48" i="21"/>
  <c r="P44" i="21"/>
  <c r="O30" i="29"/>
  <c r="N30" i="29"/>
  <c r="D41" i="21"/>
  <c r="N27" i="29"/>
  <c r="P17" i="21"/>
  <c r="J50" i="29"/>
  <c r="O35" i="29"/>
  <c r="D40" i="21"/>
  <c r="N13" i="21"/>
  <c r="N38" i="21"/>
  <c r="J55" i="21"/>
  <c r="D15" i="29"/>
  <c r="I39" i="21"/>
  <c r="H43" i="21"/>
  <c r="P40" i="21"/>
  <c r="P48" i="29"/>
  <c r="P13" i="21"/>
  <c r="J22" i="21"/>
  <c r="P33" i="29"/>
  <c r="J54" i="21"/>
  <c r="I55" i="21"/>
  <c r="D21" i="29"/>
  <c r="N23" i="21"/>
  <c r="J15" i="21"/>
  <c r="J37" i="29"/>
  <c r="D28" i="29"/>
  <c r="N50" i="21"/>
  <c r="J44" i="29"/>
  <c r="P25" i="21"/>
  <c r="J15" i="29"/>
  <c r="P14" i="29"/>
  <c r="J10" i="29"/>
  <c r="I56" i="29"/>
  <c r="J42" i="21"/>
  <c r="D46" i="21"/>
  <c r="O41" i="29"/>
  <c r="J36" i="29"/>
  <c r="D40" i="29"/>
  <c r="N17" i="29"/>
  <c r="H25" i="21"/>
  <c r="I34" i="21"/>
  <c r="P30" i="21"/>
  <c r="O17" i="21"/>
  <c r="P46" i="21"/>
  <c r="H30" i="21"/>
  <c r="P50" i="29"/>
  <c r="D31" i="29"/>
  <c r="I54" i="21"/>
  <c r="P54" i="21"/>
  <c r="N51" i="21"/>
  <c r="N42" i="21"/>
  <c r="P26" i="21"/>
  <c r="H45" i="21"/>
  <c r="O20" i="21"/>
  <c r="P39" i="29"/>
  <c r="P28" i="21"/>
  <c r="J11" i="29"/>
  <c r="J24" i="21"/>
  <c r="N22" i="21"/>
  <c r="H51" i="21"/>
  <c r="N13" i="29"/>
  <c r="J9" i="29"/>
  <c r="O21" i="21"/>
  <c r="J55" i="29"/>
  <c r="D52" i="29"/>
  <c r="N33" i="21"/>
  <c r="D26" i="29"/>
  <c r="J12" i="29"/>
  <c r="P12" i="21"/>
  <c r="P42" i="29"/>
  <c r="P47" i="21"/>
  <c r="H20" i="21"/>
  <c r="N25" i="21"/>
  <c r="N55" i="29"/>
  <c r="I53" i="29"/>
  <c r="H52" i="21"/>
  <c r="D42" i="29"/>
  <c r="J13" i="21"/>
  <c r="J36" i="21"/>
  <c r="D16" i="21"/>
  <c r="O39" i="29"/>
  <c r="P12" i="29"/>
  <c r="O25" i="29"/>
  <c r="N56" i="21"/>
  <c r="O29" i="21"/>
  <c r="J33" i="21"/>
  <c r="I36" i="21"/>
  <c r="D42" i="21"/>
  <c r="P23" i="29"/>
  <c r="D24" i="21"/>
  <c r="I51" i="29"/>
  <c r="O29" i="29"/>
  <c r="P29" i="29"/>
  <c r="O21" i="29"/>
  <c r="P55" i="29"/>
  <c r="D48" i="29"/>
  <c r="I37" i="21"/>
  <c r="D30" i="21"/>
  <c r="H37" i="21"/>
  <c r="N12" i="21"/>
  <c r="H26" i="21"/>
  <c r="N37" i="29"/>
  <c r="O42" i="21"/>
  <c r="J39" i="21"/>
  <c r="N46" i="29"/>
  <c r="J22" i="29"/>
  <c r="D37" i="29"/>
  <c r="N44" i="21"/>
  <c r="O50" i="21"/>
  <c r="D43" i="21"/>
  <c r="P22" i="21"/>
  <c r="O39" i="21"/>
  <c r="N40" i="21"/>
  <c r="N54" i="29"/>
  <c r="D39" i="29"/>
  <c r="P53" i="29"/>
  <c r="P28" i="29"/>
  <c r="N53" i="21"/>
  <c r="J44" i="21"/>
  <c r="O27" i="29"/>
  <c r="N30" i="21"/>
  <c r="I26" i="21"/>
  <c r="J35" i="21"/>
  <c r="O35" i="21"/>
  <c r="J16" i="29"/>
  <c r="P40" i="29"/>
  <c r="O41" i="21"/>
  <c r="D23" i="29"/>
  <c r="J11" i="21"/>
  <c r="N27" i="21"/>
  <c r="N39" i="29"/>
  <c r="P18" i="29"/>
  <c r="N14" i="21"/>
  <c r="D44" i="21"/>
  <c r="P16" i="21"/>
  <c r="J52" i="29"/>
  <c r="N18" i="29"/>
  <c r="D44" i="29"/>
  <c r="O33" i="29"/>
  <c r="H38" i="21"/>
  <c r="H31" i="21"/>
  <c r="I20" i="21"/>
  <c r="O37" i="29"/>
  <c r="N16" i="29"/>
  <c r="D33" i="29"/>
  <c r="N43" i="29"/>
  <c r="I38" i="21"/>
  <c r="N20" i="21"/>
  <c r="I19" i="21"/>
  <c r="P20" i="29"/>
  <c r="O36" i="29"/>
  <c r="H32" i="21"/>
  <c r="J41" i="21"/>
  <c r="N18" i="21"/>
  <c r="O27" i="21"/>
  <c r="I27" i="21"/>
  <c r="J37" i="21"/>
  <c r="J38" i="29"/>
  <c r="H13" i="21"/>
  <c r="N12" i="29"/>
  <c r="O24" i="29"/>
  <c r="J47" i="29"/>
  <c r="O30" i="21"/>
  <c r="J45" i="21"/>
  <c r="O31" i="21"/>
  <c r="O34" i="29"/>
  <c r="J18" i="21"/>
  <c r="O54" i="29"/>
  <c r="N35" i="29"/>
  <c r="D20" i="21"/>
  <c r="I56" i="21"/>
  <c r="J52" i="21"/>
  <c r="O22" i="29"/>
  <c r="J28" i="29"/>
  <c r="O28" i="21"/>
  <c r="J27" i="21"/>
  <c r="P18" i="21"/>
  <c r="O47" i="29"/>
  <c r="D37" i="21"/>
  <c r="O28" i="29"/>
  <c r="N55" i="21"/>
  <c r="I21" i="21"/>
  <c r="D43" i="29"/>
  <c r="D14" i="21"/>
  <c r="J42" i="29"/>
  <c r="D22" i="29"/>
  <c r="O26" i="29"/>
  <c r="D15" i="21"/>
  <c r="O51" i="29"/>
  <c r="O53" i="21"/>
  <c r="N35" i="21"/>
  <c r="N48" i="21"/>
  <c r="P43" i="29"/>
  <c r="J53" i="29"/>
  <c r="D16" i="29"/>
  <c r="N21" i="29"/>
  <c r="D30" i="29"/>
  <c r="P14" i="21"/>
  <c r="H39" i="21"/>
  <c r="J54" i="29"/>
  <c r="P27" i="29"/>
  <c r="P55" i="21"/>
  <c r="N16" i="21"/>
  <c r="D20" i="29"/>
  <c r="D14" i="29"/>
  <c r="J39" i="29"/>
  <c r="N53" i="29"/>
  <c r="D45" i="21"/>
  <c r="J13" i="29"/>
  <c r="N14" i="29"/>
  <c r="J24" i="29"/>
  <c r="D51" i="21"/>
  <c r="O13" i="21"/>
  <c r="J38" i="21"/>
  <c r="O12" i="29"/>
  <c r="N36" i="29"/>
  <c r="N25" i="29"/>
  <c r="H11" i="21"/>
  <c r="P39" i="21"/>
  <c r="I54" i="29"/>
  <c r="P38" i="29"/>
  <c r="P47" i="29"/>
  <c r="N23" i="29"/>
  <c r="J28" i="21"/>
  <c r="O45" i="21"/>
  <c r="N28" i="29"/>
  <c r="N40" i="29"/>
  <c r="P9" i="29"/>
  <c r="D46" i="29"/>
  <c r="N29" i="29"/>
  <c r="N46" i="21"/>
  <c r="J41" i="29"/>
  <c r="D53" i="29"/>
  <c r="D12" i="21"/>
  <c r="D32" i="21"/>
  <c r="P21" i="29"/>
  <c r="P46" i="29"/>
  <c r="P29" i="21"/>
  <c r="I31" i="21"/>
  <c r="P32" i="21"/>
  <c r="H36" i="21"/>
  <c r="N21" i="21"/>
  <c r="H56" i="21"/>
  <c r="D45" i="29"/>
  <c r="J17" i="29"/>
  <c r="O55" i="29"/>
  <c r="I33" i="21"/>
  <c r="O32" i="29"/>
  <c r="D50" i="21"/>
  <c r="I40" i="21"/>
  <c r="O56" i="21"/>
  <c r="H47" i="21"/>
  <c r="H34" i="21"/>
  <c r="I23" i="21"/>
  <c r="O42" i="29"/>
  <c r="D24" i="29"/>
  <c r="P23" i="21"/>
  <c r="P11" i="29"/>
  <c r="H15" i="21"/>
  <c r="D25" i="29"/>
  <c r="I17" i="21"/>
  <c r="H53" i="21"/>
  <c r="O48" i="21"/>
  <c r="H50" i="21"/>
  <c r="O38" i="21"/>
  <c r="D28" i="21"/>
  <c r="D54" i="29"/>
  <c r="I18" i="21"/>
  <c r="P37" i="29"/>
  <c r="N24" i="29"/>
  <c r="O33" i="21"/>
  <c r="O54" i="21"/>
  <c r="D29" i="29"/>
  <c r="D47" i="29"/>
  <c r="J48" i="29"/>
  <c r="N39" i="21"/>
  <c r="J17" i="21"/>
  <c r="O17" i="29"/>
  <c r="D10" i="29"/>
  <c r="O53" i="29"/>
  <c r="J31" i="29"/>
  <c r="D25" i="21"/>
  <c r="D33" i="21"/>
  <c r="O11" i="29"/>
  <c r="O15" i="29"/>
  <c r="O31" i="29"/>
  <c r="O25" i="21"/>
  <c r="H22" i="21"/>
  <c r="J34" i="21"/>
  <c r="P51" i="21"/>
  <c r="I46" i="21"/>
  <c r="P52" i="29"/>
  <c r="J23" i="21"/>
  <c r="D51" i="29"/>
  <c r="P31" i="29"/>
  <c r="I16" i="21"/>
  <c r="I32" i="21"/>
  <c r="J14" i="21"/>
  <c r="O52" i="29"/>
  <c r="O48" i="29"/>
  <c r="H19" i="21"/>
  <c r="D56" i="21"/>
  <c r="D39" i="21"/>
  <c r="I55" i="29"/>
  <c r="P56" i="21"/>
  <c r="O18" i="29"/>
  <c r="J25" i="21"/>
  <c r="P44" i="29"/>
  <c r="D48" i="21"/>
  <c r="D41" i="29"/>
  <c r="D21" i="21"/>
  <c r="I52" i="29"/>
  <c r="H55" i="21"/>
  <c r="I50" i="29"/>
  <c r="O12" i="21"/>
  <c r="D13" i="29"/>
  <c r="H14" i="21"/>
  <c r="O23" i="29"/>
  <c r="P41" i="29"/>
  <c r="O15" i="21"/>
  <c r="I22" i="21"/>
  <c r="N26" i="21"/>
  <c r="N15" i="21"/>
  <c r="O55" i="21"/>
  <c r="I35" i="21"/>
  <c r="N19" i="21"/>
  <c r="O46" i="29"/>
  <c r="H52" i="29"/>
  <c r="N17" i="21"/>
  <c r="H18" i="21"/>
  <c r="N20" i="29"/>
  <c r="N45" i="29"/>
  <c r="O18" i="21"/>
  <c r="N54" i="21"/>
  <c r="D50" i="29"/>
  <c r="P41" i="21"/>
  <c r="O44" i="21"/>
  <c r="P38" i="28" l="1"/>
  <c r="V50" i="29"/>
  <c r="V47" i="24" s="1"/>
  <c r="D47" i="24"/>
  <c r="D49" i="29"/>
  <c r="Q54" i="21"/>
  <c r="Q45" i="29"/>
  <c r="Q20" i="29"/>
  <c r="K18" i="21"/>
  <c r="Q17" i="21"/>
  <c r="Q19" i="21"/>
  <c r="Q15" i="21"/>
  <c r="Q26" i="21"/>
  <c r="P38" i="24"/>
  <c r="K14" i="21"/>
  <c r="D10" i="24"/>
  <c r="V13" i="29"/>
  <c r="V10" i="24" s="1"/>
  <c r="K55" i="21"/>
  <c r="V21" i="21"/>
  <c r="V18" i="28" s="1"/>
  <c r="D18" i="28"/>
  <c r="V41" i="29"/>
  <c r="V38" i="24" s="1"/>
  <c r="D38" i="24"/>
  <c r="V48" i="21"/>
  <c r="V45" i="28" s="1"/>
  <c r="D45" i="28"/>
  <c r="P41" i="24"/>
  <c r="J22" i="28"/>
  <c r="P53" i="28"/>
  <c r="V39" i="21"/>
  <c r="V36" i="28" s="1"/>
  <c r="D36" i="28"/>
  <c r="V56" i="21"/>
  <c r="V53" i="28" s="1"/>
  <c r="D53" i="28"/>
  <c r="K19" i="21"/>
  <c r="J11" i="28"/>
  <c r="P28" i="24"/>
  <c r="D48" i="24"/>
  <c r="V51" i="29"/>
  <c r="V48" i="24" s="1"/>
  <c r="J20" i="28"/>
  <c r="P49" i="24"/>
  <c r="P46" i="24" s="1"/>
  <c r="P48" i="28"/>
  <c r="J31" i="28"/>
  <c r="K22" i="21"/>
  <c r="D30" i="28"/>
  <c r="V33" i="21"/>
  <c r="V30" i="28" s="1"/>
  <c r="V25" i="21"/>
  <c r="V22" i="28" s="1"/>
  <c r="D22" i="28"/>
  <c r="J28" i="24"/>
  <c r="D7" i="24"/>
  <c r="V10" i="29"/>
  <c r="J14" i="28"/>
  <c r="Q39" i="21"/>
  <c r="J45" i="24"/>
  <c r="D44" i="24"/>
  <c r="V47" i="29"/>
  <c r="V44" i="24" s="1"/>
  <c r="D26" i="24"/>
  <c r="V29" i="29"/>
  <c r="V26" i="24" s="1"/>
  <c r="Q24" i="29"/>
  <c r="P34" i="24"/>
  <c r="V54" i="29"/>
  <c r="V51" i="24" s="1"/>
  <c r="D51" i="24"/>
  <c r="V28" i="21"/>
  <c r="V25" i="28" s="1"/>
  <c r="D25" i="28"/>
  <c r="K50" i="21"/>
  <c r="K53" i="21"/>
  <c r="D22" i="24"/>
  <c r="V25" i="29"/>
  <c r="V22" i="24" s="1"/>
  <c r="K15" i="21"/>
  <c r="P8" i="24"/>
  <c r="P20" i="28"/>
  <c r="D21" i="24"/>
  <c r="V24" i="29"/>
  <c r="V21" i="24" s="1"/>
  <c r="K34" i="21"/>
  <c r="K47" i="21"/>
  <c r="D49" i="21"/>
  <c r="V50" i="21"/>
  <c r="V49" i="21" s="1"/>
  <c r="D47" i="28"/>
  <c r="J14" i="24"/>
  <c r="D42" i="24"/>
  <c r="V45" i="29"/>
  <c r="V42" i="24" s="1"/>
  <c r="K56" i="21"/>
  <c r="Q21" i="21"/>
  <c r="K36" i="21"/>
  <c r="P29" i="28"/>
  <c r="P26" i="28"/>
  <c r="P43" i="24"/>
  <c r="P18" i="24"/>
  <c r="D29" i="28"/>
  <c r="V32" i="21"/>
  <c r="V29" i="28" s="1"/>
  <c r="V12" i="21"/>
  <c r="V9" i="28" s="1"/>
  <c r="D9" i="28"/>
  <c r="V53" i="29"/>
  <c r="V50" i="24" s="1"/>
  <c r="D50" i="24"/>
  <c r="J38" i="24"/>
  <c r="Q46" i="21"/>
  <c r="Q29" i="29"/>
  <c r="V46" i="29"/>
  <c r="V43" i="24" s="1"/>
  <c r="D43" i="24"/>
  <c r="P6" i="24"/>
  <c r="Q40" i="29"/>
  <c r="Q28" i="29"/>
  <c r="J25" i="28"/>
  <c r="Q23" i="29"/>
  <c r="P44" i="24"/>
  <c r="P35" i="24"/>
  <c r="P36" i="28"/>
  <c r="K11" i="21"/>
  <c r="Q25" i="29"/>
  <c r="Q36" i="29"/>
  <c r="J35" i="28"/>
  <c r="D48" i="28"/>
  <c r="V51" i="21"/>
  <c r="V48" i="28" s="1"/>
  <c r="J21" i="24"/>
  <c r="Q14" i="29"/>
  <c r="J10" i="24"/>
  <c r="V45" i="21"/>
  <c r="V42" i="28" s="1"/>
  <c r="D42" i="28"/>
  <c r="Q53" i="29"/>
  <c r="J36" i="24"/>
  <c r="D11" i="24"/>
  <c r="V14" i="29"/>
  <c r="V11" i="24" s="1"/>
  <c r="D17" i="24"/>
  <c r="V20" i="29"/>
  <c r="V17" i="24" s="1"/>
  <c r="Q16" i="21"/>
  <c r="P52" i="28"/>
  <c r="P24" i="24"/>
  <c r="J51" i="24"/>
  <c r="K39" i="21"/>
  <c r="P11" i="28"/>
  <c r="D27" i="24"/>
  <c r="V30" i="29"/>
  <c r="V27" i="24" s="1"/>
  <c r="Q21" i="29"/>
  <c r="V16" i="29"/>
  <c r="V13" i="24" s="1"/>
  <c r="D13" i="24"/>
  <c r="J50" i="24"/>
  <c r="P40" i="24"/>
  <c r="Q48" i="21"/>
  <c r="Q35" i="21"/>
  <c r="V15" i="21"/>
  <c r="V12" i="28" s="1"/>
  <c r="D12" i="28"/>
  <c r="D19" i="24"/>
  <c r="V22" i="29"/>
  <c r="V19" i="24" s="1"/>
  <c r="J39" i="24"/>
  <c r="V14" i="21"/>
  <c r="V11" i="28" s="1"/>
  <c r="V7" i="28" s="1"/>
  <c r="D11" i="28"/>
  <c r="D40" i="24"/>
  <c r="V43" i="29"/>
  <c r="V40" i="24" s="1"/>
  <c r="Q55" i="21"/>
  <c r="V37" i="21"/>
  <c r="V34" i="28" s="1"/>
  <c r="D34" i="28"/>
  <c r="P15" i="28"/>
  <c r="J24" i="28"/>
  <c r="J25" i="24"/>
  <c r="J49" i="28"/>
  <c r="V20" i="21"/>
  <c r="V17" i="28" s="1"/>
  <c r="D17" i="28"/>
  <c r="Q35" i="29"/>
  <c r="J15" i="28"/>
  <c r="J42" i="28"/>
  <c r="J44" i="24"/>
  <c r="Q12" i="29"/>
  <c r="K13" i="21"/>
  <c r="J35" i="24"/>
  <c r="J34" i="28"/>
  <c r="Q18" i="21"/>
  <c r="J38" i="28"/>
  <c r="K32" i="21"/>
  <c r="P17" i="24"/>
  <c r="Q20" i="21"/>
  <c r="Q43" i="29"/>
  <c r="V33" i="29"/>
  <c r="V30" i="24" s="1"/>
  <c r="D30" i="24"/>
  <c r="Q16" i="29"/>
  <c r="K31" i="21"/>
  <c r="K38" i="21"/>
  <c r="D41" i="24"/>
  <c r="V44" i="29"/>
  <c r="V41" i="24" s="1"/>
  <c r="Q18" i="29"/>
  <c r="J49" i="24"/>
  <c r="P13" i="28"/>
  <c r="V44" i="21"/>
  <c r="V41" i="28" s="1"/>
  <c r="D41" i="28"/>
  <c r="Q14" i="21"/>
  <c r="P15" i="24"/>
  <c r="Q39" i="29"/>
  <c r="Q27" i="21"/>
  <c r="J10" i="21"/>
  <c r="J8" i="28"/>
  <c r="J7" i="28" s="1"/>
  <c r="D20" i="24"/>
  <c r="V23" i="29"/>
  <c r="V20" i="24" s="1"/>
  <c r="P37" i="24"/>
  <c r="J13" i="24"/>
  <c r="J32" i="28"/>
  <c r="Q30" i="21"/>
  <c r="J41" i="28"/>
  <c r="Q53" i="21"/>
  <c r="P25" i="24"/>
  <c r="P50" i="24"/>
  <c r="V39" i="29"/>
  <c r="V36" i="24" s="1"/>
  <c r="D36" i="24"/>
  <c r="Q54" i="29"/>
  <c r="Q40" i="21"/>
  <c r="P19" i="28"/>
  <c r="V43" i="21"/>
  <c r="V40" i="28" s="1"/>
  <c r="D40" i="28"/>
  <c r="Q44" i="21"/>
  <c r="D34" i="24"/>
  <c r="V37" i="29"/>
  <c r="V34" i="24" s="1"/>
  <c r="J19" i="24"/>
  <c r="Q46" i="29"/>
  <c r="J36" i="28"/>
  <c r="Q37" i="29"/>
  <c r="K26" i="21"/>
  <c r="Q12" i="21"/>
  <c r="K37" i="21"/>
  <c r="V30" i="21"/>
  <c r="V27" i="28" s="1"/>
  <c r="D27" i="28"/>
  <c r="D45" i="24"/>
  <c r="V48" i="29"/>
  <c r="V45" i="24" s="1"/>
  <c r="P52" i="24"/>
  <c r="P26" i="24"/>
  <c r="V24" i="21"/>
  <c r="V21" i="28" s="1"/>
  <c r="D21" i="28"/>
  <c r="P20" i="24"/>
  <c r="D39" i="28"/>
  <c r="V42" i="21"/>
  <c r="V39" i="28" s="1"/>
  <c r="J30" i="28"/>
  <c r="Q56" i="21"/>
  <c r="P9" i="24"/>
  <c r="V16" i="21"/>
  <c r="V13" i="28" s="1"/>
  <c r="D13" i="28"/>
  <c r="J33" i="28"/>
  <c r="J10" i="28"/>
  <c r="D39" i="24"/>
  <c r="V42" i="29"/>
  <c r="V39" i="24" s="1"/>
  <c r="K52" i="21"/>
  <c r="Q55" i="29"/>
  <c r="Q25" i="21"/>
  <c r="K20" i="21"/>
  <c r="P44" i="28"/>
  <c r="P39" i="24"/>
  <c r="P9" i="28"/>
  <c r="J9" i="24"/>
  <c r="D23" i="24"/>
  <c r="V26" i="29"/>
  <c r="V23" i="24" s="1"/>
  <c r="Q33" i="21"/>
  <c r="D49" i="24"/>
  <c r="V52" i="29"/>
  <c r="V49" i="24" s="1"/>
  <c r="V46" i="24" s="1"/>
  <c r="J52" i="24"/>
  <c r="J6" i="24"/>
  <c r="Q13" i="29"/>
  <c r="K51" i="21"/>
  <c r="Q22" i="21"/>
  <c r="J21" i="28"/>
  <c r="J8" i="24"/>
  <c r="P25" i="28"/>
  <c r="P36" i="24"/>
  <c r="K45" i="21"/>
  <c r="P23" i="28"/>
  <c r="Q42" i="21"/>
  <c r="Q51" i="21"/>
  <c r="P51" i="28"/>
  <c r="D28" i="24"/>
  <c r="V31" i="29"/>
  <c r="V28" i="24" s="1"/>
  <c r="P49" i="29"/>
  <c r="P47" i="24"/>
  <c r="K30" i="21"/>
  <c r="P43" i="28"/>
  <c r="P27" i="28"/>
  <c r="K25" i="21"/>
  <c r="Q17" i="29"/>
  <c r="D37" i="24"/>
  <c r="V40" i="29"/>
  <c r="V37" i="24" s="1"/>
  <c r="J33" i="24"/>
  <c r="D43" i="28"/>
  <c r="V46" i="21"/>
  <c r="V43" i="28" s="1"/>
  <c r="J39" i="28"/>
  <c r="J7" i="24"/>
  <c r="P11" i="24"/>
  <c r="J12" i="24"/>
  <c r="P22" i="28"/>
  <c r="J41" i="24"/>
  <c r="Q50" i="21"/>
  <c r="V28" i="29"/>
  <c r="V25" i="24" s="1"/>
  <c r="D25" i="24"/>
  <c r="J34" i="24"/>
  <c r="J12" i="28"/>
  <c r="Q23" i="21"/>
  <c r="V21" i="29"/>
  <c r="V18" i="24" s="1"/>
  <c r="D18" i="24"/>
  <c r="J51" i="28"/>
  <c r="P30" i="24"/>
  <c r="J19" i="28"/>
  <c r="P10" i="28"/>
  <c r="P45" i="24"/>
  <c r="P37" i="28"/>
  <c r="K43" i="21"/>
  <c r="V15" i="29"/>
  <c r="V12" i="24" s="1"/>
  <c r="D12" i="24"/>
  <c r="J52" i="28"/>
  <c r="Q38" i="21"/>
  <c r="Q13" i="21"/>
  <c r="D37" i="28"/>
  <c r="V40" i="21"/>
  <c r="V37" i="28" s="1"/>
  <c r="J49" i="29"/>
  <c r="J47" i="24"/>
  <c r="P14" i="28"/>
  <c r="Q27" i="29"/>
  <c r="V41" i="21"/>
  <c r="V38" i="28" s="1"/>
  <c r="D38" i="28"/>
  <c r="Q30" i="29"/>
  <c r="P41" i="28"/>
  <c r="P45" i="28"/>
  <c r="V11" i="21"/>
  <c r="V8" i="28" s="1"/>
  <c r="D8" i="28"/>
  <c r="D10" i="21"/>
  <c r="D9" i="21" s="1"/>
  <c r="D6" i="28" s="1"/>
  <c r="D52" i="24"/>
  <c r="V55" i="29"/>
  <c r="V52" i="24" s="1"/>
  <c r="D31" i="24"/>
  <c r="V34" i="29"/>
  <c r="V31" i="24" s="1"/>
  <c r="J18" i="24"/>
  <c r="V27" i="29"/>
  <c r="V24" i="24" s="1"/>
  <c r="D24" i="24"/>
  <c r="P49" i="28"/>
  <c r="P46" i="28" s="1"/>
  <c r="Q44" i="29"/>
  <c r="J40" i="28"/>
  <c r="J48" i="28"/>
  <c r="V38" i="21"/>
  <c r="V35" i="28" s="1"/>
  <c r="D35" i="28"/>
  <c r="Q29" i="21"/>
  <c r="J29" i="24"/>
  <c r="P27" i="24"/>
  <c r="J31" i="24"/>
  <c r="P7" i="24"/>
  <c r="V26" i="21"/>
  <c r="V23" i="28" s="1"/>
  <c r="D23" i="28"/>
  <c r="Q22" i="29"/>
  <c r="J20" i="24"/>
  <c r="Q24" i="21"/>
  <c r="V47" i="21"/>
  <c r="V44" i="28" s="1"/>
  <c r="D44" i="28"/>
  <c r="K48" i="21"/>
  <c r="D20" i="28"/>
  <c r="V23" i="21"/>
  <c r="V20" i="28" s="1"/>
  <c r="P16" i="24"/>
  <c r="J22" i="24"/>
  <c r="V54" i="21"/>
  <c r="V51" i="28" s="1"/>
  <c r="D51" i="28"/>
  <c r="K24" i="21"/>
  <c r="P42" i="28"/>
  <c r="Q51" i="29"/>
  <c r="J30" i="24"/>
  <c r="Q34" i="21"/>
  <c r="J13" i="28"/>
  <c r="Q28" i="21"/>
  <c r="J17" i="28"/>
  <c r="K16" i="21"/>
  <c r="Q38" i="29"/>
  <c r="V52" i="21"/>
  <c r="V49" i="28" s="1"/>
  <c r="D49" i="28"/>
  <c r="D46" i="28" s="1"/>
  <c r="Q31" i="29"/>
  <c r="Q41" i="29"/>
  <c r="P33" i="28"/>
  <c r="J45" i="28"/>
  <c r="Q56" i="29"/>
  <c r="K21" i="21"/>
  <c r="P13" i="24"/>
  <c r="Q37" i="21"/>
  <c r="V17" i="29"/>
  <c r="V14" i="24" s="1"/>
  <c r="D14" i="24"/>
  <c r="J32" i="24"/>
  <c r="Q34" i="29"/>
  <c r="P42" i="24"/>
  <c r="Q48" i="29"/>
  <c r="P48" i="24"/>
  <c r="J49" i="21"/>
  <c r="J47" i="28"/>
  <c r="D53" i="24"/>
  <c r="V56" i="29"/>
  <c r="V53" i="24" s="1"/>
  <c r="P30" i="28"/>
  <c r="P16" i="28"/>
  <c r="P10" i="21"/>
  <c r="P8" i="28"/>
  <c r="P7" i="28" s="1"/>
  <c r="P32" i="28"/>
  <c r="V22" i="21"/>
  <c r="V19" i="28" s="1"/>
  <c r="D19" i="28"/>
  <c r="P29" i="24"/>
  <c r="Q43" i="21"/>
  <c r="K29" i="21"/>
  <c r="Q33" i="29"/>
  <c r="Q11" i="21"/>
  <c r="V34" i="21"/>
  <c r="V31" i="28" s="1"/>
  <c r="D31" i="28"/>
  <c r="P21" i="28"/>
  <c r="D16" i="24"/>
  <c r="V19" i="29"/>
  <c r="V16" i="24" s="1"/>
  <c r="Q26" i="29"/>
  <c r="P17" i="28"/>
  <c r="Q47" i="29"/>
  <c r="K42" i="21"/>
  <c r="V12" i="29"/>
  <c r="V9" i="24" s="1"/>
  <c r="D9" i="24"/>
  <c r="P40" i="28"/>
  <c r="P23" i="24"/>
  <c r="P39" i="28"/>
  <c r="Q36" i="21"/>
  <c r="P33" i="24"/>
  <c r="K28" i="21"/>
  <c r="K35" i="21"/>
  <c r="K27" i="21"/>
  <c r="J24" i="24"/>
  <c r="J53" i="24"/>
  <c r="Q19" i="29"/>
  <c r="J18" i="28"/>
  <c r="K54" i="21"/>
  <c r="P49" i="21"/>
  <c r="P9" i="21" s="1"/>
  <c r="P47" i="28"/>
  <c r="V13" i="21"/>
  <c r="V10" i="28" s="1"/>
  <c r="D10" i="28"/>
  <c r="P24" i="28"/>
  <c r="V29" i="21"/>
  <c r="V26" i="28" s="1"/>
  <c r="D26" i="28"/>
  <c r="J43" i="28"/>
  <c r="K23" i="21"/>
  <c r="D29" i="24"/>
  <c r="V32" i="29"/>
  <c r="V29" i="24" s="1"/>
  <c r="V36" i="29"/>
  <c r="V33" i="24" s="1"/>
  <c r="D33" i="24"/>
  <c r="J40" i="24"/>
  <c r="P14" i="24"/>
  <c r="Q32" i="29"/>
  <c r="D15" i="24"/>
  <c r="V18" i="29"/>
  <c r="V15" i="24" s="1"/>
  <c r="V27" i="21"/>
  <c r="V24" i="28" s="1"/>
  <c r="D24" i="28"/>
  <c r="J11" i="24"/>
  <c r="K41" i="21"/>
  <c r="J37" i="28"/>
  <c r="P12" i="28"/>
  <c r="J26" i="24"/>
  <c r="P31" i="24"/>
  <c r="J50" i="28"/>
  <c r="J16" i="24"/>
  <c r="Q52" i="29"/>
  <c r="K40" i="21"/>
  <c r="J23" i="28"/>
  <c r="J42" i="24"/>
  <c r="J9" i="28"/>
  <c r="V9" i="29"/>
  <c r="D6" i="24"/>
  <c r="J23" i="24"/>
  <c r="Q42" i="29"/>
  <c r="V19" i="21"/>
  <c r="V16" i="28" s="1"/>
  <c r="D16" i="28"/>
  <c r="V53" i="21"/>
  <c r="V50" i="28" s="1"/>
  <c r="D50" i="28"/>
  <c r="J44" i="28"/>
  <c r="V31" i="21"/>
  <c r="V28" i="28" s="1"/>
  <c r="D28" i="28"/>
  <c r="J27" i="28"/>
  <c r="Q50" i="29"/>
  <c r="D35" i="24"/>
  <c r="V38" i="29"/>
  <c r="V35" i="24" s="1"/>
  <c r="K46" i="21"/>
  <c r="J37" i="24"/>
  <c r="P18" i="28"/>
  <c r="J28" i="28"/>
  <c r="P53" i="24"/>
  <c r="J15" i="24"/>
  <c r="Q52" i="21"/>
  <c r="P19" i="24"/>
  <c r="J16" i="28"/>
  <c r="Q11" i="29"/>
  <c r="Q41" i="21"/>
  <c r="P34" i="28"/>
  <c r="K12" i="21"/>
  <c r="J17" i="24"/>
  <c r="V35" i="21"/>
  <c r="V32" i="28" s="1"/>
  <c r="D32" i="28"/>
  <c r="J43" i="24"/>
  <c r="Q15" i="29"/>
  <c r="V17" i="21"/>
  <c r="V14" i="28" s="1"/>
  <c r="D14" i="28"/>
  <c r="J53" i="28"/>
  <c r="Q47" i="21"/>
  <c r="P12" i="24"/>
  <c r="Q45" i="21"/>
  <c r="P31" i="28"/>
  <c r="K33" i="21"/>
  <c r="Q32" i="21"/>
  <c r="P51" i="24"/>
  <c r="K17" i="21"/>
  <c r="J26" i="28"/>
  <c r="P22" i="24"/>
  <c r="V36" i="21"/>
  <c r="V33" i="28" s="1"/>
  <c r="D33" i="28"/>
  <c r="V35" i="29"/>
  <c r="V32" i="24" s="1"/>
  <c r="D32" i="24"/>
  <c r="P50" i="28"/>
  <c r="P28" i="28"/>
  <c r="J48" i="24"/>
  <c r="Q31" i="21"/>
  <c r="P21" i="24"/>
  <c r="V11" i="29"/>
  <c r="V8" i="24" s="1"/>
  <c r="V7" i="24" s="1"/>
  <c r="D8" i="24"/>
  <c r="P32" i="24"/>
  <c r="V55" i="21"/>
  <c r="V52" i="28" s="1"/>
  <c r="D52" i="28"/>
  <c r="J27" i="24"/>
  <c r="K44" i="21"/>
  <c r="V18" i="21"/>
  <c r="V15" i="28" s="1"/>
  <c r="D15" i="28"/>
  <c r="P35" i="28"/>
  <c r="J29" i="28"/>
  <c r="P10" i="24"/>
  <c r="V49" i="29"/>
  <c r="V47" i="28"/>
  <c r="J46" i="24"/>
  <c r="D7" i="28"/>
  <c r="D46" i="24"/>
  <c r="J9" i="21"/>
  <c r="J46" i="28"/>
  <c r="W9" i="34"/>
  <c r="X9" i="34" s="1"/>
  <c r="F9" i="34"/>
  <c r="W9" i="33"/>
  <c r="X9" i="33" s="1"/>
  <c r="F9" i="33"/>
  <c r="V46" i="28" l="1"/>
  <c r="V10" i="21"/>
  <c r="V6" i="24"/>
  <c r="V6" i="28"/>
  <c r="V9" i="21"/>
  <c r="P6" i="28"/>
  <c r="J6" i="28"/>
  <c r="Q55" i="31"/>
  <c r="R55" i="31" s="1"/>
  <c r="Q53" i="31"/>
  <c r="R53" i="31" s="1"/>
  <c r="H49" i="31"/>
  <c r="Q48" i="31"/>
  <c r="R48" i="31" s="1"/>
  <c r="Q44" i="31"/>
  <c r="R44" i="31" s="1"/>
  <c r="Q42" i="31"/>
  <c r="R42" i="31" s="1"/>
  <c r="Q40" i="31"/>
  <c r="R40" i="31" s="1"/>
  <c r="Q37" i="31"/>
  <c r="R37" i="31" s="1"/>
  <c r="Q15" i="31"/>
  <c r="R15" i="31" s="1"/>
  <c r="E15" i="31"/>
  <c r="F15" i="31" s="1"/>
  <c r="N49" i="31" l="1"/>
  <c r="K37" i="31"/>
  <c r="L37" i="31" s="1"/>
  <c r="Q39" i="31"/>
  <c r="R39" i="31" s="1"/>
  <c r="K42" i="31"/>
  <c r="L42" i="31" s="1"/>
  <c r="Q43" i="31"/>
  <c r="R43" i="31" s="1"/>
  <c r="Q50" i="31"/>
  <c r="R50" i="31" s="1"/>
  <c r="K53" i="31"/>
  <c r="L53" i="31" s="1"/>
  <c r="U21" i="31"/>
  <c r="U27" i="31"/>
  <c r="U33" i="31"/>
  <c r="U37" i="31"/>
  <c r="U54" i="31"/>
  <c r="Q54" i="31"/>
  <c r="R54" i="31" s="1"/>
  <c r="Q35" i="31"/>
  <c r="R35" i="31" s="1"/>
  <c r="K45" i="31"/>
  <c r="L45" i="31" s="1"/>
  <c r="Q12" i="31"/>
  <c r="R12" i="31" s="1"/>
  <c r="K13" i="31"/>
  <c r="L13" i="31" s="1"/>
  <c r="E14" i="31"/>
  <c r="F14" i="31" s="1"/>
  <c r="Q14" i="31"/>
  <c r="R14" i="31" s="1"/>
  <c r="E18" i="31"/>
  <c r="F18" i="31" s="1"/>
  <c r="Q18" i="31"/>
  <c r="R18" i="31" s="1"/>
  <c r="K19" i="31"/>
  <c r="L19" i="31" s="1"/>
  <c r="Q22" i="31"/>
  <c r="R22" i="31" s="1"/>
  <c r="E24" i="31"/>
  <c r="F24" i="31" s="1"/>
  <c r="Q24" i="31"/>
  <c r="R24" i="31" s="1"/>
  <c r="K25" i="31"/>
  <c r="L25" i="31" s="1"/>
  <c r="K27" i="31"/>
  <c r="L27" i="31" s="1"/>
  <c r="K29" i="31"/>
  <c r="L29" i="31" s="1"/>
  <c r="E30" i="31"/>
  <c r="F30" i="31" s="1"/>
  <c r="Q30" i="31"/>
  <c r="R30" i="31" s="1"/>
  <c r="E32" i="31"/>
  <c r="F32" i="31" s="1"/>
  <c r="Q32" i="31"/>
  <c r="R32" i="31" s="1"/>
  <c r="Q45" i="31"/>
  <c r="R45" i="31" s="1"/>
  <c r="K56" i="31"/>
  <c r="L56" i="31" s="1"/>
  <c r="U12" i="31"/>
  <c r="U18" i="31"/>
  <c r="U43" i="31"/>
  <c r="U47" i="31"/>
  <c r="Q56" i="31"/>
  <c r="R56" i="31" s="1"/>
  <c r="O10" i="31"/>
  <c r="U11" i="31"/>
  <c r="Q11" i="31"/>
  <c r="R11" i="31" s="1"/>
  <c r="K12" i="31"/>
  <c r="L12" i="31" s="1"/>
  <c r="E13" i="31"/>
  <c r="F13" i="31" s="1"/>
  <c r="Q13" i="31"/>
  <c r="R13" i="31" s="1"/>
  <c r="K16" i="31"/>
  <c r="L16" i="31" s="1"/>
  <c r="E17" i="31"/>
  <c r="F17" i="31" s="1"/>
  <c r="Q17" i="31"/>
  <c r="R17" i="31" s="1"/>
  <c r="K18" i="31"/>
  <c r="L18" i="31" s="1"/>
  <c r="U20" i="31"/>
  <c r="U22" i="31"/>
  <c r="U32" i="31"/>
  <c r="U34" i="31"/>
  <c r="Q36" i="31"/>
  <c r="R36" i="31" s="1"/>
  <c r="K41" i="31"/>
  <c r="L41" i="31" s="1"/>
  <c r="U42" i="31"/>
  <c r="Q46" i="31"/>
  <c r="R46" i="31" s="1"/>
  <c r="Q51" i="31"/>
  <c r="R51" i="31" s="1"/>
  <c r="K52" i="31"/>
  <c r="L52" i="31" s="1"/>
  <c r="U25" i="31"/>
  <c r="K46" i="31"/>
  <c r="L46" i="31" s="1"/>
  <c r="K11" i="31"/>
  <c r="L11" i="31" s="1"/>
  <c r="K15" i="31"/>
  <c r="L15" i="31" s="1"/>
  <c r="E16" i="31"/>
  <c r="F16" i="31" s="1"/>
  <c r="E19" i="31"/>
  <c r="F19" i="31" s="1"/>
  <c r="K20" i="31"/>
  <c r="L20" i="31" s="1"/>
  <c r="E21" i="31"/>
  <c r="F21" i="31" s="1"/>
  <c r="Q21" i="31"/>
  <c r="R21" i="31" s="1"/>
  <c r="K22" i="31"/>
  <c r="L22" i="31" s="1"/>
  <c r="E23" i="31"/>
  <c r="F23" i="31" s="1"/>
  <c r="K26" i="31"/>
  <c r="L26" i="31" s="1"/>
  <c r="Q27" i="31"/>
  <c r="R27" i="31" s="1"/>
  <c r="K28" i="31"/>
  <c r="L28" i="31" s="1"/>
  <c r="E29" i="31"/>
  <c r="F29" i="31" s="1"/>
  <c r="E31" i="31"/>
  <c r="F31" i="31" s="1"/>
  <c r="Q33" i="31"/>
  <c r="R33" i="31" s="1"/>
  <c r="K34" i="31"/>
  <c r="L34" i="31" s="1"/>
  <c r="U39" i="31"/>
  <c r="Q41" i="31"/>
  <c r="R41" i="31" s="1"/>
  <c r="U46" i="31"/>
  <c r="U50" i="31"/>
  <c r="Q52" i="31"/>
  <c r="R52" i="31" s="1"/>
  <c r="K36" i="31"/>
  <c r="L36" i="31" s="1"/>
  <c r="Q47" i="31"/>
  <c r="R47" i="31" s="1"/>
  <c r="B49" i="31"/>
  <c r="Q20" i="31"/>
  <c r="R20" i="31" s="1"/>
  <c r="K21" i="31"/>
  <c r="L21" i="31" s="1"/>
  <c r="Q23" i="31"/>
  <c r="R23" i="31" s="1"/>
  <c r="E26" i="31"/>
  <c r="F26" i="31" s="1"/>
  <c r="T26" i="31"/>
  <c r="E28" i="31"/>
  <c r="F28" i="31" s="1"/>
  <c r="Q28" i="31"/>
  <c r="R28" i="31" s="1"/>
  <c r="U29" i="31"/>
  <c r="U30" i="31"/>
  <c r="Q31" i="31"/>
  <c r="R31" i="31" s="1"/>
  <c r="K32" i="31"/>
  <c r="L32" i="31" s="1"/>
  <c r="K33" i="31"/>
  <c r="L33" i="31" s="1"/>
  <c r="K39" i="31"/>
  <c r="L39" i="31" s="1"/>
  <c r="K43" i="31"/>
  <c r="L43" i="31" s="1"/>
  <c r="K47" i="31"/>
  <c r="L47" i="31" s="1"/>
  <c r="C49" i="31"/>
  <c r="K50" i="31"/>
  <c r="L50" i="31" s="1"/>
  <c r="K54" i="31"/>
  <c r="L54" i="31" s="1"/>
  <c r="T18" i="31"/>
  <c r="W18" i="31" s="1"/>
  <c r="X18" i="31" s="1"/>
  <c r="T14" i="31"/>
  <c r="E20" i="31"/>
  <c r="F20" i="31" s="1"/>
  <c r="U23" i="31"/>
  <c r="U24" i="31"/>
  <c r="U31" i="31"/>
  <c r="K40" i="31"/>
  <c r="L40" i="31" s="1"/>
  <c r="K44" i="31"/>
  <c r="L44" i="31" s="1"/>
  <c r="K48" i="31"/>
  <c r="L48" i="31" s="1"/>
  <c r="O49" i="31"/>
  <c r="K51" i="31"/>
  <c r="L51" i="31" s="1"/>
  <c r="K55" i="31"/>
  <c r="L55" i="31" s="1"/>
  <c r="U14" i="31"/>
  <c r="U17" i="31"/>
  <c r="U19" i="31"/>
  <c r="E11" i="31"/>
  <c r="F11" i="31" s="1"/>
  <c r="E12" i="31"/>
  <c r="F12" i="31" s="1"/>
  <c r="U13" i="31"/>
  <c r="K14" i="31"/>
  <c r="L14" i="31" s="1"/>
  <c r="U15" i="31"/>
  <c r="U16" i="31"/>
  <c r="Q16" i="31"/>
  <c r="R16" i="31" s="1"/>
  <c r="K17" i="31"/>
  <c r="L17" i="31" s="1"/>
  <c r="Q19" i="31"/>
  <c r="R19" i="31" s="1"/>
  <c r="E22" i="31"/>
  <c r="F22" i="31" s="1"/>
  <c r="T22" i="31"/>
  <c r="K23" i="31"/>
  <c r="L23" i="31" s="1"/>
  <c r="K24" i="31"/>
  <c r="L24" i="31" s="1"/>
  <c r="E25" i="31"/>
  <c r="F25" i="31" s="1"/>
  <c r="Q25" i="31"/>
  <c r="R25" i="31" s="1"/>
  <c r="U26" i="31"/>
  <c r="W26" i="31" s="1"/>
  <c r="X26" i="31" s="1"/>
  <c r="Q26" i="31"/>
  <c r="R26" i="31" s="1"/>
  <c r="U28" i="31"/>
  <c r="Q29" i="31"/>
  <c r="R29" i="31" s="1"/>
  <c r="K30" i="31"/>
  <c r="L30" i="31" s="1"/>
  <c r="K31" i="31"/>
  <c r="L31" i="31" s="1"/>
  <c r="E33" i="31"/>
  <c r="F33" i="31" s="1"/>
  <c r="E34" i="31"/>
  <c r="F34" i="31" s="1"/>
  <c r="Q34" i="31"/>
  <c r="R34" i="31" s="1"/>
  <c r="C10" i="31"/>
  <c r="U51" i="31"/>
  <c r="U55" i="31"/>
  <c r="I10" i="31"/>
  <c r="K35" i="31"/>
  <c r="L35" i="31" s="1"/>
  <c r="E36" i="31"/>
  <c r="F36" i="31" s="1"/>
  <c r="T36" i="31"/>
  <c r="T41" i="31"/>
  <c r="E41" i="31"/>
  <c r="F41" i="31" s="1"/>
  <c r="T45" i="31"/>
  <c r="E45" i="31"/>
  <c r="F45" i="31" s="1"/>
  <c r="T53" i="31"/>
  <c r="E53" i="31"/>
  <c r="F53" i="31" s="1"/>
  <c r="B10" i="31"/>
  <c r="N10" i="31"/>
  <c r="T13" i="31"/>
  <c r="T17" i="31"/>
  <c r="T21" i="31"/>
  <c r="T25" i="31"/>
  <c r="E35" i="31"/>
  <c r="F35" i="31" s="1"/>
  <c r="T35" i="31"/>
  <c r="U36" i="31"/>
  <c r="T40" i="31"/>
  <c r="E40" i="31"/>
  <c r="F40" i="31" s="1"/>
  <c r="U41" i="31"/>
  <c r="T44" i="31"/>
  <c r="E44" i="31"/>
  <c r="F44" i="31" s="1"/>
  <c r="U45" i="31"/>
  <c r="T48" i="31"/>
  <c r="E48" i="31"/>
  <c r="F48" i="31" s="1"/>
  <c r="T52" i="31"/>
  <c r="E52" i="31"/>
  <c r="F52" i="31" s="1"/>
  <c r="U53" i="31"/>
  <c r="T56" i="31"/>
  <c r="E56" i="31"/>
  <c r="F56" i="31" s="1"/>
  <c r="T12" i="31"/>
  <c r="W12" i="31" s="1"/>
  <c r="X12" i="31" s="1"/>
  <c r="T16" i="31"/>
  <c r="T20" i="31"/>
  <c r="T24" i="31"/>
  <c r="E27" i="31"/>
  <c r="F27" i="31" s="1"/>
  <c r="T27" i="31"/>
  <c r="E39" i="31"/>
  <c r="F39" i="31" s="1"/>
  <c r="T39" i="31"/>
  <c r="U40" i="31"/>
  <c r="E43" i="31"/>
  <c r="F43" i="31" s="1"/>
  <c r="T43" i="31"/>
  <c r="U44" i="31"/>
  <c r="T47" i="31"/>
  <c r="W47" i="31" s="1"/>
  <c r="X47" i="31" s="1"/>
  <c r="E47" i="31"/>
  <c r="F47" i="31" s="1"/>
  <c r="U48" i="31"/>
  <c r="E51" i="31"/>
  <c r="F51" i="31" s="1"/>
  <c r="T51" i="31"/>
  <c r="U52" i="31"/>
  <c r="T55" i="31"/>
  <c r="E55" i="31"/>
  <c r="F55" i="31" s="1"/>
  <c r="U56" i="31"/>
  <c r="H10" i="31"/>
  <c r="T11" i="31"/>
  <c r="T15" i="31"/>
  <c r="T19" i="31"/>
  <c r="T23" i="31"/>
  <c r="T37" i="31"/>
  <c r="W37" i="31" s="1"/>
  <c r="X37" i="31" s="1"/>
  <c r="E37" i="31"/>
  <c r="F37" i="31" s="1"/>
  <c r="T42" i="31"/>
  <c r="E42" i="31"/>
  <c r="F42" i="31" s="1"/>
  <c r="T46" i="31"/>
  <c r="E46" i="31"/>
  <c r="F46" i="31" s="1"/>
  <c r="I49" i="31"/>
  <c r="K49" i="31" s="1"/>
  <c r="L49" i="31" s="1"/>
  <c r="T50" i="31"/>
  <c r="E50" i="31"/>
  <c r="F50" i="31" s="1"/>
  <c r="T54" i="31"/>
  <c r="E54" i="31"/>
  <c r="F54" i="31" s="1"/>
  <c r="T29" i="31"/>
  <c r="T30" i="31"/>
  <c r="T31" i="31"/>
  <c r="T32" i="31"/>
  <c r="T34" i="31"/>
  <c r="U35" i="31"/>
  <c r="T28" i="31"/>
  <c r="T33" i="31"/>
  <c r="W33" i="31" s="1"/>
  <c r="X33" i="31" s="1"/>
  <c r="E54" i="30"/>
  <c r="F54" i="30" s="1"/>
  <c r="U53" i="30"/>
  <c r="U51" i="30"/>
  <c r="Q41" i="30"/>
  <c r="R41" i="30" s="1"/>
  <c r="K23" i="30"/>
  <c r="L23" i="30" s="1"/>
  <c r="U13" i="30"/>
  <c r="U47" i="30"/>
  <c r="K37" i="30"/>
  <c r="L37" i="30" s="1"/>
  <c r="U32" i="30"/>
  <c r="K27" i="30"/>
  <c r="L27" i="30" s="1"/>
  <c r="Q18" i="30"/>
  <c r="R18" i="30" s="1"/>
  <c r="U14" i="30"/>
  <c r="W39" i="31" l="1"/>
  <c r="X39" i="31" s="1"/>
  <c r="Q12" i="30"/>
  <c r="R12" i="30" s="1"/>
  <c r="Q14" i="30"/>
  <c r="R14" i="30" s="1"/>
  <c r="Q16" i="30"/>
  <c r="R16" i="30" s="1"/>
  <c r="K17" i="30"/>
  <c r="L17" i="30" s="1"/>
  <c r="K19" i="30"/>
  <c r="L19" i="30" s="1"/>
  <c r="Q20" i="30"/>
  <c r="R20" i="30" s="1"/>
  <c r="K21" i="30"/>
  <c r="L21" i="30" s="1"/>
  <c r="E24" i="30"/>
  <c r="F24" i="30" s="1"/>
  <c r="K25" i="30"/>
  <c r="L25" i="30" s="1"/>
  <c r="E26" i="30"/>
  <c r="F26" i="30" s="1"/>
  <c r="E28" i="30"/>
  <c r="F28" i="30" s="1"/>
  <c r="E30" i="30"/>
  <c r="F30" i="30" s="1"/>
  <c r="Q30" i="30"/>
  <c r="R30" i="30" s="1"/>
  <c r="Q32" i="30"/>
  <c r="R32" i="30" s="1"/>
  <c r="Q34" i="30"/>
  <c r="R34" i="30" s="1"/>
  <c r="K35" i="30"/>
  <c r="L35" i="30" s="1"/>
  <c r="E39" i="30"/>
  <c r="F39" i="30" s="1"/>
  <c r="K40" i="30"/>
  <c r="L40" i="30" s="1"/>
  <c r="Q43" i="30"/>
  <c r="R43" i="30" s="1"/>
  <c r="E45" i="30"/>
  <c r="F45" i="30" s="1"/>
  <c r="E47" i="30"/>
  <c r="F47" i="30" s="1"/>
  <c r="Q50" i="30"/>
  <c r="R50" i="30" s="1"/>
  <c r="W27" i="31"/>
  <c r="X27" i="31" s="1"/>
  <c r="W32" i="31"/>
  <c r="X32" i="31" s="1"/>
  <c r="W19" i="31"/>
  <c r="X19" i="31" s="1"/>
  <c r="O10" i="30"/>
  <c r="O9" i="30" s="1"/>
  <c r="U17" i="30"/>
  <c r="U19" i="30"/>
  <c r="U20" i="30"/>
  <c r="U22" i="30"/>
  <c r="U24" i="30"/>
  <c r="U25" i="30"/>
  <c r="U26" i="30"/>
  <c r="U27" i="30"/>
  <c r="U28" i="30"/>
  <c r="U29" i="30"/>
  <c r="U30" i="30"/>
  <c r="U31" i="30"/>
  <c r="U33" i="30"/>
  <c r="U34" i="30"/>
  <c r="U36" i="30"/>
  <c r="U37" i="30"/>
  <c r="U39" i="30"/>
  <c r="U41" i="30"/>
  <c r="U42" i="30"/>
  <c r="U43" i="30"/>
  <c r="U44" i="30"/>
  <c r="U45" i="30"/>
  <c r="U46" i="30"/>
  <c r="U48" i="30"/>
  <c r="U50" i="30"/>
  <c r="O49" i="30"/>
  <c r="U52" i="30"/>
  <c r="U54" i="30"/>
  <c r="U55" i="30"/>
  <c r="U56" i="30"/>
  <c r="W54" i="31"/>
  <c r="X54" i="31" s="1"/>
  <c r="W24" i="31"/>
  <c r="X24" i="31" s="1"/>
  <c r="W25" i="31"/>
  <c r="X25" i="31" s="1"/>
  <c r="U40" i="30"/>
  <c r="U11" i="30"/>
  <c r="U12" i="30"/>
  <c r="U15" i="30"/>
  <c r="U16" i="30"/>
  <c r="U18" i="30"/>
  <c r="U21" i="30"/>
  <c r="U23" i="30"/>
  <c r="K11" i="30"/>
  <c r="L11" i="30" s="1"/>
  <c r="E12" i="30"/>
  <c r="F12" i="30" s="1"/>
  <c r="K13" i="30"/>
  <c r="L13" i="30" s="1"/>
  <c r="E14" i="30"/>
  <c r="F14" i="30" s="1"/>
  <c r="K15" i="30"/>
  <c r="L15" i="30" s="1"/>
  <c r="E16" i="30"/>
  <c r="F16" i="30" s="1"/>
  <c r="E18" i="30"/>
  <c r="F18" i="30" s="1"/>
  <c r="E20" i="30"/>
  <c r="F20" i="30" s="1"/>
  <c r="E22" i="30"/>
  <c r="F22" i="30" s="1"/>
  <c r="Q22" i="30"/>
  <c r="R22" i="30" s="1"/>
  <c r="Q24" i="30"/>
  <c r="R24" i="30" s="1"/>
  <c r="Q26" i="30"/>
  <c r="R26" i="30" s="1"/>
  <c r="Q28" i="30"/>
  <c r="R28" i="30" s="1"/>
  <c r="K29" i="30"/>
  <c r="L29" i="30" s="1"/>
  <c r="K31" i="30"/>
  <c r="L31" i="30" s="1"/>
  <c r="E32" i="30"/>
  <c r="F32" i="30" s="1"/>
  <c r="K33" i="30"/>
  <c r="L33" i="30" s="1"/>
  <c r="E34" i="30"/>
  <c r="F34" i="30" s="1"/>
  <c r="Q36" i="30"/>
  <c r="R36" i="30" s="1"/>
  <c r="Q39" i="30"/>
  <c r="R39" i="30" s="1"/>
  <c r="K42" i="30"/>
  <c r="L42" i="30" s="1"/>
  <c r="Q45" i="30"/>
  <c r="R45" i="30" s="1"/>
  <c r="Q47" i="30"/>
  <c r="R47" i="30" s="1"/>
  <c r="E50" i="30"/>
  <c r="F50" i="30" s="1"/>
  <c r="E52" i="30"/>
  <c r="F52" i="30" s="1"/>
  <c r="Q52" i="30"/>
  <c r="R52" i="30" s="1"/>
  <c r="Q54" i="30"/>
  <c r="R54" i="30" s="1"/>
  <c r="E56" i="30"/>
  <c r="F56" i="30" s="1"/>
  <c r="W46" i="31"/>
  <c r="X46" i="31" s="1"/>
  <c r="W21" i="31"/>
  <c r="X21" i="31" s="1"/>
  <c r="O9" i="31"/>
  <c r="E11" i="30"/>
  <c r="F11" i="30" s="1"/>
  <c r="Q11" i="30"/>
  <c r="R11" i="30" s="1"/>
  <c r="H10" i="30"/>
  <c r="E13" i="30"/>
  <c r="F13" i="30" s="1"/>
  <c r="Q13" i="30"/>
  <c r="R13" i="30" s="1"/>
  <c r="K14" i="30"/>
  <c r="L14" i="30" s="1"/>
  <c r="E15" i="30"/>
  <c r="F15" i="30" s="1"/>
  <c r="Q15" i="30"/>
  <c r="R15" i="30" s="1"/>
  <c r="K16" i="30"/>
  <c r="L16" i="30" s="1"/>
  <c r="E17" i="30"/>
  <c r="F17" i="30" s="1"/>
  <c r="Q17" i="30"/>
  <c r="R17" i="30" s="1"/>
  <c r="K18" i="30"/>
  <c r="L18" i="30" s="1"/>
  <c r="E19" i="30"/>
  <c r="F19" i="30" s="1"/>
  <c r="Q19" i="30"/>
  <c r="R19" i="30" s="1"/>
  <c r="K20" i="30"/>
  <c r="L20" i="30" s="1"/>
  <c r="E21" i="30"/>
  <c r="F21" i="30" s="1"/>
  <c r="Q21" i="30"/>
  <c r="R21" i="30" s="1"/>
  <c r="K22" i="30"/>
  <c r="L22" i="30" s="1"/>
  <c r="E23" i="30"/>
  <c r="F23" i="30" s="1"/>
  <c r="Q23" i="30"/>
  <c r="R23" i="30" s="1"/>
  <c r="K24" i="30"/>
  <c r="L24" i="30" s="1"/>
  <c r="E25" i="30"/>
  <c r="F25" i="30" s="1"/>
  <c r="Q25" i="30"/>
  <c r="R25" i="30" s="1"/>
  <c r="K26" i="30"/>
  <c r="L26" i="30" s="1"/>
  <c r="E27" i="30"/>
  <c r="F27" i="30" s="1"/>
  <c r="Q27" i="30"/>
  <c r="R27" i="30" s="1"/>
  <c r="K28" i="30"/>
  <c r="L28" i="30" s="1"/>
  <c r="E29" i="30"/>
  <c r="F29" i="30" s="1"/>
  <c r="Q29" i="30"/>
  <c r="R29" i="30" s="1"/>
  <c r="K30" i="30"/>
  <c r="L30" i="30" s="1"/>
  <c r="E31" i="30"/>
  <c r="F31" i="30" s="1"/>
  <c r="Q31" i="30"/>
  <c r="R31" i="30" s="1"/>
  <c r="K32" i="30"/>
  <c r="L32" i="30" s="1"/>
  <c r="E33" i="30"/>
  <c r="F33" i="30" s="1"/>
  <c r="Q33" i="30"/>
  <c r="R33" i="30" s="1"/>
  <c r="K34" i="30"/>
  <c r="L34" i="30" s="1"/>
  <c r="T35" i="30"/>
  <c r="Q35" i="30"/>
  <c r="R35" i="30" s="1"/>
  <c r="T36" i="30"/>
  <c r="W36" i="30" s="1"/>
  <c r="X36" i="30" s="1"/>
  <c r="T37" i="30"/>
  <c r="W37" i="30" s="1"/>
  <c r="X37" i="30" s="1"/>
  <c r="Q37" i="30"/>
  <c r="R37" i="30" s="1"/>
  <c r="K39" i="30"/>
  <c r="L39" i="30" s="1"/>
  <c r="T40" i="30"/>
  <c r="W40" i="30" s="1"/>
  <c r="X40" i="30" s="1"/>
  <c r="Q40" i="30"/>
  <c r="R40" i="30" s="1"/>
  <c r="T41" i="30"/>
  <c r="W41" i="30" s="1"/>
  <c r="X41" i="30" s="1"/>
  <c r="Q42" i="30"/>
  <c r="R42" i="30" s="1"/>
  <c r="E44" i="30"/>
  <c r="F44" i="30" s="1"/>
  <c r="Q44" i="30"/>
  <c r="R44" i="30" s="1"/>
  <c r="E46" i="30"/>
  <c r="F46" i="30" s="1"/>
  <c r="Q46" i="30"/>
  <c r="R46" i="30" s="1"/>
  <c r="E48" i="30"/>
  <c r="F48" i="30" s="1"/>
  <c r="Q48" i="30"/>
  <c r="R48" i="30" s="1"/>
  <c r="H49" i="30"/>
  <c r="E51" i="30"/>
  <c r="F51" i="30" s="1"/>
  <c r="Q51" i="30"/>
  <c r="R51" i="30" s="1"/>
  <c r="E53" i="30"/>
  <c r="F53" i="30" s="1"/>
  <c r="Q53" i="30"/>
  <c r="R53" i="30" s="1"/>
  <c r="E55" i="30"/>
  <c r="F55" i="30" s="1"/>
  <c r="Q55" i="30"/>
  <c r="R55" i="30" s="1"/>
  <c r="C10" i="30"/>
  <c r="C9" i="30" s="1"/>
  <c r="W14" i="31"/>
  <c r="X14" i="31" s="1"/>
  <c r="C49" i="30"/>
  <c r="W15" i="31"/>
  <c r="X15" i="31" s="1"/>
  <c r="W30" i="31"/>
  <c r="X30" i="31" s="1"/>
  <c r="W20" i="31"/>
  <c r="X20" i="31" s="1"/>
  <c r="W22" i="31"/>
  <c r="X22" i="31" s="1"/>
  <c r="E49" i="31"/>
  <c r="F49" i="31" s="1"/>
  <c r="I49" i="30"/>
  <c r="T49" i="31"/>
  <c r="T42" i="30"/>
  <c r="Q56" i="30"/>
  <c r="R56" i="30" s="1"/>
  <c r="W11" i="31"/>
  <c r="X11" i="31" s="1"/>
  <c r="W55" i="31"/>
  <c r="X55" i="31" s="1"/>
  <c r="W43" i="31"/>
  <c r="X43" i="31" s="1"/>
  <c r="W34" i="31"/>
  <c r="X34" i="31" s="1"/>
  <c r="W29" i="31"/>
  <c r="X29" i="31" s="1"/>
  <c r="W50" i="31"/>
  <c r="X50" i="31" s="1"/>
  <c r="N49" i="30"/>
  <c r="Q49" i="30" s="1"/>
  <c r="R49" i="30" s="1"/>
  <c r="W42" i="31"/>
  <c r="X42" i="31" s="1"/>
  <c r="W16" i="31"/>
  <c r="X16" i="31" s="1"/>
  <c r="W17" i="31"/>
  <c r="X17" i="31" s="1"/>
  <c r="C9" i="31"/>
  <c r="W28" i="31"/>
  <c r="X28" i="31" s="1"/>
  <c r="W31" i="31"/>
  <c r="X31" i="31" s="1"/>
  <c r="W51" i="31"/>
  <c r="X51" i="31" s="1"/>
  <c r="W13" i="31"/>
  <c r="X13" i="31" s="1"/>
  <c r="W23" i="31"/>
  <c r="X23" i="31" s="1"/>
  <c r="Q49" i="31"/>
  <c r="R49" i="31" s="1"/>
  <c r="W41" i="31"/>
  <c r="X41" i="31" s="1"/>
  <c r="I9" i="31"/>
  <c r="U9" i="31" s="1"/>
  <c r="W48" i="31"/>
  <c r="X48" i="31" s="1"/>
  <c r="W35" i="31"/>
  <c r="X35" i="31" s="1"/>
  <c r="U10" i="31"/>
  <c r="W52" i="31"/>
  <c r="X52" i="31" s="1"/>
  <c r="W53" i="31"/>
  <c r="X53" i="31" s="1"/>
  <c r="W45" i="31"/>
  <c r="X45" i="31" s="1"/>
  <c r="W56" i="31"/>
  <c r="X56" i="31" s="1"/>
  <c r="U49" i="31"/>
  <c r="W40" i="31"/>
  <c r="X40" i="31" s="1"/>
  <c r="Q10" i="31"/>
  <c r="R10" i="31" s="1"/>
  <c r="N9" i="31"/>
  <c r="Q9" i="31" s="1"/>
  <c r="R9" i="31" s="1"/>
  <c r="W44" i="31"/>
  <c r="X44" i="31" s="1"/>
  <c r="E10" i="31"/>
  <c r="F10" i="31" s="1"/>
  <c r="B9" i="31"/>
  <c r="T10" i="31"/>
  <c r="K10" i="31"/>
  <c r="L10" i="31" s="1"/>
  <c r="H9" i="31"/>
  <c r="W36" i="31"/>
  <c r="X36" i="31" s="1"/>
  <c r="K36" i="30"/>
  <c r="L36" i="30" s="1"/>
  <c r="K41" i="30"/>
  <c r="L41" i="30" s="1"/>
  <c r="B49" i="30"/>
  <c r="E49" i="30" s="1"/>
  <c r="F49" i="30" s="1"/>
  <c r="K12" i="30"/>
  <c r="L12" i="30" s="1"/>
  <c r="E43" i="30"/>
  <c r="F43" i="30" s="1"/>
  <c r="T43" i="30"/>
  <c r="T11" i="30"/>
  <c r="W11" i="30" s="1"/>
  <c r="X11" i="30" s="1"/>
  <c r="T13" i="30"/>
  <c r="W13" i="30" s="1"/>
  <c r="X13" i="30" s="1"/>
  <c r="T14" i="30"/>
  <c r="W14" i="30" s="1"/>
  <c r="X14" i="30" s="1"/>
  <c r="T19" i="30"/>
  <c r="W19" i="30" s="1"/>
  <c r="X19" i="30" s="1"/>
  <c r="T26" i="30"/>
  <c r="W26" i="30" s="1"/>
  <c r="X26" i="30" s="1"/>
  <c r="T27" i="30"/>
  <c r="W27" i="30" s="1"/>
  <c r="X27" i="30" s="1"/>
  <c r="T28" i="30"/>
  <c r="T31" i="30"/>
  <c r="T32" i="30"/>
  <c r="W32" i="30" s="1"/>
  <c r="X32" i="30" s="1"/>
  <c r="T33" i="30"/>
  <c r="T34" i="30"/>
  <c r="W34" i="30" s="1"/>
  <c r="X34" i="30" s="1"/>
  <c r="T39" i="30"/>
  <c r="I10" i="30"/>
  <c r="E35" i="30"/>
  <c r="F35" i="30" s="1"/>
  <c r="U35" i="30"/>
  <c r="E36" i="30"/>
  <c r="F36" i="30" s="1"/>
  <c r="E37" i="30"/>
  <c r="F37" i="30" s="1"/>
  <c r="E40" i="30"/>
  <c r="F40" i="30" s="1"/>
  <c r="E41" i="30"/>
  <c r="F41" i="30" s="1"/>
  <c r="E42" i="30"/>
  <c r="F42" i="30" s="1"/>
  <c r="K43" i="30"/>
  <c r="L43" i="30" s="1"/>
  <c r="K44" i="30"/>
  <c r="L44" i="30" s="1"/>
  <c r="T44" i="30"/>
  <c r="K45" i="30"/>
  <c r="L45" i="30" s="1"/>
  <c r="T45" i="30"/>
  <c r="W45" i="30" s="1"/>
  <c r="X45" i="30" s="1"/>
  <c r="K46" i="30"/>
  <c r="L46" i="30" s="1"/>
  <c r="T46" i="30"/>
  <c r="W46" i="30" s="1"/>
  <c r="X46" i="30" s="1"/>
  <c r="K47" i="30"/>
  <c r="L47" i="30" s="1"/>
  <c r="T47" i="30"/>
  <c r="W47" i="30" s="1"/>
  <c r="X47" i="30" s="1"/>
  <c r="K48" i="30"/>
  <c r="L48" i="30" s="1"/>
  <c r="T48" i="30"/>
  <c r="K50" i="30"/>
  <c r="L50" i="30" s="1"/>
  <c r="T50" i="30"/>
  <c r="W50" i="30" s="1"/>
  <c r="X50" i="30" s="1"/>
  <c r="K51" i="30"/>
  <c r="L51" i="30" s="1"/>
  <c r="T51" i="30"/>
  <c r="W51" i="30" s="1"/>
  <c r="X51" i="30" s="1"/>
  <c r="K52" i="30"/>
  <c r="L52" i="30" s="1"/>
  <c r="T52" i="30"/>
  <c r="W52" i="30" s="1"/>
  <c r="X52" i="30" s="1"/>
  <c r="K53" i="30"/>
  <c r="L53" i="30" s="1"/>
  <c r="T53" i="30"/>
  <c r="W53" i="30" s="1"/>
  <c r="X53" i="30" s="1"/>
  <c r="K54" i="30"/>
  <c r="L54" i="30" s="1"/>
  <c r="T54" i="30"/>
  <c r="W54" i="30" s="1"/>
  <c r="X54" i="30" s="1"/>
  <c r="K55" i="30"/>
  <c r="L55" i="30" s="1"/>
  <c r="T55" i="30"/>
  <c r="K56" i="30"/>
  <c r="L56" i="30" s="1"/>
  <c r="T56" i="30"/>
  <c r="W56" i="30" s="1"/>
  <c r="X56" i="30" s="1"/>
  <c r="B10" i="30"/>
  <c r="N10" i="30"/>
  <c r="T12" i="30"/>
  <c r="T15" i="30"/>
  <c r="T16" i="30"/>
  <c r="W16" i="30" s="1"/>
  <c r="X16" i="30" s="1"/>
  <c r="T17" i="30"/>
  <c r="T18" i="30"/>
  <c r="W18" i="30" s="1"/>
  <c r="X18" i="30" s="1"/>
  <c r="T20" i="30"/>
  <c r="W20" i="30" s="1"/>
  <c r="X20" i="30" s="1"/>
  <c r="T21" i="30"/>
  <c r="W21" i="30" s="1"/>
  <c r="X21" i="30" s="1"/>
  <c r="T22" i="30"/>
  <c r="T23" i="30"/>
  <c r="T24" i="30"/>
  <c r="T25" i="30"/>
  <c r="W25" i="30" s="1"/>
  <c r="X25" i="30" s="1"/>
  <c r="T29" i="30"/>
  <c r="W29" i="30" s="1"/>
  <c r="X29" i="30" s="1"/>
  <c r="T30" i="30"/>
  <c r="B51" i="21"/>
  <c r="B56" i="21"/>
  <c r="B37" i="29"/>
  <c r="B19" i="29"/>
  <c r="B38" i="21"/>
  <c r="C56" i="21"/>
  <c r="C27" i="29"/>
  <c r="C18" i="21"/>
  <c r="B50" i="29"/>
  <c r="C39" i="29"/>
  <c r="B46" i="21"/>
  <c r="B42" i="21"/>
  <c r="C45" i="29"/>
  <c r="C12" i="29"/>
  <c r="B13" i="21"/>
  <c r="C55" i="21"/>
  <c r="C32" i="21"/>
  <c r="C38" i="29"/>
  <c r="B20" i="29"/>
  <c r="C42" i="29"/>
  <c r="B42" i="29"/>
  <c r="B23" i="21"/>
  <c r="B35" i="21"/>
  <c r="B53" i="21"/>
  <c r="C24" i="21"/>
  <c r="C32" i="29"/>
  <c r="C25" i="21"/>
  <c r="C26" i="21"/>
  <c r="B15" i="21"/>
  <c r="C18" i="29"/>
  <c r="C41" i="29"/>
  <c r="C13" i="21"/>
  <c r="B34" i="21"/>
  <c r="B11" i="29"/>
  <c r="C13" i="29"/>
  <c r="B30" i="29"/>
  <c r="B21" i="21"/>
  <c r="B48" i="29"/>
  <c r="C15" i="29"/>
  <c r="C31" i="29"/>
  <c r="B38" i="29"/>
  <c r="C50" i="29"/>
  <c r="B18" i="29"/>
  <c r="C43" i="29"/>
  <c r="B47" i="29"/>
  <c r="C41" i="21"/>
  <c r="C22" i="21"/>
  <c r="B52" i="29"/>
  <c r="B14" i="21"/>
  <c r="B12" i="21"/>
  <c r="B33" i="21"/>
  <c r="B29" i="29"/>
  <c r="C15" i="21"/>
  <c r="C14" i="29"/>
  <c r="C43" i="21"/>
  <c r="B20" i="21"/>
  <c r="B19" i="21"/>
  <c r="C44" i="29"/>
  <c r="B21" i="29"/>
  <c r="B24" i="21"/>
  <c r="B26" i="21"/>
  <c r="C29" i="21"/>
  <c r="C19" i="21"/>
  <c r="C53" i="29"/>
  <c r="C37" i="21"/>
  <c r="B50" i="21"/>
  <c r="C42" i="21"/>
  <c r="C51" i="21"/>
  <c r="B34" i="29"/>
  <c r="B26" i="29"/>
  <c r="B40" i="21"/>
  <c r="B13" i="29"/>
  <c r="C50" i="21"/>
  <c r="C44" i="21"/>
  <c r="C46" i="21"/>
  <c r="B25" i="21"/>
  <c r="B28" i="29"/>
  <c r="B25" i="29"/>
  <c r="C29" i="29"/>
  <c r="C21" i="29"/>
  <c r="B27" i="21"/>
  <c r="B45" i="29"/>
  <c r="C54" i="29"/>
  <c r="C47" i="21"/>
  <c r="C22" i="29"/>
  <c r="B24" i="29"/>
  <c r="B33" i="29"/>
  <c r="C40" i="29"/>
  <c r="B14" i="29"/>
  <c r="C56" i="29"/>
  <c r="C35" i="21"/>
  <c r="C46" i="29"/>
  <c r="B55" i="21"/>
  <c r="B41" i="21"/>
  <c r="C34" i="21"/>
  <c r="C20" i="21"/>
  <c r="C25" i="29"/>
  <c r="B16" i="29"/>
  <c r="B12" i="29"/>
  <c r="C31" i="21"/>
  <c r="B11" i="21"/>
  <c r="B17" i="21"/>
  <c r="B40" i="29"/>
  <c r="B47" i="21"/>
  <c r="C54" i="21"/>
  <c r="B31" i="29"/>
  <c r="C33" i="29"/>
  <c r="B17" i="29"/>
  <c r="B23" i="29"/>
  <c r="C27" i="21"/>
  <c r="B39" i="21"/>
  <c r="C51" i="29"/>
  <c r="C55" i="29"/>
  <c r="B54" i="29"/>
  <c r="C11" i="29"/>
  <c r="B43" i="29"/>
  <c r="C40" i="21"/>
  <c r="B15" i="29"/>
  <c r="B32" i="21"/>
  <c r="C47" i="29"/>
  <c r="B46" i="29"/>
  <c r="B32" i="29"/>
  <c r="C14" i="21"/>
  <c r="C19" i="29"/>
  <c r="B37" i="21"/>
  <c r="C24" i="29"/>
  <c r="C52" i="21"/>
  <c r="C26" i="29"/>
  <c r="C39" i="21"/>
  <c r="C45" i="21"/>
  <c r="B36" i="29"/>
  <c r="B52" i="21"/>
  <c r="C53" i="21"/>
  <c r="B35" i="29"/>
  <c r="B28" i="21"/>
  <c r="B18" i="21"/>
  <c r="C21" i="21"/>
  <c r="B43" i="21"/>
  <c r="C36" i="21"/>
  <c r="B22" i="21"/>
  <c r="B27" i="29"/>
  <c r="B56" i="29"/>
  <c r="C37" i="29"/>
  <c r="C12" i="21"/>
  <c r="C28" i="21"/>
  <c r="C16" i="29"/>
  <c r="B41" i="29"/>
  <c r="B44" i="21"/>
  <c r="C30" i="29"/>
  <c r="B31" i="21"/>
  <c r="C30" i="21"/>
  <c r="C33" i="21"/>
  <c r="C20" i="29"/>
  <c r="B53" i="29"/>
  <c r="C52" i="29"/>
  <c r="B30" i="21"/>
  <c r="B44" i="29"/>
  <c r="C16" i="21"/>
  <c r="C35" i="29"/>
  <c r="C48" i="29"/>
  <c r="B45" i="21"/>
  <c r="B39" i="29"/>
  <c r="B55" i="29"/>
  <c r="C23" i="21"/>
  <c r="C11" i="21"/>
  <c r="C17" i="29"/>
  <c r="B36" i="21"/>
  <c r="C23" i="29"/>
  <c r="B22" i="29"/>
  <c r="C38" i="21"/>
  <c r="C34" i="29"/>
  <c r="C48" i="21"/>
  <c r="B51" i="29"/>
  <c r="B29" i="21"/>
  <c r="B48" i="21"/>
  <c r="B54" i="21"/>
  <c r="C36" i="29"/>
  <c r="C17" i="21"/>
  <c r="C28" i="29"/>
  <c r="B16" i="21"/>
  <c r="U53" i="21" l="1"/>
  <c r="U54" i="21"/>
  <c r="U56" i="21"/>
  <c r="U52" i="21"/>
  <c r="U51" i="21"/>
  <c r="U55" i="21"/>
  <c r="U50" i="21"/>
  <c r="T56" i="21"/>
  <c r="T51" i="21"/>
  <c r="T54" i="21"/>
  <c r="T52" i="21"/>
  <c r="T55" i="21"/>
  <c r="T53" i="21"/>
  <c r="T50" i="21"/>
  <c r="U38" i="21"/>
  <c r="U35" i="28" s="1"/>
  <c r="U34" i="21"/>
  <c r="U15" i="21"/>
  <c r="U43" i="21"/>
  <c r="U20" i="21"/>
  <c r="U46" i="21"/>
  <c r="U39" i="21"/>
  <c r="U36" i="21"/>
  <c r="U35" i="21"/>
  <c r="U12" i="21"/>
  <c r="U28" i="21"/>
  <c r="U14" i="21"/>
  <c r="U29" i="21"/>
  <c r="U42" i="21"/>
  <c r="U19" i="21"/>
  <c r="U44" i="21"/>
  <c r="U48" i="21"/>
  <c r="U40" i="21"/>
  <c r="U45" i="21"/>
  <c r="U30" i="21"/>
  <c r="U23" i="21"/>
  <c r="U13" i="21"/>
  <c r="U17" i="21"/>
  <c r="U21" i="21"/>
  <c r="U37" i="21"/>
  <c r="U27" i="21"/>
  <c r="U22" i="21"/>
  <c r="U16" i="21"/>
  <c r="U24" i="21"/>
  <c r="U26" i="21"/>
  <c r="U31" i="21"/>
  <c r="U32" i="21"/>
  <c r="U47" i="21"/>
  <c r="U41" i="21"/>
  <c r="U25" i="21"/>
  <c r="U18" i="21"/>
  <c r="U33" i="21"/>
  <c r="U11" i="21"/>
  <c r="T46" i="21"/>
  <c r="T42" i="21"/>
  <c r="T27" i="21"/>
  <c r="T34" i="21"/>
  <c r="T36" i="21"/>
  <c r="T45" i="21"/>
  <c r="T37" i="21"/>
  <c r="T40" i="21"/>
  <c r="T17" i="21"/>
  <c r="T44" i="21"/>
  <c r="T31" i="21"/>
  <c r="T39" i="21"/>
  <c r="T15" i="21"/>
  <c r="T30" i="21"/>
  <c r="T16" i="21"/>
  <c r="T28" i="21"/>
  <c r="T38" i="21"/>
  <c r="T33" i="21"/>
  <c r="T43" i="21"/>
  <c r="T35" i="21"/>
  <c r="T41" i="21"/>
  <c r="T25" i="21"/>
  <c r="T19" i="21"/>
  <c r="T14" i="21"/>
  <c r="T29" i="21"/>
  <c r="T24" i="21"/>
  <c r="T13" i="21"/>
  <c r="T22" i="21"/>
  <c r="T47" i="21"/>
  <c r="T32" i="21"/>
  <c r="T48" i="21"/>
  <c r="T18" i="21"/>
  <c r="T26" i="21"/>
  <c r="T21" i="21"/>
  <c r="T23" i="21"/>
  <c r="T20" i="21"/>
  <c r="T12" i="21"/>
  <c r="T11" i="21"/>
  <c r="U56" i="29"/>
  <c r="U50" i="29"/>
  <c r="U51" i="29"/>
  <c r="U52" i="29"/>
  <c r="U54" i="29"/>
  <c r="U53" i="29"/>
  <c r="U55" i="29"/>
  <c r="T51" i="29"/>
  <c r="T53" i="29"/>
  <c r="T55" i="29"/>
  <c r="T52" i="29"/>
  <c r="T56" i="29"/>
  <c r="T54" i="29"/>
  <c r="T50" i="29"/>
  <c r="U44" i="29"/>
  <c r="U47" i="29"/>
  <c r="U40" i="29"/>
  <c r="U48" i="29"/>
  <c r="U43" i="29"/>
  <c r="U39" i="29"/>
  <c r="U45" i="29"/>
  <c r="U42" i="29"/>
  <c r="U46" i="29"/>
  <c r="U41" i="29"/>
  <c r="U17" i="29"/>
  <c r="U20" i="29"/>
  <c r="U30" i="29"/>
  <c r="U13" i="29"/>
  <c r="U21" i="29"/>
  <c r="U35" i="29"/>
  <c r="U27" i="29"/>
  <c r="U25" i="29"/>
  <c r="U16" i="29"/>
  <c r="U29" i="29"/>
  <c r="U19" i="29"/>
  <c r="U24" i="29"/>
  <c r="U36" i="29"/>
  <c r="U31" i="29"/>
  <c r="U12" i="29"/>
  <c r="U28" i="29"/>
  <c r="U11" i="29"/>
  <c r="U33" i="29"/>
  <c r="U18" i="29"/>
  <c r="U15" i="29"/>
  <c r="U32" i="29"/>
  <c r="U23" i="29"/>
  <c r="U34" i="29"/>
  <c r="U37" i="29"/>
  <c r="U14" i="29"/>
  <c r="U22" i="29"/>
  <c r="U26" i="29"/>
  <c r="U38" i="29"/>
  <c r="U35" i="24" s="1"/>
  <c r="T48" i="29"/>
  <c r="T42" i="29"/>
  <c r="T41" i="29"/>
  <c r="T39" i="29"/>
  <c r="T45" i="29"/>
  <c r="T46" i="29"/>
  <c r="T47" i="29"/>
  <c r="T44" i="29"/>
  <c r="T40" i="29"/>
  <c r="T43" i="29"/>
  <c r="T17" i="29"/>
  <c r="T28" i="29"/>
  <c r="T31" i="29"/>
  <c r="T22" i="29"/>
  <c r="T34" i="29"/>
  <c r="T36" i="29"/>
  <c r="T29" i="29"/>
  <c r="T20" i="29"/>
  <c r="T27" i="29"/>
  <c r="T35" i="29"/>
  <c r="T21" i="29"/>
  <c r="T26" i="29"/>
  <c r="T13" i="29"/>
  <c r="T18" i="29"/>
  <c r="T23" i="29"/>
  <c r="T14" i="29"/>
  <c r="T19" i="29"/>
  <c r="T30" i="29"/>
  <c r="T11" i="29"/>
  <c r="T24" i="29"/>
  <c r="T32" i="29"/>
  <c r="T33" i="29"/>
  <c r="T15" i="29"/>
  <c r="T16" i="29"/>
  <c r="T25" i="29"/>
  <c r="T12" i="29"/>
  <c r="T37" i="29"/>
  <c r="T38" i="29"/>
  <c r="T35" i="24" s="1"/>
  <c r="K51" i="29"/>
  <c r="K48" i="29"/>
  <c r="K45" i="29"/>
  <c r="K40" i="29"/>
  <c r="K33" i="29"/>
  <c r="K13" i="29"/>
  <c r="K23" i="29"/>
  <c r="K26" i="29"/>
  <c r="K38" i="29"/>
  <c r="K35" i="29"/>
  <c r="K44" i="29"/>
  <c r="K24" i="29"/>
  <c r="K28" i="29"/>
  <c r="K15" i="29"/>
  <c r="K30" i="29"/>
  <c r="K25" i="29"/>
  <c r="K54" i="29"/>
  <c r="K56" i="29"/>
  <c r="K39" i="29"/>
  <c r="K42" i="29"/>
  <c r="K37" i="29"/>
  <c r="K20" i="29"/>
  <c r="K16" i="29"/>
  <c r="K52" i="29"/>
  <c r="K27" i="29"/>
  <c r="K47" i="29"/>
  <c r="K31" i="29"/>
  <c r="K46" i="29"/>
  <c r="K11" i="29"/>
  <c r="K50" i="29"/>
  <c r="K55" i="29"/>
  <c r="K43" i="29"/>
  <c r="K32" i="29"/>
  <c r="K18" i="29"/>
  <c r="K12" i="29"/>
  <c r="K34" i="29"/>
  <c r="K14" i="29"/>
  <c r="K17" i="29"/>
  <c r="K29" i="29"/>
  <c r="K19" i="29"/>
  <c r="K36" i="29"/>
  <c r="K41" i="29"/>
  <c r="K22" i="29"/>
  <c r="K21" i="29"/>
  <c r="K53" i="29"/>
  <c r="E51" i="29"/>
  <c r="E53" i="29"/>
  <c r="E48" i="29"/>
  <c r="E17" i="29"/>
  <c r="E55" i="29"/>
  <c r="E28" i="29"/>
  <c r="E31" i="29"/>
  <c r="E42" i="29"/>
  <c r="E41" i="29"/>
  <c r="E39" i="29"/>
  <c r="E22" i="29"/>
  <c r="E34" i="29"/>
  <c r="E36" i="29"/>
  <c r="E29" i="29"/>
  <c r="E38" i="29"/>
  <c r="E45" i="29"/>
  <c r="E46" i="29"/>
  <c r="E20" i="29"/>
  <c r="E27" i="29"/>
  <c r="E52" i="29"/>
  <c r="E35" i="29"/>
  <c r="E21" i="29"/>
  <c r="E26" i="29"/>
  <c r="E47" i="29"/>
  <c r="E37" i="29"/>
  <c r="E56" i="29"/>
  <c r="E13" i="29"/>
  <c r="E44" i="29"/>
  <c r="E18" i="29"/>
  <c r="E23" i="29"/>
  <c r="E14" i="29"/>
  <c r="E40" i="29"/>
  <c r="E19" i="29"/>
  <c r="E30" i="29"/>
  <c r="W30" i="29" s="1"/>
  <c r="E11" i="29"/>
  <c r="E24" i="29"/>
  <c r="E32" i="29"/>
  <c r="E54" i="29"/>
  <c r="E33" i="29"/>
  <c r="E50" i="29"/>
  <c r="E15" i="29"/>
  <c r="W15" i="29" s="1"/>
  <c r="E16" i="29"/>
  <c r="E25" i="29"/>
  <c r="E43" i="29"/>
  <c r="E12" i="29"/>
  <c r="E18" i="21"/>
  <c r="E53" i="21"/>
  <c r="E24" i="21"/>
  <c r="E40" i="21"/>
  <c r="E50" i="21"/>
  <c r="E22" i="21"/>
  <c r="E51" i="21"/>
  <c r="E31" i="21"/>
  <c r="E14" i="21"/>
  <c r="E17" i="21"/>
  <c r="E55" i="21"/>
  <c r="E38" i="21"/>
  <c r="E28" i="21"/>
  <c r="E25" i="21"/>
  <c r="E56" i="21"/>
  <c r="E16" i="21"/>
  <c r="E37" i="21"/>
  <c r="E13" i="21"/>
  <c r="E54" i="21"/>
  <c r="E48" i="21"/>
  <c r="E23" i="21"/>
  <c r="E29" i="21"/>
  <c r="E26" i="21"/>
  <c r="E41" i="21"/>
  <c r="E20" i="21"/>
  <c r="E33" i="21"/>
  <c r="E30" i="21"/>
  <c r="E45" i="21"/>
  <c r="E12" i="21"/>
  <c r="E42" i="21"/>
  <c r="E52" i="21"/>
  <c r="E27" i="21"/>
  <c r="E34" i="21"/>
  <c r="E44" i="21"/>
  <c r="E21" i="21"/>
  <c r="E11" i="21"/>
  <c r="E43" i="21"/>
  <c r="E39" i="21"/>
  <c r="E46" i="21"/>
  <c r="E15" i="21"/>
  <c r="E35" i="21"/>
  <c r="E19" i="21"/>
  <c r="E36" i="21"/>
  <c r="E32" i="21"/>
  <c r="E47" i="21"/>
  <c r="W24" i="30"/>
  <c r="X24" i="30" s="1"/>
  <c r="W43" i="30"/>
  <c r="X43" i="30" s="1"/>
  <c r="W48" i="30"/>
  <c r="X48" i="30" s="1"/>
  <c r="W28" i="30"/>
  <c r="X28" i="30" s="1"/>
  <c r="W12" i="30"/>
  <c r="X12" i="30" s="1"/>
  <c r="W15" i="30"/>
  <c r="X15" i="30" s="1"/>
  <c r="W30" i="30"/>
  <c r="X30" i="30" s="1"/>
  <c r="W31" i="30"/>
  <c r="X31" i="30" s="1"/>
  <c r="W17" i="30"/>
  <c r="X17" i="30" s="1"/>
  <c r="W42" i="30"/>
  <c r="X42" i="30" s="1"/>
  <c r="W22" i="30"/>
  <c r="X22" i="30" s="1"/>
  <c r="W44" i="30"/>
  <c r="X44" i="30" s="1"/>
  <c r="W35" i="30"/>
  <c r="X35" i="30" s="1"/>
  <c r="W55" i="30"/>
  <c r="X55" i="30" s="1"/>
  <c r="H49" i="21"/>
  <c r="N35" i="28"/>
  <c r="I35" i="28"/>
  <c r="H49" i="29"/>
  <c r="I49" i="21"/>
  <c r="O49" i="21"/>
  <c r="H35" i="24"/>
  <c r="C49" i="29"/>
  <c r="B35" i="28"/>
  <c r="O35" i="24"/>
  <c r="O35" i="28"/>
  <c r="I49" i="29"/>
  <c r="O49" i="29"/>
  <c r="N35" i="24"/>
  <c r="C35" i="24"/>
  <c r="C35" i="28"/>
  <c r="N49" i="29"/>
  <c r="B35" i="24"/>
  <c r="H35" i="28"/>
  <c r="I35" i="24"/>
  <c r="N49" i="21"/>
  <c r="B49" i="29"/>
  <c r="W23" i="30"/>
  <c r="X23" i="30" s="1"/>
  <c r="W39" i="30"/>
  <c r="X39" i="30" s="1"/>
  <c r="W33" i="30"/>
  <c r="X33" i="30" s="1"/>
  <c r="U49" i="30"/>
  <c r="H9" i="30"/>
  <c r="K49" i="30"/>
  <c r="L49" i="30" s="1"/>
  <c r="W49" i="31"/>
  <c r="X49" i="31" s="1"/>
  <c r="I9" i="30"/>
  <c r="T49" i="30"/>
  <c r="K9" i="31"/>
  <c r="L9" i="31" s="1"/>
  <c r="E9" i="31"/>
  <c r="F9" i="31" s="1"/>
  <c r="T9" i="31"/>
  <c r="W9" i="31" s="1"/>
  <c r="X9" i="31" s="1"/>
  <c r="W10" i="31"/>
  <c r="X10" i="31" s="1"/>
  <c r="E10" i="30"/>
  <c r="F10" i="30" s="1"/>
  <c r="B9" i="30"/>
  <c r="T10" i="30"/>
  <c r="K10" i="30"/>
  <c r="L10" i="30" s="1"/>
  <c r="Q10" i="30"/>
  <c r="R10" i="30" s="1"/>
  <c r="N9" i="30"/>
  <c r="Q9" i="30" s="1"/>
  <c r="R9" i="30" s="1"/>
  <c r="U10" i="30"/>
  <c r="O47" i="28"/>
  <c r="N47" i="28"/>
  <c r="I47" i="28"/>
  <c r="H47" i="28"/>
  <c r="C47" i="28"/>
  <c r="B47" i="28"/>
  <c r="O47" i="24"/>
  <c r="N47" i="24"/>
  <c r="I47" i="24"/>
  <c r="H47" i="24"/>
  <c r="C47" i="24"/>
  <c r="B47" i="24"/>
  <c r="U49" i="21" l="1"/>
  <c r="T49" i="21"/>
  <c r="W18" i="29"/>
  <c r="W35" i="29"/>
  <c r="W56" i="21"/>
  <c r="W16" i="29"/>
  <c r="W25" i="29"/>
  <c r="W41" i="29"/>
  <c r="W48" i="29"/>
  <c r="W40" i="29"/>
  <c r="W26" i="29"/>
  <c r="W56" i="29"/>
  <c r="W39" i="29"/>
  <c r="W19" i="29"/>
  <c r="W37" i="29"/>
  <c r="W46" i="29"/>
  <c r="W51" i="29"/>
  <c r="W21" i="29"/>
  <c r="W24" i="29"/>
  <c r="W47" i="29"/>
  <c r="W45" i="29"/>
  <c r="W42" i="29"/>
  <c r="W43" i="29"/>
  <c r="W52" i="29"/>
  <c r="W34" i="29"/>
  <c r="W38" i="29"/>
  <c r="X38" i="29" s="1"/>
  <c r="W54" i="29"/>
  <c r="W23" i="29"/>
  <c r="W32" i="29"/>
  <c r="W36" i="29"/>
  <c r="W27" i="29"/>
  <c r="W33" i="29"/>
  <c r="W14" i="29"/>
  <c r="W31" i="29"/>
  <c r="W28" i="29"/>
  <c r="W29" i="29"/>
  <c r="W12" i="29"/>
  <c r="W55" i="29"/>
  <c r="W44" i="29"/>
  <c r="W17" i="29"/>
  <c r="W50" i="29"/>
  <c r="W11" i="29"/>
  <c r="W13" i="29"/>
  <c r="W22" i="29"/>
  <c r="W20" i="29"/>
  <c r="W53" i="29"/>
  <c r="U49" i="29"/>
  <c r="E49" i="29"/>
  <c r="T49" i="29"/>
  <c r="Q49" i="29"/>
  <c r="K49" i="29"/>
  <c r="R38" i="29"/>
  <c r="R35" i="24" s="1"/>
  <c r="Q35" i="24"/>
  <c r="L38" i="29"/>
  <c r="L35" i="24" s="1"/>
  <c r="K35" i="24"/>
  <c r="E35" i="24"/>
  <c r="F38" i="29"/>
  <c r="F35" i="24" s="1"/>
  <c r="W38" i="21"/>
  <c r="Q49" i="21"/>
  <c r="W36" i="21"/>
  <c r="W27" i="21"/>
  <c r="W52" i="21"/>
  <c r="W48" i="21"/>
  <c r="W28" i="21"/>
  <c r="W34" i="21"/>
  <c r="W33" i="21"/>
  <c r="W23" i="21"/>
  <c r="W37" i="21"/>
  <c r="W42" i="21"/>
  <c r="W18" i="21"/>
  <c r="W40" i="21"/>
  <c r="W13" i="21"/>
  <c r="W45" i="21"/>
  <c r="W41" i="21"/>
  <c r="W15" i="21"/>
  <c r="W54" i="21"/>
  <c r="W47" i="21"/>
  <c r="W53" i="21"/>
  <c r="W55" i="21"/>
  <c r="W14" i="21"/>
  <c r="W39" i="21"/>
  <c r="W46" i="21"/>
  <c r="W31" i="21"/>
  <c r="W30" i="21"/>
  <c r="W16" i="21"/>
  <c r="W43" i="21"/>
  <c r="W22" i="21"/>
  <c r="W19" i="21"/>
  <c r="W12" i="21"/>
  <c r="W29" i="21"/>
  <c r="W32" i="21"/>
  <c r="W35" i="21"/>
  <c r="W50" i="21"/>
  <c r="W51" i="21"/>
  <c r="W26" i="21"/>
  <c r="W17" i="21"/>
  <c r="W24" i="21"/>
  <c r="W25" i="21"/>
  <c r="W44" i="21"/>
  <c r="W11" i="21"/>
  <c r="W20" i="21"/>
  <c r="W21" i="21"/>
  <c r="K49" i="21"/>
  <c r="T35" i="28"/>
  <c r="R38" i="21"/>
  <c r="R35" i="28" s="1"/>
  <c r="Q35" i="28"/>
  <c r="K35" i="28"/>
  <c r="L38" i="21"/>
  <c r="L35" i="28" s="1"/>
  <c r="E35" i="28"/>
  <c r="F38" i="21"/>
  <c r="F35" i="28" s="1"/>
  <c r="W49" i="30"/>
  <c r="X49" i="30" s="1"/>
  <c r="K9" i="30"/>
  <c r="L9" i="30" s="1"/>
  <c r="U9" i="30"/>
  <c r="W10" i="30"/>
  <c r="X10" i="30" s="1"/>
  <c r="E9" i="30"/>
  <c r="F9" i="30" s="1"/>
  <c r="T9" i="30"/>
  <c r="B39" i="24"/>
  <c r="O39" i="24"/>
  <c r="N39" i="24"/>
  <c r="I39" i="24"/>
  <c r="H39" i="24"/>
  <c r="C39" i="24"/>
  <c r="B39" i="28"/>
  <c r="O39" i="28"/>
  <c r="N39" i="28"/>
  <c r="I39" i="28"/>
  <c r="H39" i="28"/>
  <c r="C39" i="28"/>
  <c r="B38" i="24"/>
  <c r="I38" i="24"/>
  <c r="H38" i="24"/>
  <c r="O38" i="24"/>
  <c r="N38" i="24"/>
  <c r="C38" i="24"/>
  <c r="C38" i="28"/>
  <c r="B38" i="28"/>
  <c r="I38" i="28"/>
  <c r="H38" i="28"/>
  <c r="O38" i="28"/>
  <c r="N38" i="28"/>
  <c r="W49" i="29" l="1"/>
  <c r="W35" i="24"/>
  <c r="X35" i="24"/>
  <c r="X38" i="21"/>
  <c r="X35" i="28" s="1"/>
  <c r="W35" i="28"/>
  <c r="W9" i="30"/>
  <c r="X9" i="30" s="1"/>
  <c r="K39" i="24"/>
  <c r="K38" i="28"/>
  <c r="U38" i="24"/>
  <c r="Q39" i="24"/>
  <c r="Q39" i="28"/>
  <c r="E39" i="24"/>
  <c r="U39" i="24"/>
  <c r="T39" i="24"/>
  <c r="U39" i="28"/>
  <c r="K39" i="28"/>
  <c r="T39" i="28"/>
  <c r="Q38" i="28"/>
  <c r="K38" i="24"/>
  <c r="Q38" i="24"/>
  <c r="E38" i="24"/>
  <c r="T38" i="24"/>
  <c r="U38" i="28"/>
  <c r="T38" i="28"/>
  <c r="I53" i="24"/>
  <c r="H53" i="24"/>
  <c r="O53" i="24"/>
  <c r="N53" i="24"/>
  <c r="C53" i="24"/>
  <c r="B53" i="24"/>
  <c r="I52" i="24"/>
  <c r="H52" i="24"/>
  <c r="O52" i="24"/>
  <c r="N52" i="24"/>
  <c r="C52" i="24"/>
  <c r="B52" i="24"/>
  <c r="I51" i="24"/>
  <c r="H51" i="24"/>
  <c r="O51" i="24"/>
  <c r="N51" i="24"/>
  <c r="C51" i="24"/>
  <c r="B51" i="24"/>
  <c r="I50" i="24"/>
  <c r="H50" i="24"/>
  <c r="O50" i="24"/>
  <c r="N50" i="24"/>
  <c r="C50" i="24"/>
  <c r="B50" i="24"/>
  <c r="I49" i="24"/>
  <c r="H49" i="24"/>
  <c r="O49" i="24"/>
  <c r="N49" i="24"/>
  <c r="C49" i="24"/>
  <c r="B49" i="24"/>
  <c r="I48" i="24"/>
  <c r="H48" i="24"/>
  <c r="O48" i="24"/>
  <c r="N48" i="24"/>
  <c r="C48" i="24"/>
  <c r="B48" i="24"/>
  <c r="I45" i="24"/>
  <c r="H45" i="24"/>
  <c r="O45" i="24"/>
  <c r="N45" i="24"/>
  <c r="C45" i="24"/>
  <c r="B45" i="24"/>
  <c r="I44" i="24"/>
  <c r="H44" i="24"/>
  <c r="O44" i="24"/>
  <c r="N44" i="24"/>
  <c r="C44" i="24"/>
  <c r="B44" i="24"/>
  <c r="I43" i="24"/>
  <c r="H43" i="24"/>
  <c r="O43" i="24"/>
  <c r="N43" i="24"/>
  <c r="C43" i="24"/>
  <c r="B43" i="24"/>
  <c r="I42" i="24"/>
  <c r="H42" i="24"/>
  <c r="O42" i="24"/>
  <c r="N42" i="24"/>
  <c r="C42" i="24"/>
  <c r="B42" i="24"/>
  <c r="H41" i="24"/>
  <c r="B41" i="24"/>
  <c r="I40" i="24"/>
  <c r="H40" i="24"/>
  <c r="O40" i="24"/>
  <c r="N40" i="24"/>
  <c r="C40" i="24"/>
  <c r="B40" i="24"/>
  <c r="I37" i="24"/>
  <c r="H37" i="24"/>
  <c r="O37" i="24"/>
  <c r="N37" i="24"/>
  <c r="C37" i="24"/>
  <c r="B37" i="24"/>
  <c r="I36" i="24"/>
  <c r="H36" i="24"/>
  <c r="O36" i="24"/>
  <c r="N36" i="24"/>
  <c r="C36" i="24"/>
  <c r="B36" i="24"/>
  <c r="I34" i="24"/>
  <c r="H34" i="24"/>
  <c r="O34" i="24"/>
  <c r="N34" i="24"/>
  <c r="C34" i="24"/>
  <c r="B34" i="24"/>
  <c r="I33" i="24"/>
  <c r="H33" i="24"/>
  <c r="O33" i="24"/>
  <c r="N33" i="24"/>
  <c r="C33" i="24"/>
  <c r="B33" i="24"/>
  <c r="I32" i="24"/>
  <c r="H32" i="24"/>
  <c r="O32" i="24"/>
  <c r="N32" i="24"/>
  <c r="C32" i="24"/>
  <c r="B32" i="24"/>
  <c r="I31" i="24"/>
  <c r="H31" i="24"/>
  <c r="O31" i="24"/>
  <c r="N31" i="24"/>
  <c r="C31" i="24"/>
  <c r="B31" i="24"/>
  <c r="I30" i="24"/>
  <c r="H30" i="24"/>
  <c r="O30" i="24"/>
  <c r="N30" i="24"/>
  <c r="C30" i="24"/>
  <c r="B30" i="24"/>
  <c r="I29" i="24"/>
  <c r="H29" i="24"/>
  <c r="O29" i="24"/>
  <c r="N29" i="24"/>
  <c r="C29" i="24"/>
  <c r="B29" i="24"/>
  <c r="I28" i="24"/>
  <c r="H28" i="24"/>
  <c r="O28" i="24"/>
  <c r="N28" i="24"/>
  <c r="C28" i="24"/>
  <c r="B28" i="24"/>
  <c r="I27" i="24"/>
  <c r="H27" i="24"/>
  <c r="O27" i="24"/>
  <c r="N27" i="24"/>
  <c r="C27" i="24"/>
  <c r="B27" i="24"/>
  <c r="I26" i="24"/>
  <c r="H26" i="24"/>
  <c r="O26" i="24"/>
  <c r="N26" i="24"/>
  <c r="C26" i="24"/>
  <c r="B26" i="24"/>
  <c r="I25" i="24"/>
  <c r="H25" i="24"/>
  <c r="O25" i="24"/>
  <c r="N25" i="24"/>
  <c r="C25" i="24"/>
  <c r="B25" i="24"/>
  <c r="I24" i="24"/>
  <c r="H24" i="24"/>
  <c r="O24" i="24"/>
  <c r="N24" i="24"/>
  <c r="C24" i="24"/>
  <c r="B24" i="24"/>
  <c r="I23" i="24"/>
  <c r="H23" i="24"/>
  <c r="O23" i="24"/>
  <c r="N23" i="24"/>
  <c r="C23" i="24"/>
  <c r="B23" i="24"/>
  <c r="I22" i="24"/>
  <c r="H22" i="24"/>
  <c r="O22" i="24"/>
  <c r="N22" i="24"/>
  <c r="C22" i="24"/>
  <c r="B22" i="24"/>
  <c r="I21" i="24"/>
  <c r="H21" i="24"/>
  <c r="O21" i="24"/>
  <c r="N21" i="24"/>
  <c r="C21" i="24"/>
  <c r="B21" i="24"/>
  <c r="I20" i="24"/>
  <c r="H20" i="24"/>
  <c r="O20" i="24"/>
  <c r="N20" i="24"/>
  <c r="C20" i="24"/>
  <c r="B20" i="24"/>
  <c r="I19" i="24"/>
  <c r="H19" i="24"/>
  <c r="O19" i="24"/>
  <c r="N19" i="24"/>
  <c r="C19" i="24"/>
  <c r="B19" i="24"/>
  <c r="I18" i="24"/>
  <c r="H18" i="24"/>
  <c r="O18" i="24"/>
  <c r="N18" i="24"/>
  <c r="C18" i="24"/>
  <c r="B18" i="24"/>
  <c r="I17" i="24"/>
  <c r="H17" i="24"/>
  <c r="O17" i="24"/>
  <c r="N17" i="24"/>
  <c r="C17" i="24"/>
  <c r="B17" i="24"/>
  <c r="I16" i="24"/>
  <c r="H16" i="24"/>
  <c r="O16" i="24"/>
  <c r="N16" i="24"/>
  <c r="C16" i="24"/>
  <c r="B16" i="24"/>
  <c r="I15" i="24"/>
  <c r="H15" i="24"/>
  <c r="O15" i="24"/>
  <c r="N15" i="24"/>
  <c r="C15" i="24"/>
  <c r="B15" i="24"/>
  <c r="I14" i="24"/>
  <c r="H14" i="24"/>
  <c r="O14" i="24"/>
  <c r="N14" i="24"/>
  <c r="C14" i="24"/>
  <c r="B14" i="24"/>
  <c r="I13" i="24"/>
  <c r="H13" i="24"/>
  <c r="O13" i="24"/>
  <c r="N13" i="24"/>
  <c r="C13" i="24"/>
  <c r="B13" i="24"/>
  <c r="I12" i="24"/>
  <c r="H12" i="24"/>
  <c r="O12" i="24"/>
  <c r="N12" i="24"/>
  <c r="C12" i="24"/>
  <c r="B12" i="24"/>
  <c r="I11" i="24"/>
  <c r="H11" i="24"/>
  <c r="O11" i="24"/>
  <c r="N11" i="24"/>
  <c r="C11" i="24"/>
  <c r="B11" i="24"/>
  <c r="I10" i="24"/>
  <c r="H10" i="24"/>
  <c r="O10" i="24"/>
  <c r="N10" i="24"/>
  <c r="C10" i="24"/>
  <c r="B10" i="24"/>
  <c r="I9" i="24"/>
  <c r="H9" i="24"/>
  <c r="O9" i="24"/>
  <c r="N9" i="24"/>
  <c r="C9" i="24"/>
  <c r="B9" i="24"/>
  <c r="H8" i="24"/>
  <c r="C8" i="24"/>
  <c r="B8" i="24"/>
  <c r="E39" i="28" l="1"/>
  <c r="E38" i="28"/>
  <c r="N46" i="24"/>
  <c r="N41" i="24"/>
  <c r="O8" i="24"/>
  <c r="O46" i="24"/>
  <c r="O41" i="24"/>
  <c r="N8" i="24"/>
  <c r="I8" i="24"/>
  <c r="C46" i="24"/>
  <c r="C41" i="24"/>
  <c r="I46" i="24"/>
  <c r="I41" i="24"/>
  <c r="B46" i="24"/>
  <c r="H46" i="24"/>
  <c r="L41" i="29"/>
  <c r="L38" i="24" s="1"/>
  <c r="L42" i="29"/>
  <c r="L39" i="24" s="1"/>
  <c r="L41" i="21"/>
  <c r="Q9" i="24"/>
  <c r="Q13" i="24"/>
  <c r="K10" i="24"/>
  <c r="H7" i="24"/>
  <c r="K12" i="24"/>
  <c r="K14" i="24"/>
  <c r="R42" i="29"/>
  <c r="R39" i="24" s="1"/>
  <c r="F41" i="29"/>
  <c r="F38" i="24" s="1"/>
  <c r="E10" i="24"/>
  <c r="B7" i="24"/>
  <c r="E16" i="24"/>
  <c r="T36" i="24"/>
  <c r="R41" i="29"/>
  <c r="R38" i="24" s="1"/>
  <c r="K16" i="24"/>
  <c r="U23" i="24"/>
  <c r="X42" i="29"/>
  <c r="R41" i="21"/>
  <c r="K18" i="24"/>
  <c r="Q19" i="24"/>
  <c r="K22" i="24"/>
  <c r="Q27" i="24"/>
  <c r="K28" i="24"/>
  <c r="Q31" i="24"/>
  <c r="F42" i="29"/>
  <c r="F39" i="24" s="1"/>
  <c r="R42" i="21"/>
  <c r="C10" i="29"/>
  <c r="U10" i="24"/>
  <c r="U14" i="24"/>
  <c r="U32" i="24"/>
  <c r="U43" i="24"/>
  <c r="L42" i="21"/>
  <c r="F42" i="21"/>
  <c r="E13" i="24"/>
  <c r="Q14" i="24"/>
  <c r="K23" i="24"/>
  <c r="Q24" i="24"/>
  <c r="Q26" i="24"/>
  <c r="K27" i="24"/>
  <c r="Q28" i="24"/>
  <c r="K29" i="24"/>
  <c r="E31" i="24"/>
  <c r="K31" i="24"/>
  <c r="Q34" i="24"/>
  <c r="K36" i="24"/>
  <c r="K40" i="24"/>
  <c r="E42" i="24"/>
  <c r="Q43" i="24"/>
  <c r="Q45" i="24"/>
  <c r="Q48" i="24"/>
  <c r="T50" i="24"/>
  <c r="E51" i="24"/>
  <c r="F41" i="21"/>
  <c r="K19" i="24"/>
  <c r="T23" i="24"/>
  <c r="T12" i="24"/>
  <c r="K41" i="24"/>
  <c r="Q53" i="24"/>
  <c r="Q15" i="24"/>
  <c r="U16" i="24"/>
  <c r="U18" i="24"/>
  <c r="Q50" i="24"/>
  <c r="T53" i="24"/>
  <c r="I10" i="29"/>
  <c r="Q12" i="24"/>
  <c r="K15" i="24"/>
  <c r="Q16" i="24"/>
  <c r="K17" i="24"/>
  <c r="Q18" i="24"/>
  <c r="U24" i="24"/>
  <c r="K26" i="24"/>
  <c r="U28" i="24"/>
  <c r="Q49" i="24"/>
  <c r="K50" i="24"/>
  <c r="H10" i="29"/>
  <c r="T15" i="24"/>
  <c r="Q22" i="24"/>
  <c r="T27" i="24"/>
  <c r="K30" i="24"/>
  <c r="U36" i="24"/>
  <c r="K45" i="24"/>
  <c r="T9" i="24"/>
  <c r="T13" i="24"/>
  <c r="O10" i="29"/>
  <c r="U9" i="24"/>
  <c r="K9" i="24"/>
  <c r="Q10" i="24"/>
  <c r="K11" i="24"/>
  <c r="T19" i="24"/>
  <c r="U20" i="24"/>
  <c r="U25" i="24"/>
  <c r="U27" i="24"/>
  <c r="E36" i="24"/>
  <c r="U37" i="24"/>
  <c r="K42" i="24"/>
  <c r="U44" i="24"/>
  <c r="T49" i="24"/>
  <c r="U50" i="24"/>
  <c r="U51" i="24"/>
  <c r="B10" i="29"/>
  <c r="T8" i="24"/>
  <c r="K8" i="24"/>
  <c r="E9" i="24"/>
  <c r="U13" i="24"/>
  <c r="U17" i="24"/>
  <c r="Q20" i="24"/>
  <c r="E21" i="24"/>
  <c r="U22" i="24"/>
  <c r="Q25" i="24"/>
  <c r="E27" i="24"/>
  <c r="U29" i="24"/>
  <c r="Q32" i="24"/>
  <c r="Q36" i="24"/>
  <c r="E37" i="24"/>
  <c r="K37" i="24"/>
  <c r="Q42" i="24"/>
  <c r="Q44" i="24"/>
  <c r="T45" i="24"/>
  <c r="U47" i="24"/>
  <c r="Q51" i="24"/>
  <c r="Q11" i="24"/>
  <c r="E19" i="24"/>
  <c r="K20" i="24"/>
  <c r="U21" i="24"/>
  <c r="K21" i="24"/>
  <c r="Q23" i="24"/>
  <c r="Q17" i="24"/>
  <c r="E18" i="24"/>
  <c r="E24" i="24"/>
  <c r="K24" i="24"/>
  <c r="Q30" i="24"/>
  <c r="U31" i="24"/>
  <c r="T31" i="24"/>
  <c r="K34" i="24"/>
  <c r="E50" i="24"/>
  <c r="Q21" i="24"/>
  <c r="T26" i="24"/>
  <c r="T30" i="24"/>
  <c r="E32" i="24"/>
  <c r="K32" i="24"/>
  <c r="U33" i="24"/>
  <c r="U40" i="24"/>
  <c r="Q41" i="24"/>
  <c r="U42" i="24"/>
  <c r="T42" i="24"/>
  <c r="K49" i="24"/>
  <c r="K53" i="24"/>
  <c r="U11" i="24"/>
  <c r="U19" i="24"/>
  <c r="E28" i="24"/>
  <c r="Q33" i="24"/>
  <c r="T34" i="24"/>
  <c r="Q37" i="24"/>
  <c r="T41" i="24"/>
  <c r="E43" i="24"/>
  <c r="K43" i="24"/>
  <c r="K51" i="24"/>
  <c r="X41" i="29"/>
  <c r="Q47" i="24"/>
  <c r="U49" i="24"/>
  <c r="E49" i="24"/>
  <c r="U15" i="24"/>
  <c r="T11" i="24"/>
  <c r="E11" i="24"/>
  <c r="T20" i="24"/>
  <c r="E20" i="24"/>
  <c r="Q8" i="24"/>
  <c r="U12" i="24"/>
  <c r="T10" i="24"/>
  <c r="U48" i="24"/>
  <c r="U8" i="24"/>
  <c r="U26" i="24"/>
  <c r="E26" i="24"/>
  <c r="U34" i="24"/>
  <c r="E34" i="24"/>
  <c r="U45" i="24"/>
  <c r="E45" i="24"/>
  <c r="N10" i="29"/>
  <c r="E8" i="24"/>
  <c r="E12" i="24"/>
  <c r="T14" i="24"/>
  <c r="E14" i="24"/>
  <c r="E15" i="24"/>
  <c r="T16" i="24"/>
  <c r="T22" i="24"/>
  <c r="E22" i="24"/>
  <c r="U52" i="24"/>
  <c r="T21" i="24"/>
  <c r="T29" i="24"/>
  <c r="E29" i="24"/>
  <c r="T32" i="24"/>
  <c r="T40" i="24"/>
  <c r="E40" i="24"/>
  <c r="T43" i="24"/>
  <c r="E47" i="24"/>
  <c r="T47" i="24"/>
  <c r="T52" i="24"/>
  <c r="E52" i="24"/>
  <c r="K52" i="24"/>
  <c r="T18" i="24"/>
  <c r="T24" i="24"/>
  <c r="E17" i="24"/>
  <c r="T17" i="24"/>
  <c r="E23" i="24"/>
  <c r="U30" i="24"/>
  <c r="U41" i="24"/>
  <c r="U53" i="24"/>
  <c r="T25" i="24"/>
  <c r="E25" i="24"/>
  <c r="K25" i="24"/>
  <c r="T28" i="24"/>
  <c r="Q29" i="24"/>
  <c r="E30" i="24"/>
  <c r="T33" i="24"/>
  <c r="E33" i="24"/>
  <c r="K33" i="24"/>
  <c r="T37" i="24"/>
  <c r="Q40" i="24"/>
  <c r="E41" i="24"/>
  <c r="T44" i="24"/>
  <c r="E44" i="24"/>
  <c r="K44" i="24"/>
  <c r="K47" i="24"/>
  <c r="T48" i="24"/>
  <c r="E48" i="24"/>
  <c r="K48" i="24"/>
  <c r="T51" i="24"/>
  <c r="Q52" i="24"/>
  <c r="E53" i="24"/>
  <c r="T10" i="29" l="1"/>
  <c r="U10" i="29"/>
  <c r="Q10" i="29"/>
  <c r="K10" i="29"/>
  <c r="E10" i="29"/>
  <c r="N7" i="24"/>
  <c r="N6" i="24" s="1"/>
  <c r="F16" i="29"/>
  <c r="F13" i="24" s="1"/>
  <c r="F38" i="28"/>
  <c r="F39" i="28"/>
  <c r="L38" i="28"/>
  <c r="L39" i="28"/>
  <c r="R39" i="28"/>
  <c r="R38" i="28"/>
  <c r="H6" i="24"/>
  <c r="I7" i="24"/>
  <c r="I6" i="24" s="1"/>
  <c r="O7" i="24"/>
  <c r="O6" i="24" s="1"/>
  <c r="X41" i="21"/>
  <c r="X38" i="28" s="1"/>
  <c r="W38" i="28"/>
  <c r="L16" i="29"/>
  <c r="L13" i="24" s="1"/>
  <c r="K13" i="24"/>
  <c r="X42" i="21"/>
  <c r="X39" i="28" s="1"/>
  <c r="W39" i="28"/>
  <c r="X38" i="24"/>
  <c r="W38" i="24"/>
  <c r="X39" i="24"/>
  <c r="W39" i="24"/>
  <c r="B6" i="24"/>
  <c r="U7" i="24"/>
  <c r="C7" i="24"/>
  <c r="C6" i="24" s="1"/>
  <c r="Q7" i="24"/>
  <c r="Q46" i="24"/>
  <c r="T46" i="24"/>
  <c r="U46" i="24"/>
  <c r="F34" i="29"/>
  <c r="F31" i="24" s="1"/>
  <c r="R16" i="29"/>
  <c r="R13" i="24" s="1"/>
  <c r="L36" i="29"/>
  <c r="L33" i="24" s="1"/>
  <c r="L51" i="29"/>
  <c r="L48" i="24" s="1"/>
  <c r="L50" i="29"/>
  <c r="L47" i="24" s="1"/>
  <c r="L52" i="29"/>
  <c r="L49" i="24" s="1"/>
  <c r="L27" i="29"/>
  <c r="L24" i="24" s="1"/>
  <c r="L20" i="29"/>
  <c r="L17" i="24" s="1"/>
  <c r="L47" i="29"/>
  <c r="L44" i="24" s="1"/>
  <c r="L54" i="29"/>
  <c r="L51" i="24" s="1"/>
  <c r="L24" i="29"/>
  <c r="L21" i="24" s="1"/>
  <c r="L45" i="29"/>
  <c r="L42" i="24" s="1"/>
  <c r="L33" i="29"/>
  <c r="L30" i="24" s="1"/>
  <c r="L29" i="29"/>
  <c r="L26" i="24" s="1"/>
  <c r="L26" i="29"/>
  <c r="L23" i="24" s="1"/>
  <c r="L17" i="29"/>
  <c r="L14" i="24" s="1"/>
  <c r="L13" i="29"/>
  <c r="L10" i="24" s="1"/>
  <c r="L37" i="29"/>
  <c r="L34" i="24" s="1"/>
  <c r="L40" i="29"/>
  <c r="L37" i="24" s="1"/>
  <c r="L14" i="29"/>
  <c r="L11" i="24" s="1"/>
  <c r="L28" i="29"/>
  <c r="L25" i="24" s="1"/>
  <c r="L55" i="29"/>
  <c r="L52" i="24" s="1"/>
  <c r="L46" i="29"/>
  <c r="L43" i="24" s="1"/>
  <c r="L35" i="29"/>
  <c r="L32" i="24" s="1"/>
  <c r="L11" i="29"/>
  <c r="L8" i="24" s="1"/>
  <c r="L12" i="29"/>
  <c r="L9" i="24" s="1"/>
  <c r="L53" i="29"/>
  <c r="L50" i="24" s="1"/>
  <c r="L18" i="29"/>
  <c r="L15" i="24" s="1"/>
  <c r="L34" i="29"/>
  <c r="L31" i="24" s="1"/>
  <c r="L30" i="29"/>
  <c r="L27" i="24" s="1"/>
  <c r="L31" i="29"/>
  <c r="L28" i="24" s="1"/>
  <c r="L21" i="29"/>
  <c r="L18" i="24" s="1"/>
  <c r="R12" i="29"/>
  <c r="R9" i="24" s="1"/>
  <c r="L56" i="29"/>
  <c r="L53" i="24" s="1"/>
  <c r="L23" i="29"/>
  <c r="L20" i="24" s="1"/>
  <c r="L48" i="29"/>
  <c r="L45" i="24" s="1"/>
  <c r="L22" i="29"/>
  <c r="L19" i="24" s="1"/>
  <c r="L43" i="29"/>
  <c r="L40" i="24" s="1"/>
  <c r="L15" i="29"/>
  <c r="L12" i="24" s="1"/>
  <c r="L44" i="29"/>
  <c r="L41" i="24" s="1"/>
  <c r="L39" i="29"/>
  <c r="L36" i="24" s="1"/>
  <c r="L32" i="29"/>
  <c r="L29" i="24" s="1"/>
  <c r="L25" i="29"/>
  <c r="L22" i="24" s="1"/>
  <c r="L19" i="29"/>
  <c r="L16" i="24" s="1"/>
  <c r="T7" i="24"/>
  <c r="R40" i="29"/>
  <c r="R37" i="24" s="1"/>
  <c r="R14" i="29"/>
  <c r="R11" i="24" s="1"/>
  <c r="F24" i="29"/>
  <c r="F21" i="24" s="1"/>
  <c r="R48" i="29"/>
  <c r="R45" i="24" s="1"/>
  <c r="R27" i="29"/>
  <c r="R24" i="24" s="1"/>
  <c r="F35" i="29"/>
  <c r="F32" i="24" s="1"/>
  <c r="R33" i="29"/>
  <c r="R30" i="24" s="1"/>
  <c r="R54" i="29"/>
  <c r="R51" i="24" s="1"/>
  <c r="R28" i="29"/>
  <c r="R25" i="24" s="1"/>
  <c r="R53" i="29"/>
  <c r="R50" i="24" s="1"/>
  <c r="R56" i="29"/>
  <c r="R53" i="24" s="1"/>
  <c r="F45" i="29"/>
  <c r="F42" i="24" s="1"/>
  <c r="E46" i="24"/>
  <c r="R55" i="29"/>
  <c r="R52" i="24" s="1"/>
  <c r="R11" i="29"/>
  <c r="R8" i="24" s="1"/>
  <c r="R50" i="29"/>
  <c r="R47" i="24" s="1"/>
  <c r="R24" i="29"/>
  <c r="R21" i="24" s="1"/>
  <c r="F21" i="29"/>
  <c r="F18" i="24" s="1"/>
  <c r="X34" i="29"/>
  <c r="F40" i="29"/>
  <c r="F37" i="24" s="1"/>
  <c r="X30" i="29"/>
  <c r="R23" i="29"/>
  <c r="R20" i="24" s="1"/>
  <c r="F12" i="29"/>
  <c r="F9" i="24" s="1"/>
  <c r="E7" i="24"/>
  <c r="R13" i="29"/>
  <c r="R10" i="24" s="1"/>
  <c r="R19" i="29"/>
  <c r="R16" i="24" s="1"/>
  <c r="R18" i="29"/>
  <c r="R15" i="24" s="1"/>
  <c r="F54" i="29"/>
  <c r="F51" i="24" s="1"/>
  <c r="R46" i="29"/>
  <c r="R43" i="24" s="1"/>
  <c r="R37" i="29"/>
  <c r="R34" i="24" s="1"/>
  <c r="R31" i="29"/>
  <c r="R28" i="24" s="1"/>
  <c r="R34" i="29"/>
  <c r="R31" i="24" s="1"/>
  <c r="R22" i="29"/>
  <c r="R19" i="24" s="1"/>
  <c r="F13" i="29"/>
  <c r="F10" i="24" s="1"/>
  <c r="R32" i="29"/>
  <c r="R29" i="24" s="1"/>
  <c r="F46" i="29"/>
  <c r="F43" i="24" s="1"/>
  <c r="R36" i="29"/>
  <c r="R33" i="24" s="1"/>
  <c r="R44" i="29"/>
  <c r="R41" i="24" s="1"/>
  <c r="X53" i="29"/>
  <c r="R20" i="29"/>
  <c r="R17" i="24" s="1"/>
  <c r="R47" i="29"/>
  <c r="R44" i="24" s="1"/>
  <c r="R39" i="29"/>
  <c r="R36" i="24" s="1"/>
  <c r="R17" i="29"/>
  <c r="R14" i="24" s="1"/>
  <c r="F19" i="29"/>
  <c r="F16" i="24" s="1"/>
  <c r="R43" i="29"/>
  <c r="R40" i="24" s="1"/>
  <c r="F27" i="29"/>
  <c r="F24" i="24" s="1"/>
  <c r="F31" i="29"/>
  <c r="F28" i="24" s="1"/>
  <c r="R26" i="29"/>
  <c r="R23" i="24" s="1"/>
  <c r="R45" i="29"/>
  <c r="R42" i="24" s="1"/>
  <c r="R35" i="29"/>
  <c r="R32" i="24" s="1"/>
  <c r="X16" i="29"/>
  <c r="R25" i="29"/>
  <c r="R22" i="24" s="1"/>
  <c r="R52" i="29"/>
  <c r="R49" i="24" s="1"/>
  <c r="R21" i="29"/>
  <c r="R18" i="24" s="1"/>
  <c r="R15" i="29"/>
  <c r="R12" i="24" s="1"/>
  <c r="R51" i="29"/>
  <c r="R48" i="24" s="1"/>
  <c r="R29" i="29"/>
  <c r="R26" i="24" s="1"/>
  <c r="R30" i="29"/>
  <c r="R27" i="24" s="1"/>
  <c r="X31" i="29"/>
  <c r="X13" i="29"/>
  <c r="F53" i="29"/>
  <c r="F50" i="24" s="1"/>
  <c r="F30" i="29"/>
  <c r="F27" i="24" s="1"/>
  <c r="X54" i="29"/>
  <c r="X27" i="29"/>
  <c r="X19" i="29"/>
  <c r="X12" i="29"/>
  <c r="X22" i="29"/>
  <c r="C9" i="29"/>
  <c r="X40" i="29"/>
  <c r="F22" i="29"/>
  <c r="F19" i="24" s="1"/>
  <c r="X39" i="29"/>
  <c r="O9" i="29"/>
  <c r="I9" i="29"/>
  <c r="X46" i="29"/>
  <c r="X35" i="29"/>
  <c r="F39" i="29"/>
  <c r="F36" i="24" s="1"/>
  <c r="X21" i="29"/>
  <c r="X45" i="29"/>
  <c r="X24" i="29"/>
  <c r="H9" i="29"/>
  <c r="F56" i="29"/>
  <c r="F53" i="24" s="1"/>
  <c r="X56" i="29"/>
  <c r="F37" i="29"/>
  <c r="F34" i="24" s="1"/>
  <c r="X37" i="29"/>
  <c r="F52" i="29"/>
  <c r="F49" i="24" s="1"/>
  <c r="X52" i="29"/>
  <c r="F51" i="29"/>
  <c r="F48" i="24" s="1"/>
  <c r="X51" i="29"/>
  <c r="F20" i="29"/>
  <c r="F17" i="24" s="1"/>
  <c r="X20" i="29"/>
  <c r="F43" i="29"/>
  <c r="F40" i="24" s="1"/>
  <c r="X43" i="29"/>
  <c r="F32" i="29"/>
  <c r="F29" i="24" s="1"/>
  <c r="X32" i="29"/>
  <c r="F25" i="29"/>
  <c r="F22" i="24" s="1"/>
  <c r="X25" i="29"/>
  <c r="X18" i="29"/>
  <c r="F18" i="29"/>
  <c r="F15" i="24" s="1"/>
  <c r="F15" i="29"/>
  <c r="F12" i="24" s="1"/>
  <c r="X15" i="29"/>
  <c r="F14" i="29"/>
  <c r="F11" i="24" s="1"/>
  <c r="X14" i="29"/>
  <c r="F47" i="29"/>
  <c r="F44" i="24" s="1"/>
  <c r="X47" i="29"/>
  <c r="X50" i="29"/>
  <c r="F50" i="29"/>
  <c r="F47" i="24" s="1"/>
  <c r="X17" i="29"/>
  <c r="F17" i="29"/>
  <c r="F14" i="24" s="1"/>
  <c r="F11" i="29"/>
  <c r="F8" i="24" s="1"/>
  <c r="X11" i="29"/>
  <c r="F48" i="29"/>
  <c r="F45" i="24" s="1"/>
  <c r="X48" i="29"/>
  <c r="F29" i="29"/>
  <c r="F26" i="24" s="1"/>
  <c r="X29" i="29"/>
  <c r="F28" i="29"/>
  <c r="F25" i="24" s="1"/>
  <c r="X28" i="29"/>
  <c r="F44" i="29"/>
  <c r="F41" i="24" s="1"/>
  <c r="X44" i="29"/>
  <c r="F55" i="29"/>
  <c r="F52" i="24" s="1"/>
  <c r="X55" i="29"/>
  <c r="F36" i="29"/>
  <c r="F33" i="24" s="1"/>
  <c r="X36" i="29"/>
  <c r="F33" i="29"/>
  <c r="F30" i="24" s="1"/>
  <c r="X33" i="29"/>
  <c r="X26" i="29"/>
  <c r="F26" i="29"/>
  <c r="F23" i="24" s="1"/>
  <c r="N9" i="29"/>
  <c r="X23" i="29"/>
  <c r="F23" i="29"/>
  <c r="F20" i="24" s="1"/>
  <c r="B9" i="29"/>
  <c r="W10" i="29" l="1"/>
  <c r="T9" i="29"/>
  <c r="U9" i="29"/>
  <c r="E9" i="29"/>
  <c r="Q9" i="29"/>
  <c r="K9" i="29"/>
  <c r="Q6" i="24"/>
  <c r="X11" i="24"/>
  <c r="W11" i="24"/>
  <c r="X18" i="24"/>
  <c r="W18" i="24"/>
  <c r="X43" i="24"/>
  <c r="W43" i="24"/>
  <c r="X36" i="24"/>
  <c r="W36" i="24"/>
  <c r="X37" i="24"/>
  <c r="W37" i="24"/>
  <c r="X16" i="24"/>
  <c r="W16" i="24"/>
  <c r="X27" i="24"/>
  <c r="W27" i="24"/>
  <c r="X26" i="24"/>
  <c r="W26" i="24"/>
  <c r="X8" i="24"/>
  <c r="W8" i="24"/>
  <c r="X30" i="24"/>
  <c r="W30" i="24"/>
  <c r="X52" i="24"/>
  <c r="W52" i="24"/>
  <c r="X25" i="24"/>
  <c r="W25" i="24"/>
  <c r="X47" i="24"/>
  <c r="W47" i="24"/>
  <c r="X29" i="24"/>
  <c r="W29" i="24"/>
  <c r="X48" i="24"/>
  <c r="W48" i="24"/>
  <c r="X34" i="24"/>
  <c r="W34" i="24"/>
  <c r="X24" i="24"/>
  <c r="W24" i="24"/>
  <c r="X10" i="24"/>
  <c r="W10" i="24"/>
  <c r="X23" i="24"/>
  <c r="W23" i="24"/>
  <c r="X45" i="24"/>
  <c r="W45" i="24"/>
  <c r="X44" i="24"/>
  <c r="W44" i="24"/>
  <c r="X15" i="24"/>
  <c r="W15" i="24"/>
  <c r="X21" i="24"/>
  <c r="W21" i="24"/>
  <c r="X32" i="24"/>
  <c r="W32" i="24"/>
  <c r="X19" i="24"/>
  <c r="W19" i="24"/>
  <c r="X51" i="24"/>
  <c r="W51" i="24"/>
  <c r="X28" i="24"/>
  <c r="W28" i="24"/>
  <c r="X13" i="24"/>
  <c r="W13" i="24"/>
  <c r="X50" i="24"/>
  <c r="W50" i="24"/>
  <c r="X31" i="24"/>
  <c r="W31" i="24"/>
  <c r="X20" i="24"/>
  <c r="W20" i="24"/>
  <c r="X33" i="24"/>
  <c r="W33" i="24"/>
  <c r="X41" i="24"/>
  <c r="W41" i="24"/>
  <c r="X14" i="24"/>
  <c r="W14" i="24"/>
  <c r="X12" i="24"/>
  <c r="W12" i="24"/>
  <c r="X22" i="24"/>
  <c r="W22" i="24"/>
  <c r="X40" i="24"/>
  <c r="W40" i="24"/>
  <c r="X17" i="24"/>
  <c r="W17" i="24"/>
  <c r="X49" i="24"/>
  <c r="W49" i="24"/>
  <c r="X53" i="24"/>
  <c r="W53" i="24"/>
  <c r="X42" i="24"/>
  <c r="W42" i="24"/>
  <c r="X9" i="24"/>
  <c r="W9" i="24"/>
  <c r="E6" i="24"/>
  <c r="T6" i="24"/>
  <c r="U6" i="24"/>
  <c r="K7" i="24"/>
  <c r="K46" i="24"/>
  <c r="F10" i="29"/>
  <c r="F7" i="24" s="1"/>
  <c r="L10" i="29"/>
  <c r="L7" i="24" s="1"/>
  <c r="L49" i="29"/>
  <c r="L46" i="24" s="1"/>
  <c r="R49" i="29"/>
  <c r="R46" i="24" s="1"/>
  <c r="R10" i="29"/>
  <c r="R7" i="24" s="1"/>
  <c r="F49" i="29"/>
  <c r="F46" i="24" s="1"/>
  <c r="W9" i="29" l="1"/>
  <c r="X49" i="29"/>
  <c r="X46" i="24" s="1"/>
  <c r="X10" i="29"/>
  <c r="X7" i="24" s="1"/>
  <c r="W46" i="24"/>
  <c r="K6" i="24"/>
  <c r="W7" i="24"/>
  <c r="L9" i="29"/>
  <c r="L6" i="24" s="1"/>
  <c r="R9" i="29"/>
  <c r="R6" i="24" s="1"/>
  <c r="F9" i="29"/>
  <c r="F6" i="24" s="1"/>
  <c r="X9" i="29" l="1"/>
  <c r="X6" i="24" s="1"/>
  <c r="W6" i="24"/>
  <c r="B10" i="28"/>
  <c r="I25" i="28" l="1"/>
  <c r="H25" i="28"/>
  <c r="O25" i="28"/>
  <c r="N25" i="28"/>
  <c r="C25" i="28"/>
  <c r="B25" i="28"/>
  <c r="I49" i="28" l="1"/>
  <c r="H49" i="28"/>
  <c r="O49" i="28"/>
  <c r="N49" i="28"/>
  <c r="C49" i="28"/>
  <c r="B49" i="28"/>
  <c r="E49" i="28" l="1"/>
  <c r="F52" i="21" l="1"/>
  <c r="K49" i="28"/>
  <c r="Q49" i="28"/>
  <c r="U49" i="28"/>
  <c r="T49" i="28"/>
  <c r="I40" i="28"/>
  <c r="H40" i="28"/>
  <c r="O40" i="28"/>
  <c r="N40" i="28"/>
  <c r="C40" i="28"/>
  <c r="B40" i="28"/>
  <c r="F49" i="28" l="1"/>
  <c r="K40" i="28"/>
  <c r="R52" i="21"/>
  <c r="L52" i="21"/>
  <c r="Q40" i="28"/>
  <c r="U40" i="28"/>
  <c r="T40" i="28"/>
  <c r="I34" i="28"/>
  <c r="H34" i="28"/>
  <c r="O34" i="28"/>
  <c r="N34" i="28"/>
  <c r="C34" i="28"/>
  <c r="B34" i="28"/>
  <c r="E40" i="28" l="1"/>
  <c r="R49" i="28"/>
  <c r="L49" i="28"/>
  <c r="X52" i="21"/>
  <c r="X49" i="28" s="1"/>
  <c r="W49" i="28"/>
  <c r="L43" i="21"/>
  <c r="R43" i="21"/>
  <c r="F43" i="21"/>
  <c r="T34" i="28"/>
  <c r="Q34" i="28"/>
  <c r="U34" i="28"/>
  <c r="K34" i="28"/>
  <c r="I32" i="28"/>
  <c r="H32" i="28"/>
  <c r="C32" i="28"/>
  <c r="O32" i="28"/>
  <c r="N32" i="28"/>
  <c r="B32" i="28"/>
  <c r="Q25" i="28"/>
  <c r="T25" i="28"/>
  <c r="I24" i="28"/>
  <c r="H24" i="28"/>
  <c r="O24" i="28"/>
  <c r="N24" i="28"/>
  <c r="C24" i="28"/>
  <c r="B24" i="28"/>
  <c r="I21" i="28"/>
  <c r="H21" i="28"/>
  <c r="O21" i="28"/>
  <c r="N21" i="28"/>
  <c r="C21" i="28"/>
  <c r="B21" i="28"/>
  <c r="I53" i="28"/>
  <c r="H53" i="28"/>
  <c r="O53" i="28"/>
  <c r="N53" i="28"/>
  <c r="C53" i="28"/>
  <c r="B53" i="28"/>
  <c r="I52" i="28"/>
  <c r="H52" i="28"/>
  <c r="O52" i="28"/>
  <c r="N52" i="28"/>
  <c r="C52" i="28"/>
  <c r="B52" i="28"/>
  <c r="I51" i="28"/>
  <c r="H51" i="28"/>
  <c r="O51" i="28"/>
  <c r="N51" i="28"/>
  <c r="C51" i="28"/>
  <c r="B51" i="28"/>
  <c r="I50" i="28"/>
  <c r="H50" i="28"/>
  <c r="O50" i="28"/>
  <c r="N50" i="28"/>
  <c r="C50" i="28"/>
  <c r="B50" i="28"/>
  <c r="I48" i="28"/>
  <c r="H48" i="28"/>
  <c r="O48" i="28"/>
  <c r="N48" i="28"/>
  <c r="C48" i="28"/>
  <c r="B48" i="28"/>
  <c r="I45" i="28"/>
  <c r="H45" i="28"/>
  <c r="O45" i="28"/>
  <c r="N45" i="28"/>
  <c r="C45" i="28"/>
  <c r="B45" i="28"/>
  <c r="I44" i="28"/>
  <c r="H44" i="28"/>
  <c r="O44" i="28"/>
  <c r="N44" i="28"/>
  <c r="C44" i="28"/>
  <c r="B44" i="28"/>
  <c r="I43" i="28"/>
  <c r="H43" i="28"/>
  <c r="O43" i="28"/>
  <c r="N43" i="28"/>
  <c r="C43" i="28"/>
  <c r="B43" i="28"/>
  <c r="I42" i="28"/>
  <c r="H42" i="28"/>
  <c r="O42" i="28"/>
  <c r="N42" i="28"/>
  <c r="C42" i="28"/>
  <c r="B42" i="28"/>
  <c r="I41" i="28"/>
  <c r="H41" i="28"/>
  <c r="O41" i="28"/>
  <c r="N41" i="28"/>
  <c r="C41" i="28"/>
  <c r="B41" i="28"/>
  <c r="I37" i="28"/>
  <c r="H37" i="28"/>
  <c r="O37" i="28"/>
  <c r="N37" i="28"/>
  <c r="C37" i="28"/>
  <c r="B37" i="28"/>
  <c r="I36" i="28"/>
  <c r="H36" i="28"/>
  <c r="O36" i="28"/>
  <c r="N36" i="28"/>
  <c r="C36" i="28"/>
  <c r="B36" i="28"/>
  <c r="I33" i="28"/>
  <c r="H33" i="28"/>
  <c r="O33" i="28"/>
  <c r="N33" i="28"/>
  <c r="C33" i="28"/>
  <c r="B33" i="28"/>
  <c r="I31" i="28"/>
  <c r="H31" i="28"/>
  <c r="O31" i="28"/>
  <c r="N31" i="28"/>
  <c r="C31" i="28"/>
  <c r="B31" i="28"/>
  <c r="I30" i="28"/>
  <c r="H30" i="28"/>
  <c r="O30" i="28"/>
  <c r="N30" i="28"/>
  <c r="C30" i="28"/>
  <c r="B30" i="28"/>
  <c r="I29" i="28"/>
  <c r="H29" i="28"/>
  <c r="O29" i="28"/>
  <c r="N29" i="28"/>
  <c r="C29" i="28"/>
  <c r="B29" i="28"/>
  <c r="I28" i="28"/>
  <c r="H28" i="28"/>
  <c r="O28" i="28"/>
  <c r="N28" i="28"/>
  <c r="C28" i="28"/>
  <c r="B28" i="28"/>
  <c r="I27" i="28"/>
  <c r="H27" i="28"/>
  <c r="O27" i="28"/>
  <c r="N27" i="28"/>
  <c r="C27" i="28"/>
  <c r="B27" i="28"/>
  <c r="I26" i="28"/>
  <c r="H26" i="28"/>
  <c r="O26" i="28"/>
  <c r="N26" i="28"/>
  <c r="C26" i="28"/>
  <c r="B26" i="28"/>
  <c r="I23" i="28"/>
  <c r="H23" i="28"/>
  <c r="O23" i="28"/>
  <c r="N23" i="28"/>
  <c r="C23" i="28"/>
  <c r="B23" i="28"/>
  <c r="I22" i="28"/>
  <c r="H22" i="28"/>
  <c r="O22" i="28"/>
  <c r="N22" i="28"/>
  <c r="I20" i="28"/>
  <c r="H20" i="28"/>
  <c r="O20" i="28"/>
  <c r="N20" i="28"/>
  <c r="I19" i="28"/>
  <c r="H19" i="28"/>
  <c r="O19" i="28"/>
  <c r="N19" i="28"/>
  <c r="I18" i="28"/>
  <c r="H18" i="28"/>
  <c r="O18" i="28"/>
  <c r="N18" i="28"/>
  <c r="I17" i="28"/>
  <c r="H17" i="28"/>
  <c r="O17" i="28"/>
  <c r="N17" i="28"/>
  <c r="I16" i="28"/>
  <c r="H16" i="28"/>
  <c r="O16" i="28"/>
  <c r="N16" i="28"/>
  <c r="I15" i="28"/>
  <c r="H15" i="28"/>
  <c r="O15" i="28"/>
  <c r="N15" i="28"/>
  <c r="I14" i="28"/>
  <c r="H14" i="28"/>
  <c r="O14" i="28"/>
  <c r="N14" i="28"/>
  <c r="I13" i="28"/>
  <c r="H13" i="28"/>
  <c r="O13" i="28"/>
  <c r="N13" i="28"/>
  <c r="I12" i="28"/>
  <c r="H12" i="28"/>
  <c r="O12" i="28"/>
  <c r="N12" i="28"/>
  <c r="I11" i="28"/>
  <c r="H11" i="28"/>
  <c r="O11" i="28"/>
  <c r="N11" i="28"/>
  <c r="I10" i="28"/>
  <c r="H10" i="28"/>
  <c r="O10" i="28"/>
  <c r="N10" i="28"/>
  <c r="I9" i="28"/>
  <c r="H9" i="28"/>
  <c r="O9" i="28"/>
  <c r="N9" i="28"/>
  <c r="I8" i="28"/>
  <c r="H8" i="28"/>
  <c r="O8" i="28"/>
  <c r="N8" i="28"/>
  <c r="C22" i="28"/>
  <c r="B22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10" i="28"/>
  <c r="C9" i="28"/>
  <c r="B9" i="28"/>
  <c r="C8" i="28"/>
  <c r="B8" i="28"/>
  <c r="E34" i="28" l="1"/>
  <c r="I7" i="28"/>
  <c r="C46" i="28"/>
  <c r="I46" i="28"/>
  <c r="R40" i="28"/>
  <c r="L40" i="28"/>
  <c r="F40" i="28"/>
  <c r="H7" i="28"/>
  <c r="B46" i="28"/>
  <c r="H46" i="28"/>
  <c r="N7" i="28"/>
  <c r="O7" i="28"/>
  <c r="N46" i="28"/>
  <c r="O46" i="28"/>
  <c r="X43" i="21"/>
  <c r="X40" i="28" s="1"/>
  <c r="W40" i="28"/>
  <c r="B7" i="28"/>
  <c r="C7" i="28"/>
  <c r="F37" i="21"/>
  <c r="L37" i="21"/>
  <c r="R37" i="21"/>
  <c r="R28" i="21"/>
  <c r="E53" i="28"/>
  <c r="K24" i="28"/>
  <c r="K32" i="28"/>
  <c r="K21" i="28"/>
  <c r="Q21" i="28"/>
  <c r="T32" i="28"/>
  <c r="U32" i="28"/>
  <c r="U21" i="28"/>
  <c r="Q24" i="28"/>
  <c r="K25" i="28"/>
  <c r="Q32" i="28"/>
  <c r="U24" i="28"/>
  <c r="T24" i="28"/>
  <c r="T41" i="28"/>
  <c r="E42" i="28"/>
  <c r="K42" i="28"/>
  <c r="U42" i="28"/>
  <c r="E25" i="28" l="1"/>
  <c r="E21" i="28"/>
  <c r="E24" i="28"/>
  <c r="E32" i="28"/>
  <c r="I6" i="28"/>
  <c r="R34" i="28"/>
  <c r="L34" i="28"/>
  <c r="F34" i="28"/>
  <c r="R25" i="28"/>
  <c r="O6" i="28"/>
  <c r="H6" i="28"/>
  <c r="N6" i="28"/>
  <c r="U25" i="28"/>
  <c r="X37" i="21"/>
  <c r="X34" i="28" s="1"/>
  <c r="W34" i="28"/>
  <c r="W21" i="28"/>
  <c r="T21" i="28"/>
  <c r="F24" i="21"/>
  <c r="L45" i="21"/>
  <c r="R35" i="21"/>
  <c r="R24" i="21"/>
  <c r="F35" i="21"/>
  <c r="L27" i="21"/>
  <c r="F45" i="21"/>
  <c r="F28" i="21"/>
  <c r="L28" i="21"/>
  <c r="L24" i="21"/>
  <c r="F27" i="21"/>
  <c r="R27" i="21"/>
  <c r="L35" i="21"/>
  <c r="Q41" i="28"/>
  <c r="Q42" i="28"/>
  <c r="K41" i="28"/>
  <c r="E41" i="28" l="1"/>
  <c r="F24" i="28"/>
  <c r="F32" i="28"/>
  <c r="F42" i="28"/>
  <c r="R32" i="28"/>
  <c r="L21" i="28"/>
  <c r="L24" i="28"/>
  <c r="L42" i="28"/>
  <c r="L32" i="28"/>
  <c r="L25" i="28"/>
  <c r="F21" i="28"/>
  <c r="R24" i="28"/>
  <c r="F25" i="28"/>
  <c r="R21" i="28"/>
  <c r="X24" i="21"/>
  <c r="X21" i="28" s="1"/>
  <c r="T42" i="28"/>
  <c r="U41" i="28"/>
  <c r="X27" i="21"/>
  <c r="X24" i="28" s="1"/>
  <c r="W24" i="28"/>
  <c r="X35" i="21"/>
  <c r="X32" i="28" s="1"/>
  <c r="W32" i="28"/>
  <c r="X28" i="21"/>
  <c r="X25" i="28" s="1"/>
  <c r="W25" i="28"/>
  <c r="F44" i="21"/>
  <c r="R45" i="21"/>
  <c r="L44" i="21"/>
  <c r="R44" i="21"/>
  <c r="U52" i="28"/>
  <c r="R42" i="28" l="1"/>
  <c r="L41" i="28"/>
  <c r="F41" i="28"/>
  <c r="R41" i="28"/>
  <c r="X44" i="21"/>
  <c r="X41" i="28" s="1"/>
  <c r="W41" i="28"/>
  <c r="X45" i="21"/>
  <c r="X42" i="28" s="1"/>
  <c r="W42" i="28"/>
  <c r="U48" i="28"/>
  <c r="U12" i="28"/>
  <c r="U16" i="28"/>
  <c r="U20" i="28"/>
  <c r="U28" i="28"/>
  <c r="U36" i="28"/>
  <c r="U44" i="28"/>
  <c r="U53" i="28"/>
  <c r="T45" i="28"/>
  <c r="U47" i="28"/>
  <c r="U51" i="28"/>
  <c r="U15" i="28"/>
  <c r="U27" i="28"/>
  <c r="U43" i="28"/>
  <c r="U9" i="28"/>
  <c r="U13" i="28"/>
  <c r="U17" i="28"/>
  <c r="U29" i="28"/>
  <c r="U33" i="28"/>
  <c r="U37" i="28"/>
  <c r="U45" i="28"/>
  <c r="U50" i="28"/>
  <c r="U11" i="28"/>
  <c r="U19" i="28"/>
  <c r="U23" i="28"/>
  <c r="U31" i="28"/>
  <c r="U10" i="28"/>
  <c r="U14" i="28"/>
  <c r="U18" i="28"/>
  <c r="U22" i="28"/>
  <c r="U26" i="28"/>
  <c r="U30" i="28"/>
  <c r="U8" i="28"/>
  <c r="U7" i="28" l="1"/>
  <c r="U46" i="28"/>
  <c r="U6" i="28" l="1"/>
  <c r="X48" i="21"/>
  <c r="X45" i="28" s="1"/>
  <c r="W45" i="28"/>
  <c r="C5" i="27"/>
  <c r="D5" i="27"/>
  <c r="B5" i="27"/>
  <c r="E5" i="27" l="1"/>
  <c r="C7" i="27"/>
  <c r="B7" i="27"/>
  <c r="Q52" i="28"/>
  <c r="Q12" i="28"/>
  <c r="Q28" i="28"/>
  <c r="K33" i="28"/>
  <c r="Q33" i="28"/>
  <c r="K13" i="28"/>
  <c r="K29" i="28"/>
  <c r="K50" i="28"/>
  <c r="Q15" i="28"/>
  <c r="Q16" i="28"/>
  <c r="Q19" i="28"/>
  <c r="Q20" i="28"/>
  <c r="Q26" i="28"/>
  <c r="Q27" i="28"/>
  <c r="Q29" i="28"/>
  <c r="Q30" i="28"/>
  <c r="Q36" i="28"/>
  <c r="Q44" i="28"/>
  <c r="Q48" i="28"/>
  <c r="Q50" i="28"/>
  <c r="Q8" i="28"/>
  <c r="Q13" i="28"/>
  <c r="Q14" i="28"/>
  <c r="Q17" i="28"/>
  <c r="Q18" i="28"/>
  <c r="Q22" i="28"/>
  <c r="Q23" i="28"/>
  <c r="Q51" i="28"/>
  <c r="Q53" i="28"/>
  <c r="Q9" i="28"/>
  <c r="Q47" i="28"/>
  <c r="K8" i="28"/>
  <c r="K9" i="28"/>
  <c r="K12" i="28"/>
  <c r="K14" i="28"/>
  <c r="K15" i="28"/>
  <c r="K16" i="28"/>
  <c r="K17" i="28"/>
  <c r="K18" i="28"/>
  <c r="K19" i="28"/>
  <c r="K20" i="28"/>
  <c r="K22" i="28"/>
  <c r="K26" i="28"/>
  <c r="K27" i="28"/>
  <c r="K28" i="28"/>
  <c r="K30" i="28"/>
  <c r="K31" i="28"/>
  <c r="K36" i="28"/>
  <c r="K43" i="28"/>
  <c r="K44" i="28"/>
  <c r="K45" i="28"/>
  <c r="K47" i="28"/>
  <c r="K48" i="28"/>
  <c r="K51" i="28"/>
  <c r="K52" i="28"/>
  <c r="I10" i="21"/>
  <c r="Q31" i="28"/>
  <c r="Q37" i="28"/>
  <c r="N10" i="21"/>
  <c r="Q43" i="28"/>
  <c r="Q45" i="28"/>
  <c r="O10" i="21"/>
  <c r="K23" i="28"/>
  <c r="K37" i="28"/>
  <c r="K53" i="28"/>
  <c r="K11" i="28"/>
  <c r="H10" i="21"/>
  <c r="Q11" i="28"/>
  <c r="K10" i="28"/>
  <c r="Q10" i="28"/>
  <c r="Q10" i="21" l="1"/>
  <c r="R10" i="21" s="1"/>
  <c r="K10" i="21"/>
  <c r="Q7" i="28"/>
  <c r="K46" i="28"/>
  <c r="K7" i="28"/>
  <c r="Q46" i="28"/>
  <c r="I9" i="21"/>
  <c r="O9" i="21"/>
  <c r="R14" i="21"/>
  <c r="R34" i="21"/>
  <c r="L31" i="21"/>
  <c r="L12" i="21"/>
  <c r="R21" i="21"/>
  <c r="R39" i="21"/>
  <c r="R29" i="21"/>
  <c r="R18" i="21"/>
  <c r="R36" i="21"/>
  <c r="R55" i="21"/>
  <c r="R52" i="28" s="1"/>
  <c r="R13" i="21"/>
  <c r="L40" i="21"/>
  <c r="R46" i="21"/>
  <c r="L50" i="21"/>
  <c r="L39" i="21"/>
  <c r="L30" i="21"/>
  <c r="L22" i="21"/>
  <c r="L18" i="21"/>
  <c r="L11" i="21"/>
  <c r="R54" i="21"/>
  <c r="R20" i="21"/>
  <c r="R53" i="21"/>
  <c r="R33" i="21"/>
  <c r="R23" i="21"/>
  <c r="L53" i="21"/>
  <c r="L36" i="21"/>
  <c r="L56" i="21"/>
  <c r="L53" i="28" s="1"/>
  <c r="L51" i="21"/>
  <c r="L23" i="21"/>
  <c r="R56" i="21"/>
  <c r="R53" i="28" s="1"/>
  <c r="L26" i="21"/>
  <c r="L55" i="21"/>
  <c r="L52" i="28" s="1"/>
  <c r="L29" i="21"/>
  <c r="R50" i="21"/>
  <c r="R17" i="21"/>
  <c r="R51" i="21"/>
  <c r="R32" i="21"/>
  <c r="R22" i="21"/>
  <c r="L32" i="21"/>
  <c r="R31" i="21"/>
  <c r="R48" i="21"/>
  <c r="L46" i="21"/>
  <c r="L19" i="21"/>
  <c r="R11" i="21"/>
  <c r="L13" i="21"/>
  <c r="L14" i="21"/>
  <c r="L48" i="21"/>
  <c r="L34" i="21"/>
  <c r="L21" i="21"/>
  <c r="L17" i="21"/>
  <c r="R26" i="21"/>
  <c r="R40" i="21"/>
  <c r="L54" i="21"/>
  <c r="L47" i="21"/>
  <c r="L33" i="21"/>
  <c r="L25" i="21"/>
  <c r="L20" i="21"/>
  <c r="L15" i="21"/>
  <c r="R12" i="21"/>
  <c r="R25" i="21"/>
  <c r="R16" i="21"/>
  <c r="R47" i="21"/>
  <c r="R30" i="21"/>
  <c r="R19" i="21"/>
  <c r="L16" i="21"/>
  <c r="R15" i="21"/>
  <c r="N9" i="21"/>
  <c r="H9" i="21"/>
  <c r="K9" i="21" l="1"/>
  <c r="Q9" i="21"/>
  <c r="L12" i="28"/>
  <c r="L44" i="28"/>
  <c r="L14" i="28"/>
  <c r="L11" i="28"/>
  <c r="L43" i="28"/>
  <c r="R19" i="28"/>
  <c r="R47" i="28"/>
  <c r="L33" i="28"/>
  <c r="R50" i="28"/>
  <c r="L15" i="28"/>
  <c r="L47" i="28"/>
  <c r="R36" i="28"/>
  <c r="R31" i="28"/>
  <c r="R12" i="28"/>
  <c r="R13" i="28"/>
  <c r="L51" i="28"/>
  <c r="R45" i="28"/>
  <c r="L20" i="28"/>
  <c r="L50" i="28"/>
  <c r="R17" i="28"/>
  <c r="L19" i="28"/>
  <c r="R43" i="28"/>
  <c r="R33" i="28"/>
  <c r="R18" i="28"/>
  <c r="R11" i="28"/>
  <c r="L17" i="28"/>
  <c r="L10" i="28"/>
  <c r="L26" i="28"/>
  <c r="R16" i="28"/>
  <c r="R22" i="28"/>
  <c r="L22" i="28"/>
  <c r="R37" i="28"/>
  <c r="L31" i="28"/>
  <c r="R8" i="28"/>
  <c r="R28" i="28"/>
  <c r="R48" i="28"/>
  <c r="L48" i="28"/>
  <c r="R20" i="28"/>
  <c r="R51" i="28"/>
  <c r="L27" i="28"/>
  <c r="L37" i="28"/>
  <c r="R15" i="28"/>
  <c r="L9" i="28"/>
  <c r="R44" i="28"/>
  <c r="L13" i="28"/>
  <c r="L18" i="28"/>
  <c r="R29" i="28"/>
  <c r="R27" i="28"/>
  <c r="R9" i="28"/>
  <c r="L30" i="28"/>
  <c r="R23" i="28"/>
  <c r="L45" i="28"/>
  <c r="L16" i="28"/>
  <c r="L29" i="28"/>
  <c r="R14" i="28"/>
  <c r="L23" i="28"/>
  <c r="R30" i="28"/>
  <c r="L8" i="28"/>
  <c r="L36" i="28"/>
  <c r="R10" i="28"/>
  <c r="R26" i="28"/>
  <c r="L28" i="28"/>
  <c r="K6" i="28"/>
  <c r="Q6" i="28"/>
  <c r="R49" i="21"/>
  <c r="L49" i="21"/>
  <c r="L10" i="21"/>
  <c r="L7" i="28" l="1"/>
  <c r="R7" i="28"/>
  <c r="R46" i="28"/>
  <c r="L46" i="28"/>
  <c r="T44" i="28"/>
  <c r="T47" i="28"/>
  <c r="T53" i="28"/>
  <c r="T43" i="28"/>
  <c r="T50" i="28"/>
  <c r="T52" i="28"/>
  <c r="T51" i="28"/>
  <c r="T48" i="28"/>
  <c r="D4" i="27"/>
  <c r="R9" i="21"/>
  <c r="C4" i="27"/>
  <c r="L9" i="21"/>
  <c r="E44" i="28"/>
  <c r="E45" i="28"/>
  <c r="E50" i="28"/>
  <c r="F56" i="21"/>
  <c r="F53" i="28" s="1"/>
  <c r="E51" i="28"/>
  <c r="E47" i="28"/>
  <c r="E43" i="28"/>
  <c r="E48" i="28"/>
  <c r="E52" i="28"/>
  <c r="C49" i="21"/>
  <c r="L6" i="28" l="1"/>
  <c r="T46" i="28"/>
  <c r="X51" i="21"/>
  <c r="X48" i="28" s="1"/>
  <c r="W48" i="28"/>
  <c r="X55" i="21"/>
  <c r="X52" i="28" s="1"/>
  <c r="W52" i="28"/>
  <c r="X46" i="21"/>
  <c r="X43" i="28" s="1"/>
  <c r="W43" i="28"/>
  <c r="X50" i="21"/>
  <c r="X47" i="28" s="1"/>
  <c r="W47" i="28"/>
  <c r="E46" i="28"/>
  <c r="X54" i="21"/>
  <c r="X51" i="28" s="1"/>
  <c r="W51" i="28"/>
  <c r="X53" i="21"/>
  <c r="X50" i="28" s="1"/>
  <c r="W50" i="28"/>
  <c r="X56" i="21"/>
  <c r="X53" i="28" s="1"/>
  <c r="W53" i="28"/>
  <c r="X47" i="21"/>
  <c r="X44" i="28" s="1"/>
  <c r="W44" i="28"/>
  <c r="C6" i="27"/>
  <c r="R6" i="28"/>
  <c r="F53" i="21"/>
  <c r="F50" i="21"/>
  <c r="F48" i="21"/>
  <c r="F55" i="21"/>
  <c r="F52" i="28" s="1"/>
  <c r="F47" i="21"/>
  <c r="F46" i="21"/>
  <c r="F54" i="21"/>
  <c r="F51" i="21"/>
  <c r="E36" i="28" l="1"/>
  <c r="E20" i="28"/>
  <c r="E33" i="28"/>
  <c r="E16" i="28"/>
  <c r="E19" i="28"/>
  <c r="E27" i="28"/>
  <c r="E18" i="28"/>
  <c r="E29" i="28"/>
  <c r="E12" i="28"/>
  <c r="E30" i="28"/>
  <c r="E14" i="28"/>
  <c r="E17" i="28"/>
  <c r="E15" i="28"/>
  <c r="E28" i="28"/>
  <c r="E31" i="28"/>
  <c r="E11" i="28"/>
  <c r="E26" i="28"/>
  <c r="E10" i="28"/>
  <c r="E13" i="28"/>
  <c r="E23" i="28"/>
  <c r="E9" i="28"/>
  <c r="E22" i="28"/>
  <c r="E37" i="28"/>
  <c r="F44" i="28"/>
  <c r="F50" i="28"/>
  <c r="F48" i="28"/>
  <c r="F45" i="28"/>
  <c r="F51" i="28"/>
  <c r="F43" i="28"/>
  <c r="F47" i="28"/>
  <c r="T33" i="28"/>
  <c r="T16" i="28"/>
  <c r="T11" i="28"/>
  <c r="T27" i="28"/>
  <c r="T26" i="28"/>
  <c r="T18" i="28"/>
  <c r="T29" i="28"/>
  <c r="T13" i="28"/>
  <c r="T36" i="28"/>
  <c r="T20" i="28"/>
  <c r="T12" i="28"/>
  <c r="T23" i="28"/>
  <c r="T15" i="28"/>
  <c r="T9" i="28"/>
  <c r="T30" i="28"/>
  <c r="T22" i="28"/>
  <c r="T14" i="28"/>
  <c r="T37" i="28"/>
  <c r="T17" i="28"/>
  <c r="T31" i="28"/>
  <c r="W46" i="28"/>
  <c r="T28" i="28"/>
  <c r="T19" i="28"/>
  <c r="T10" i="28"/>
  <c r="F39" i="21"/>
  <c r="F23" i="21"/>
  <c r="F15" i="21"/>
  <c r="F26" i="21"/>
  <c r="F18" i="21"/>
  <c r="F12" i="21"/>
  <c r="F33" i="21"/>
  <c r="F25" i="21"/>
  <c r="F17" i="21"/>
  <c r="F40" i="21"/>
  <c r="F20" i="21"/>
  <c r="F36" i="21"/>
  <c r="F31" i="21"/>
  <c r="F19" i="21"/>
  <c r="F34" i="21"/>
  <c r="F22" i="21"/>
  <c r="F14" i="21"/>
  <c r="F30" i="21"/>
  <c r="F29" i="21"/>
  <c r="F21" i="21"/>
  <c r="F13" i="21"/>
  <c r="F32" i="21"/>
  <c r="F16" i="21"/>
  <c r="E8" i="28" l="1"/>
  <c r="E7" i="28" s="1"/>
  <c r="F26" i="28"/>
  <c r="F17" i="28"/>
  <c r="F30" i="28"/>
  <c r="F12" i="28"/>
  <c r="F13" i="28"/>
  <c r="F31" i="28"/>
  <c r="F29" i="28"/>
  <c r="F27" i="28"/>
  <c r="F16" i="28"/>
  <c r="F37" i="28"/>
  <c r="F9" i="28"/>
  <c r="F20" i="28"/>
  <c r="F11" i="28"/>
  <c r="F36" i="28"/>
  <c r="F10" i="28"/>
  <c r="F28" i="28"/>
  <c r="F14" i="28"/>
  <c r="F15" i="28"/>
  <c r="F18" i="28"/>
  <c r="F19" i="28"/>
  <c r="F33" i="28"/>
  <c r="F22" i="28"/>
  <c r="F23" i="28"/>
  <c r="T8" i="28"/>
  <c r="T7" i="28" s="1"/>
  <c r="T6" i="28" s="1"/>
  <c r="X22" i="21"/>
  <c r="X19" i="28" s="1"/>
  <c r="W19" i="28"/>
  <c r="X34" i="21"/>
  <c r="X31" i="28" s="1"/>
  <c r="W31" i="28"/>
  <c r="X40" i="21"/>
  <c r="X37" i="28" s="1"/>
  <c r="W37" i="28"/>
  <c r="X25" i="21"/>
  <c r="X22" i="28" s="1"/>
  <c r="W22" i="28"/>
  <c r="X12" i="21"/>
  <c r="X9" i="28" s="1"/>
  <c r="W9" i="28"/>
  <c r="X26" i="21"/>
  <c r="X23" i="28" s="1"/>
  <c r="W23" i="28"/>
  <c r="X23" i="21"/>
  <c r="X20" i="28" s="1"/>
  <c r="W20" i="28"/>
  <c r="X16" i="21"/>
  <c r="X13" i="28" s="1"/>
  <c r="W13" i="28"/>
  <c r="X21" i="21"/>
  <c r="X18" i="28" s="1"/>
  <c r="W18" i="28"/>
  <c r="X30" i="21"/>
  <c r="X27" i="28" s="1"/>
  <c r="W27" i="28"/>
  <c r="X19" i="21"/>
  <c r="X16" i="28" s="1"/>
  <c r="W16" i="28"/>
  <c r="X13" i="21"/>
  <c r="X10" i="28" s="1"/>
  <c r="W10" i="28"/>
  <c r="X31" i="21"/>
  <c r="X28" i="28" s="1"/>
  <c r="W28" i="28"/>
  <c r="X20" i="21"/>
  <c r="X17" i="28" s="1"/>
  <c r="W17" i="28"/>
  <c r="X17" i="21"/>
  <c r="X14" i="28" s="1"/>
  <c r="W14" i="28"/>
  <c r="X33" i="21"/>
  <c r="X30" i="28" s="1"/>
  <c r="W30" i="28"/>
  <c r="X18" i="21"/>
  <c r="X15" i="28" s="1"/>
  <c r="W15" i="28"/>
  <c r="X15" i="21"/>
  <c r="X12" i="28" s="1"/>
  <c r="W12" i="28"/>
  <c r="X39" i="21"/>
  <c r="X36" i="28" s="1"/>
  <c r="W36" i="28"/>
  <c r="X32" i="21"/>
  <c r="X29" i="28" s="1"/>
  <c r="W29" i="28"/>
  <c r="X29" i="21"/>
  <c r="X26" i="28" s="1"/>
  <c r="W26" i="28"/>
  <c r="X14" i="21"/>
  <c r="X11" i="28" s="1"/>
  <c r="W11" i="28"/>
  <c r="X36" i="21"/>
  <c r="X33" i="28" s="1"/>
  <c r="W33" i="28"/>
  <c r="F11" i="21"/>
  <c r="C10" i="21"/>
  <c r="B49" i="21"/>
  <c r="B10" i="21"/>
  <c r="E10" i="21" l="1"/>
  <c r="E49" i="21"/>
  <c r="F8" i="28"/>
  <c r="X11" i="21"/>
  <c r="X8" i="28" s="1"/>
  <c r="W8" i="28"/>
  <c r="W7" i="28" s="1"/>
  <c r="W6" i="28" s="1"/>
  <c r="T10" i="21"/>
  <c r="U10" i="21"/>
  <c r="C9" i="21"/>
  <c r="B9" i="21"/>
  <c r="W10" i="21" l="1"/>
  <c r="X10" i="21" s="1"/>
  <c r="X7" i="28" s="1"/>
  <c r="W49" i="21"/>
  <c r="X49" i="21" s="1"/>
  <c r="X46" i="28" s="1"/>
  <c r="E9" i="21"/>
  <c r="E6" i="28" s="1"/>
  <c r="C6" i="28"/>
  <c r="U9" i="21"/>
  <c r="B6" i="28"/>
  <c r="F10" i="21"/>
  <c r="F49" i="21"/>
  <c r="T9" i="21"/>
  <c r="W9" i="21" l="1"/>
  <c r="X9" i="21" s="1"/>
  <c r="X6" i="28" s="1"/>
  <c r="F7" i="28"/>
  <c r="F46" i="28"/>
  <c r="F9" i="21"/>
  <c r="B4" i="27"/>
  <c r="E4" i="27" s="1"/>
  <c r="B6" i="27" l="1"/>
  <c r="F6" i="28"/>
</calcChain>
</file>

<file path=xl/sharedStrings.xml><?xml version="1.0" encoding="utf-8"?>
<sst xmlns="http://schemas.openxmlformats.org/spreadsheetml/2006/main" count="1745" uniqueCount="132">
  <si>
    <t>England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</si>
  <si>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</si>
  <si>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</si>
  <si>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</si>
  <si>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</si>
  <si>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</si>
  <si>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</si>
  <si>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</si>
  <si>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</si>
  <si>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</si>
  <si>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</si>
  <si>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</si>
  <si>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</si>
  <si>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</si>
  <si>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</si>
  <si>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</si>
  <si>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</si>
  <si>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</si>
  <si>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Hertfordshire</t>
  </si>
  <si>
    <t>Humberside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</si>
  <si>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</si>
  <si>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</si>
  <si>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</si>
  <si>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</si>
  <si>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</si>
  <si>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</si>
  <si>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</si>
  <si>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</si>
  <si>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</si>
  <si>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</si>
  <si>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</si>
  <si>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</si>
  <si>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</si>
  <si>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</si>
  <si>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</si>
  <si>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</si>
  <si>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</si>
  <si>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Warwickshire</t>
  </si>
  <si>
    <t>West Midlands</t>
  </si>
  <si>
    <t>West Sussex</t>
  </si>
  <si>
    <t>West Yorkshire</t>
  </si>
  <si>
    <t>Non-Metropolitan</t>
  </si>
  <si>
    <t>Devon &amp; Somerset</t>
  </si>
  <si>
    <t>Hereford &amp; Worcester</t>
  </si>
  <si>
    <t>Isle of Wight</t>
  </si>
  <si>
    <t>Metropolitan</t>
  </si>
  <si>
    <t>Tyne &amp; Wear</t>
  </si>
  <si>
    <t>Number</t>
  </si>
  <si>
    <t>Hours</t>
  </si>
  <si>
    <t>FRSChecks</t>
  </si>
  <si>
    <t>PartnerChecks</t>
  </si>
  <si>
    <t>Dorset &amp; Wiltshire</t>
  </si>
  <si>
    <t>..</t>
  </si>
  <si>
    <t>Total</t>
  </si>
  <si>
    <t>Apprentice wholetime firefighters</t>
  </si>
  <si>
    <t>Apprentice support staff</t>
  </si>
  <si>
    <t>Apprentice control room staff</t>
  </si>
  <si>
    <t>not completed</t>
  </si>
  <si>
    <t>wholetime ff</t>
  </si>
  <si>
    <t>support</t>
  </si>
  <si>
    <t>control</t>
  </si>
  <si>
    <t>total</t>
  </si>
  <si>
    <t>Apprentice all FRS staff</t>
  </si>
  <si>
    <t>1 The total number of employees</t>
  </si>
  <si>
    <t>Male</t>
  </si>
  <si>
    <t>Female</t>
  </si>
  <si>
    <t>Men</t>
  </si>
  <si>
    <t>Women</t>
  </si>
  <si>
    <t>% women</t>
  </si>
  <si>
    <t>Gender of new APPRENTICES in 2018/19</t>
  </si>
  <si>
    <t>Percentage that are women</t>
  </si>
  <si>
    <t>2 Position at 31 March of each year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</si>
  <si>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</si>
  <si>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</si>
  <si>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</si>
  <si>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and rescue authorities.</t>
  </si>
  <si>
    <t>Contact: FireStatistics@homeoffice.gov.uk</t>
  </si>
  <si>
    <t>%women</t>
  </si>
  <si>
    <r>
      <t>Select a year</t>
    </r>
    <r>
      <rPr>
        <b/>
        <vertAlign val="super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from the drop-down list in the orange box below:</t>
    </r>
  </si>
  <si>
    <t>2018-19</t>
  </si>
  <si>
    <r>
      <t>Select a year</t>
    </r>
    <r>
      <rPr>
        <b/>
        <sz val="11"/>
        <color rgb="FF000000"/>
        <rFont val="Calibri"/>
        <family val="2"/>
      </rPr>
      <t xml:space="preserve"> from the drop-down list in the orange box below:</t>
    </r>
  </si>
  <si>
    <t>2 Northamptonshire were unable to provide data for 2018/19</t>
  </si>
  <si>
    <t>Non Metropolitan fire and rescue authorities</t>
  </si>
  <si>
    <t>Metropolitan fire and rescue authorities</t>
  </si>
  <si>
    <r>
      <t>FRA</t>
    </r>
    <r>
      <rPr>
        <vertAlign val="superscript"/>
        <sz val="11"/>
        <color theme="1"/>
        <rFont val="Calibri"/>
        <family val="2"/>
        <scheme val="minor"/>
      </rPr>
      <t>2</t>
    </r>
  </si>
  <si>
    <r>
      <t>FRA</t>
    </r>
    <r>
      <rPr>
        <vertAlign val="superscript"/>
        <sz val="11"/>
        <color theme="1"/>
        <rFont val="Calibri"/>
        <family val="2"/>
        <scheme val="minor"/>
      </rPr>
      <t>3</t>
    </r>
  </si>
  <si>
    <t>Gender of APPRENTICES on 31st March 2020 by role and FRS</t>
  </si>
  <si>
    <t>Gender of APPRENTICES on 31st March 2019 by role and FRS</t>
  </si>
  <si>
    <t>Gender of new APPRENTICES in 2019/20</t>
  </si>
  <si>
    <t>2019-20</t>
  </si>
  <si>
    <t>Select current year in FIRE1123a and FIRE1123b</t>
  </si>
  <si>
    <t>at 31/3/20</t>
  </si>
  <si>
    <t>new in 2019/20</t>
  </si>
  <si>
    <t>Apprentice Fire Control</t>
  </si>
  <si>
    <t>Apprentice Support Staff</t>
  </si>
  <si>
    <t>Apprentice Total Staff</t>
  </si>
  <si>
    <t>3 Northamptonshire were unable to provide data for 2019 and 2020</t>
  </si>
  <si>
    <t>Fire and rescue workforce and pensions statistics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</si>
  <si>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</si>
  <si>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</si>
  <si>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</si>
  <si>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</si>
  <si>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</si>
  <si>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</si>
  <si>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</si>
  <si>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</si>
  <si>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</si>
  <si>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</si>
  <si>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</si>
  <si>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No</t>
  </si>
  <si>
    <t>End of table</t>
  </si>
  <si>
    <t>Table 1123</t>
  </si>
  <si>
    <t>FIRE1123a</t>
  </si>
  <si>
    <t>FIRE1123b</t>
  </si>
  <si>
    <t xml:space="preserve">Apprentices by gender, fire and rescue authority and role </t>
  </si>
  <si>
    <t xml:space="preserve">Joiner apprentices by gender, fire and rescue authority and role </t>
  </si>
  <si>
    <t>Crown copyright © 2021</t>
  </si>
  <si>
    <t>2019 to 2021</t>
  </si>
  <si>
    <t>2018/19 to 2020/21</t>
  </si>
  <si>
    <t>Other</t>
  </si>
  <si>
    <t>Gender of APPRENTICES on 31st March 2021 by role and FRS</t>
  </si>
  <si>
    <t>Gender of new APPRENTICES in 2020/21</t>
  </si>
  <si>
    <t>Next Update: Autumn 2022</t>
  </si>
  <si>
    <t>2020-21</t>
  </si>
  <si>
    <r>
      <t>FIRE STATISTICS TABLE 1123a Apprentices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 xml:space="preserve"> by gender, fire and rescue authority and role </t>
    </r>
  </si>
  <si>
    <r>
      <t>FIRE STATISTICS TABLE 1123b Joiner apprentices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 xml:space="preserve"> by gender, fire and rescue authority and role </t>
    </r>
  </si>
  <si>
    <t>Responsible Statistician: Tom Cracknell</t>
  </si>
  <si>
    <t>England, April 2020 to March 2021: data tables</t>
  </si>
  <si>
    <t>Remove these columns? All formularised on sheet FIRE 1123a raw</t>
  </si>
  <si>
    <t>Remove these columns? All formularised on sheet FIRE 1123b raw</t>
  </si>
  <si>
    <t>Published: 5 November 2021</t>
  </si>
  <si>
    <t>Publication Date: 5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</si>
</sst>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44" x14ac:knownFonts="1">
    <font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sz val="11"/>
      <name val="MS Sans Serif"/>
      <family val="2"/>
    </font>
    <font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/>
    <xf numFmtId="0" fontId="7" fillId="0" borderId="0"/>
    <xf numFmtId="0" fontId="9" fillId="0" borderId="0"/>
    <xf numFmtId="0" fontId="7" fillId="0" borderId="0"/>
    <xf numFmtId="0" fontId="4" fillId="0" borderId="0"/>
    <xf numFmtId="0" fontId="7" fillId="0" borderId="0"/>
    <xf numFmtId="9" fontId="10" fillId="0" borderId="0" applyFont="0" applyFill="0" applyBorder="0" applyAlignment="0" applyProtection="0"/>
    <xf numFmtId="0" fontId="25" fillId="0" borderId="0" applyNumberFormat="0" applyBorder="0" applyProtection="0"/>
    <xf numFmtId="0" fontId="26" fillId="0" borderId="0" applyNumberFormat="0" applyBorder="0" applyProtection="0"/>
    <xf numFmtId="0" fontId="31" fillId="0" borderId="0" applyNumberFormat="0" applyFill="0" applyBorder="0" applyAlignment="0" applyProtection="0"/>
    <xf numFmtId="0" fontId="2" fillId="0" borderId="0" applyNumberFormat="0" applyFont="0" applyBorder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Border="0" applyProtection="0"/>
    <xf numFmtId="0" fontId="2" fillId="0" borderId="0"/>
    <xf numFmtId="0" fontId="2" fillId="0" borderId="0" applyNumberFormat="0" applyFont="0" applyBorder="0" applyProtection="0"/>
    <xf numFmtId="0" fontId="34" fillId="0" borderId="0" applyNumberFormat="0" applyFill="0" applyBorder="0" applyAlignment="0" applyProtection="0"/>
  </cellStyleXfs>
  <cellXfs count="195">
    <xf numFmtId="0" fontId="0" fillId="0" borderId="0" xfId="0"/>
    <xf numFmtId="0" fontId="9" fillId="0" borderId="0" xfId="5"/>
    <xf numFmtId="0" fontId="7" fillId="0" borderId="0" xfId="6" applyFont="1" applyBorder="1" applyAlignment="1">
      <alignment vertical="center"/>
    </xf>
    <xf numFmtId="0" fontId="7" fillId="0" borderId="0" xfId="6" applyFont="1" applyFill="1" applyBorder="1" applyAlignment="1">
      <alignment horizontal="right" vertical="center" wrapText="1"/>
    </xf>
    <xf numFmtId="0" fontId="7" fillId="0" borderId="0" xfId="6" applyFont="1" applyBorder="1" applyAlignment="1">
      <alignment horizontal="right" vertical="center" wrapText="1"/>
    </xf>
    <xf numFmtId="0" fontId="6" fillId="0" borderId="0" xfId="6" applyFont="1" applyBorder="1" applyAlignment="1">
      <alignment vertical="center"/>
    </xf>
    <xf numFmtId="3" fontId="6" fillId="0" borderId="0" xfId="6" applyNumberFormat="1" applyFont="1" applyFill="1" applyBorder="1" applyAlignment="1">
      <alignment horizontal="right" vertical="center" wrapText="1"/>
    </xf>
    <xf numFmtId="164" fontId="7" fillId="0" borderId="0" xfId="6" applyNumberFormat="1" applyFont="1" applyBorder="1" applyAlignment="1">
      <alignment vertical="center"/>
    </xf>
    <xf numFmtId="3" fontId="7" fillId="0" borderId="0" xfId="6" applyNumberFormat="1" applyFont="1" applyBorder="1" applyAlignment="1">
      <alignment vertical="center"/>
    </xf>
    <xf numFmtId="3" fontId="6" fillId="0" borderId="0" xfId="6" applyNumberFormat="1" applyFont="1" applyFill="1" applyBorder="1" applyAlignment="1">
      <alignment horizontal="right" vertical="center"/>
    </xf>
    <xf numFmtId="3" fontId="7" fillId="0" borderId="0" xfId="6" applyNumberFormat="1" applyFont="1" applyFill="1" applyBorder="1" applyAlignment="1">
      <alignment horizontal="right" vertical="center"/>
    </xf>
    <xf numFmtId="0" fontId="7" fillId="0" borderId="0" xfId="7" applyFont="1" applyBorder="1" applyAlignment="1">
      <alignment vertical="center"/>
    </xf>
    <xf numFmtId="0" fontId="8" fillId="0" borderId="0" xfId="8" applyFont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0" xfId="4" applyFont="1" applyBorder="1" applyAlignment="1">
      <alignment vertical="center"/>
    </xf>
    <xf numFmtId="3" fontId="8" fillId="0" borderId="0" xfId="8" applyNumberFormat="1" applyFont="1" applyBorder="1" applyAlignment="1">
      <alignment horizontal="right" vertical="center"/>
    </xf>
    <xf numFmtId="0" fontId="7" fillId="5" borderId="0" xfId="6" applyFont="1" applyFill="1" applyBorder="1" applyAlignment="1">
      <alignment vertical="center"/>
    </xf>
    <xf numFmtId="3" fontId="7" fillId="0" borderId="0" xfId="6" applyNumberFormat="1" applyFont="1" applyBorder="1" applyAlignment="1">
      <alignment horizontal="right" vertical="center"/>
    </xf>
    <xf numFmtId="3" fontId="9" fillId="0" borderId="0" xfId="5" applyNumberFormat="1"/>
    <xf numFmtId="3" fontId="9" fillId="0" borderId="0" xfId="5" applyNumberFormat="1" applyAlignment="1">
      <alignment horizontal="right"/>
    </xf>
    <xf numFmtId="0" fontId="9" fillId="6" borderId="0" xfId="5" applyFill="1" applyAlignment="1">
      <alignment horizontal="right"/>
    </xf>
    <xf numFmtId="0" fontId="7" fillId="0" borderId="2" xfId="6" applyFont="1" applyBorder="1" applyAlignment="1">
      <alignment vertical="center"/>
    </xf>
    <xf numFmtId="0" fontId="9" fillId="0" borderId="0" xfId="5" applyAlignment="1">
      <alignment horizontal="right"/>
    </xf>
    <xf numFmtId="0" fontId="9" fillId="0" borderId="0" xfId="5" applyAlignment="1">
      <alignment horizontal="right"/>
    </xf>
    <xf numFmtId="3" fontId="8" fillId="0" borderId="4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 wrapText="1"/>
    </xf>
    <xf numFmtId="3" fontId="8" fillId="0" borderId="6" xfId="1" applyNumberFormat="1" applyFont="1" applyFill="1" applyBorder="1" applyAlignment="1">
      <alignment vertical="center" wrapText="1"/>
    </xf>
    <xf numFmtId="0" fontId="9" fillId="0" borderId="0" xfId="5" applyFill="1"/>
    <xf numFmtId="3" fontId="7" fillId="0" borderId="7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 wrapText="1"/>
    </xf>
    <xf numFmtId="3" fontId="9" fillId="0" borderId="0" xfId="5" applyNumberFormat="1" applyFill="1"/>
    <xf numFmtId="9" fontId="8" fillId="0" borderId="0" xfId="9" applyFont="1" applyFill="1" applyBorder="1" applyAlignment="1">
      <alignment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0" fontId="9" fillId="0" borderId="0" xfId="5" applyBorder="1"/>
    <xf numFmtId="3" fontId="9" fillId="0" borderId="0" xfId="5" applyNumberFormat="1" applyBorder="1"/>
    <xf numFmtId="165" fontId="0" fillId="4" borderId="0" xfId="9" applyNumberFormat="1" applyFont="1" applyFill="1" applyBorder="1" applyAlignment="1">
      <alignment horizontal="right"/>
    </xf>
    <xf numFmtId="165" fontId="7" fillId="0" borderId="0" xfId="9" applyNumberFormat="1" applyFont="1" applyBorder="1" applyAlignment="1">
      <alignment vertical="center"/>
    </xf>
    <xf numFmtId="0" fontId="8" fillId="0" borderId="0" xfId="6" applyFont="1" applyBorder="1" applyAlignment="1">
      <alignment vertical="center"/>
    </xf>
    <xf numFmtId="3" fontId="8" fillId="0" borderId="0" xfId="6" applyNumberFormat="1" applyFont="1" applyBorder="1" applyAlignment="1">
      <alignment vertical="center"/>
    </xf>
    <xf numFmtId="3" fontId="5" fillId="0" borderId="0" xfId="6" applyNumberFormat="1" applyFont="1" applyFill="1" applyBorder="1" applyAlignment="1">
      <alignment horizontal="right" vertical="center" wrapText="1"/>
    </xf>
    <xf numFmtId="0" fontId="9" fillId="0" borderId="0" xfId="5" applyBorder="1" applyAlignment="1">
      <alignment vertical="center"/>
    </xf>
    <xf numFmtId="3" fontId="9" fillId="0" borderId="0" xfId="5" applyNumberFormat="1" applyBorder="1" applyAlignment="1">
      <alignment vertical="center"/>
    </xf>
    <xf numFmtId="165" fontId="0" fillId="4" borderId="0" xfId="9" applyNumberFormat="1" applyFont="1" applyFill="1" applyBorder="1" applyAlignment="1">
      <alignment horizontal="right" vertical="center"/>
    </xf>
    <xf numFmtId="0" fontId="9" fillId="0" borderId="0" xfId="5" applyAlignment="1">
      <alignment vertical="center"/>
    </xf>
    <xf numFmtId="0" fontId="7" fillId="0" borderId="2" xfId="6" applyFont="1" applyBorder="1" applyAlignment="1">
      <alignment vertical="center"/>
    </xf>
    <xf numFmtId="0" fontId="12" fillId="0" borderId="0" xfId="5" applyFont="1"/>
    <xf numFmtId="3" fontId="13" fillId="0" borderId="0" xfId="1" applyNumberFormat="1" applyFont="1" applyFill="1" applyBorder="1" applyAlignment="1">
      <alignment vertical="center" wrapText="1"/>
    </xf>
    <xf numFmtId="3" fontId="12" fillId="0" borderId="0" xfId="5" applyNumberFormat="1" applyFont="1" applyFill="1"/>
    <xf numFmtId="3" fontId="12" fillId="0" borderId="0" xfId="5" applyNumberFormat="1" applyFont="1" applyBorder="1" applyAlignment="1">
      <alignment vertical="center"/>
    </xf>
    <xf numFmtId="3" fontId="12" fillId="0" borderId="0" xfId="5" applyNumberFormat="1" applyFont="1" applyBorder="1"/>
    <xf numFmtId="9" fontId="13" fillId="0" borderId="0" xfId="9" applyFont="1" applyFill="1" applyBorder="1" applyAlignment="1">
      <alignment vertical="center" wrapText="1"/>
    </xf>
    <xf numFmtId="0" fontId="12" fillId="0" borderId="0" xfId="5" applyFont="1" applyFill="1"/>
    <xf numFmtId="0" fontId="12" fillId="0" borderId="0" xfId="5" applyFont="1" applyAlignment="1">
      <alignment vertical="center"/>
    </xf>
    <xf numFmtId="0" fontId="12" fillId="0" borderId="0" xfId="6" applyFont="1" applyBorder="1" applyAlignment="1">
      <alignment vertical="center"/>
    </xf>
    <xf numFmtId="0" fontId="12" fillId="0" borderId="0" xfId="5" applyFont="1" applyBorder="1"/>
    <xf numFmtId="0" fontId="12" fillId="0" borderId="0" xfId="5" applyFont="1" applyAlignment="1">
      <alignment horizontal="right"/>
    </xf>
    <xf numFmtId="0" fontId="12" fillId="0" borderId="0" xfId="5" applyFont="1" applyBorder="1" applyAlignment="1">
      <alignment vertical="center"/>
    </xf>
    <xf numFmtId="3" fontId="12" fillId="0" borderId="0" xfId="5" applyNumberFormat="1" applyFont="1"/>
    <xf numFmtId="3" fontId="12" fillId="0" borderId="0" xfId="5" applyNumberFormat="1" applyFont="1" applyAlignment="1">
      <alignment horizontal="right"/>
    </xf>
    <xf numFmtId="0" fontId="13" fillId="0" borderId="0" xfId="6" applyFont="1" applyBorder="1" applyAlignment="1">
      <alignment vertical="center"/>
    </xf>
    <xf numFmtId="0" fontId="11" fillId="3" borderId="0" xfId="0" applyFont="1" applyFill="1"/>
    <xf numFmtId="0" fontId="4" fillId="0" borderId="0" xfId="5" applyFont="1"/>
    <xf numFmtId="165" fontId="15" fillId="3" borderId="0" xfId="9" applyNumberFormat="1" applyFont="1" applyFill="1" applyBorder="1" applyAlignment="1">
      <alignment horizontal="right" vertical="center" wrapText="1"/>
    </xf>
    <xf numFmtId="3" fontId="14" fillId="3" borderId="0" xfId="0" applyNumberFormat="1" applyFont="1" applyFill="1" applyBorder="1" applyAlignment="1">
      <alignment horizontal="right" vertical="center" wrapText="1"/>
    </xf>
    <xf numFmtId="3" fontId="17" fillId="0" borderId="0" xfId="6" applyNumberFormat="1" applyFont="1" applyFill="1" applyBorder="1" applyAlignment="1">
      <alignment horizontal="right" vertical="center" wrapText="1"/>
    </xf>
    <xf numFmtId="165" fontId="18" fillId="0" borderId="0" xfId="9" applyNumberFormat="1" applyFont="1" applyFill="1" applyBorder="1" applyAlignment="1">
      <alignment horizontal="right" vertical="center" wrapText="1"/>
    </xf>
    <xf numFmtId="165" fontId="10" fillId="4" borderId="0" xfId="9" applyNumberFormat="1" applyFont="1" applyFill="1" applyBorder="1" applyAlignment="1">
      <alignment horizontal="right"/>
    </xf>
    <xf numFmtId="165" fontId="17" fillId="0" borderId="0" xfId="9" applyNumberFormat="1" applyFont="1" applyFill="1" applyBorder="1" applyAlignment="1">
      <alignment horizontal="right" vertical="center" wrapText="1"/>
    </xf>
    <xf numFmtId="0" fontId="19" fillId="0" borderId="0" xfId="6" applyFont="1" applyBorder="1" applyAlignment="1">
      <alignment vertical="center"/>
    </xf>
    <xf numFmtId="165" fontId="14" fillId="4" borderId="0" xfId="9" applyNumberFormat="1" applyFont="1" applyFill="1" applyBorder="1" applyAlignment="1">
      <alignment horizontal="right" vertical="center"/>
    </xf>
    <xf numFmtId="3" fontId="17" fillId="0" borderId="0" xfId="6" applyNumberFormat="1" applyFont="1" applyFill="1" applyBorder="1" applyAlignment="1">
      <alignment horizontal="right" vertical="center"/>
    </xf>
    <xf numFmtId="0" fontId="17" fillId="0" borderId="0" xfId="6" applyFont="1" applyBorder="1" applyAlignment="1">
      <alignment vertical="center"/>
    </xf>
    <xf numFmtId="3" fontId="17" fillId="0" borderId="0" xfId="6" applyNumberFormat="1" applyFont="1" applyBorder="1" applyAlignment="1">
      <alignment horizontal="right" vertical="center"/>
    </xf>
    <xf numFmtId="3" fontId="10" fillId="4" borderId="1" xfId="0" applyNumberFormat="1" applyFont="1" applyFill="1" applyBorder="1" applyAlignment="1">
      <alignment horizontal="right"/>
    </xf>
    <xf numFmtId="165" fontId="15" fillId="4" borderId="1" xfId="9" applyNumberFormat="1" applyFont="1" applyFill="1" applyBorder="1" applyAlignment="1">
      <alignment horizontal="right"/>
    </xf>
    <xf numFmtId="3" fontId="14" fillId="4" borderId="1" xfId="0" applyNumberFormat="1" applyFont="1" applyFill="1" applyBorder="1" applyAlignment="1">
      <alignment horizontal="right"/>
    </xf>
    <xf numFmtId="3" fontId="17" fillId="0" borderId="1" xfId="6" applyNumberFormat="1" applyFont="1" applyFill="1" applyBorder="1" applyAlignment="1">
      <alignment horizontal="right" vertical="center" wrapText="1"/>
    </xf>
    <xf numFmtId="165" fontId="17" fillId="0" borderId="0" xfId="9" applyNumberFormat="1" applyFont="1" applyFill="1" applyBorder="1" applyAlignment="1">
      <alignment horizontal="right" vertical="center"/>
    </xf>
    <xf numFmtId="0" fontId="20" fillId="3" borderId="0" xfId="1" applyFont="1" applyFill="1" applyAlignment="1">
      <alignment vertical="center"/>
    </xf>
    <xf numFmtId="0" fontId="19" fillId="0" borderId="1" xfId="6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9" fillId="4" borderId="0" xfId="6" applyFont="1" applyFill="1" applyBorder="1" applyAlignment="1">
      <alignment vertical="center"/>
    </xf>
    <xf numFmtId="0" fontId="19" fillId="0" borderId="0" xfId="7" applyFont="1" applyBorder="1" applyAlignment="1">
      <alignment vertical="center"/>
    </xf>
    <xf numFmtId="0" fontId="19" fillId="0" borderId="0" xfId="5" applyFont="1"/>
    <xf numFmtId="0" fontId="10" fillId="3" borderId="1" xfId="0" applyFont="1" applyFill="1" applyBorder="1"/>
    <xf numFmtId="3" fontId="10" fillId="4" borderId="0" xfId="0" applyNumberFormat="1" applyFont="1" applyFill="1" applyBorder="1"/>
    <xf numFmtId="0" fontId="10" fillId="3" borderId="0" xfId="0" applyFont="1" applyFill="1"/>
    <xf numFmtId="0" fontId="10" fillId="3" borderId="0" xfId="0" applyFont="1" applyFill="1" applyAlignment="1">
      <alignment wrapText="1"/>
    </xf>
    <xf numFmtId="0" fontId="3" fillId="4" borderId="0" xfId="2" applyFont="1" applyFill="1" applyAlignment="1">
      <alignment horizontal="right"/>
    </xf>
    <xf numFmtId="0" fontId="10" fillId="4" borderId="0" xfId="0" applyFont="1" applyFill="1" applyAlignment="1">
      <alignment horizontal="right"/>
    </xf>
    <xf numFmtId="0" fontId="5" fillId="0" borderId="0" xfId="6" applyFont="1" applyBorder="1" applyAlignment="1">
      <alignment vertical="center"/>
    </xf>
    <xf numFmtId="0" fontId="15" fillId="3" borderId="12" xfId="0" applyFont="1" applyFill="1" applyBorder="1" applyAlignment="1">
      <alignment horizontal="center" vertical="center" wrapText="1"/>
    </xf>
    <xf numFmtId="0" fontId="22" fillId="0" borderId="0" xfId="5" applyFont="1"/>
    <xf numFmtId="3" fontId="10" fillId="4" borderId="1" xfId="0" applyNumberFormat="1" applyFont="1" applyFill="1" applyBorder="1" applyAlignment="1">
      <alignment horizontal="left"/>
    </xf>
    <xf numFmtId="165" fontId="16" fillId="4" borderId="0" xfId="9" applyNumberFormat="1" applyFont="1" applyFill="1" applyBorder="1" applyAlignment="1">
      <alignment horizontal="right"/>
    </xf>
    <xf numFmtId="0" fontId="3" fillId="4" borderId="0" xfId="2" applyFont="1" applyFill="1" applyAlignment="1">
      <alignment wrapText="1"/>
    </xf>
    <xf numFmtId="0" fontId="3" fillId="4" borderId="0" xfId="2" applyFont="1" applyFill="1" applyAlignment="1"/>
    <xf numFmtId="0" fontId="10" fillId="3" borderId="0" xfId="0" applyFont="1" applyFill="1" applyAlignment="1">
      <alignment horizontal="left"/>
    </xf>
    <xf numFmtId="3" fontId="19" fillId="0" borderId="0" xfId="6" applyNumberFormat="1" applyFont="1" applyFill="1" applyBorder="1" applyAlignment="1">
      <alignment horizontal="right" vertical="center"/>
    </xf>
    <xf numFmtId="165" fontId="19" fillId="0" borderId="0" xfId="9" applyNumberFormat="1" applyFont="1" applyFill="1" applyBorder="1" applyAlignment="1">
      <alignment horizontal="right" vertical="center"/>
    </xf>
    <xf numFmtId="3" fontId="19" fillId="0" borderId="1" xfId="6" applyNumberFormat="1" applyFont="1" applyFill="1" applyBorder="1" applyAlignment="1">
      <alignment horizontal="right" vertical="center"/>
    </xf>
    <xf numFmtId="165" fontId="19" fillId="0" borderId="1" xfId="9" applyNumberFormat="1" applyFont="1" applyFill="1" applyBorder="1" applyAlignment="1">
      <alignment horizontal="right" vertical="center"/>
    </xf>
    <xf numFmtId="165" fontId="19" fillId="0" borderId="0" xfId="9" applyNumberFormat="1" applyFont="1" applyFill="1" applyBorder="1" applyAlignment="1">
      <alignment horizontal="right" vertical="center" wrapText="1"/>
    </xf>
    <xf numFmtId="165" fontId="17" fillId="0" borderId="1" xfId="9" applyNumberFormat="1" applyFont="1" applyFill="1" applyBorder="1" applyAlignment="1">
      <alignment horizontal="right" vertical="center" wrapText="1"/>
    </xf>
    <xf numFmtId="165" fontId="19" fillId="0" borderId="1" xfId="9" applyNumberFormat="1" applyFont="1" applyFill="1" applyBorder="1" applyAlignment="1">
      <alignment horizontal="right" vertical="center" wrapText="1"/>
    </xf>
    <xf numFmtId="0" fontId="10" fillId="3" borderId="0" xfId="0" applyFont="1" applyFill="1" applyAlignment="1"/>
    <xf numFmtId="0" fontId="0" fillId="3" borderId="0" xfId="0" applyFont="1" applyFill="1" applyAlignment="1">
      <alignment horizontal="left"/>
    </xf>
    <xf numFmtId="0" fontId="0" fillId="3" borderId="0" xfId="0" applyFont="1" applyFill="1" applyAlignment="1"/>
    <xf numFmtId="0" fontId="0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vertical="center"/>
    </xf>
    <xf numFmtId="1" fontId="9" fillId="0" borderId="0" xfId="5" applyNumberFormat="1" applyFill="1"/>
    <xf numFmtId="1" fontId="8" fillId="7" borderId="0" xfId="1" applyNumberFormat="1" applyFont="1" applyFill="1" applyBorder="1" applyAlignment="1">
      <alignment vertical="center"/>
    </xf>
    <xf numFmtId="3" fontId="7" fillId="7" borderId="2" xfId="6" applyNumberFormat="1" applyFont="1" applyFill="1" applyBorder="1" applyAlignment="1">
      <alignment vertical="center"/>
    </xf>
    <xf numFmtId="3" fontId="7" fillId="7" borderId="0" xfId="6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horizontal="center" vertical="center" wrapText="1"/>
    </xf>
    <xf numFmtId="0" fontId="26" fillId="8" borderId="0" xfId="10" applyFont="1" applyFill="1" applyAlignment="1"/>
    <xf numFmtId="0" fontId="27" fillId="8" borderId="0" xfId="11" applyFont="1" applyFill="1" applyAlignment="1">
      <alignment vertical="center"/>
    </xf>
    <xf numFmtId="0" fontId="28" fillId="8" borderId="0" xfId="10" applyFont="1" applyFill="1" applyAlignment="1"/>
    <xf numFmtId="0" fontId="29" fillId="0" borderId="0" xfId="11" applyFont="1" applyFill="1" applyAlignment="1">
      <alignment vertical="center"/>
    </xf>
    <xf numFmtId="0" fontId="30" fillId="0" borderId="0" xfId="10" applyFont="1" applyFill="1" applyAlignment="1"/>
    <xf numFmtId="0" fontId="25" fillId="8" borderId="0" xfId="10" applyFont="1" applyFill="1" applyAlignment="1"/>
    <xf numFmtId="0" fontId="32" fillId="8" borderId="0" xfId="12" applyFont="1" applyFill="1" applyAlignment="1"/>
    <xf numFmtId="0" fontId="25" fillId="8" borderId="0" xfId="13" applyFont="1" applyFill="1" applyAlignment="1"/>
    <xf numFmtId="0" fontId="35" fillId="8" borderId="0" xfId="14" applyFont="1" applyFill="1" applyAlignment="1"/>
    <xf numFmtId="0" fontId="36" fillId="8" borderId="0" xfId="15" applyFont="1" applyFill="1" applyAlignment="1"/>
    <xf numFmtId="0" fontId="37" fillId="8" borderId="0" xfId="11" applyFont="1" applyFill="1" applyAlignment="1"/>
    <xf numFmtId="0" fontId="38" fillId="8" borderId="0" xfId="16" applyFont="1" applyFill="1" applyAlignment="1"/>
    <xf numFmtId="0" fontId="38" fillId="8" borderId="0" xfId="16" applyFont="1" applyFill="1" applyAlignment="1">
      <alignment horizontal="left"/>
    </xf>
    <xf numFmtId="0" fontId="38" fillId="8" borderId="0" xfId="11" applyFont="1" applyFill="1" applyAlignment="1"/>
    <xf numFmtId="0" fontId="38" fillId="8" borderId="0" xfId="11" applyFont="1" applyFill="1" applyAlignment="1">
      <alignment horizontal="left"/>
    </xf>
    <xf numFmtId="0" fontId="39" fillId="8" borderId="0" xfId="14" applyFont="1" applyFill="1" applyAlignment="1"/>
    <xf numFmtId="0" fontId="37" fillId="8" borderId="0" xfId="16" applyFont="1" applyFill="1" applyAlignment="1">
      <alignment wrapText="1"/>
    </xf>
    <xf numFmtId="0" fontId="37" fillId="8" borderId="0" xfId="16" applyFont="1" applyFill="1" applyAlignment="1">
      <alignment horizontal="left" wrapText="1"/>
    </xf>
    <xf numFmtId="0" fontId="2" fillId="8" borderId="0" xfId="17" applyFill="1"/>
    <xf numFmtId="0" fontId="38" fillId="8" borderId="0" xfId="18" applyFont="1" applyFill="1" applyAlignment="1">
      <alignment horizontal="left" vertical="center" wrapText="1"/>
    </xf>
    <xf numFmtId="0" fontId="40" fillId="4" borderId="0" xfId="0" applyFont="1" applyFill="1"/>
    <xf numFmtId="1" fontId="38" fillId="8" borderId="0" xfId="18" applyNumberFormat="1" applyFont="1" applyFill="1" applyAlignment="1">
      <alignment horizontal="left" vertical="center"/>
    </xf>
    <xf numFmtId="0" fontId="38" fillId="8" borderId="0" xfId="17" applyFont="1" applyFill="1"/>
    <xf numFmtId="0" fontId="39" fillId="8" borderId="0" xfId="19" applyFont="1" applyFill="1" applyAlignment="1"/>
    <xf numFmtId="0" fontId="41" fillId="8" borderId="0" xfId="17" applyFont="1" applyFill="1"/>
    <xf numFmtId="0" fontId="41" fillId="8" borderId="0" xfId="17" applyFont="1" applyFill="1" applyAlignment="1">
      <alignment wrapText="1"/>
    </xf>
    <xf numFmtId="0" fontId="41" fillId="8" borderId="0" xfId="17" applyFont="1" applyFill="1" applyAlignment="1">
      <alignment horizontal="left"/>
    </xf>
    <xf numFmtId="0" fontId="24" fillId="3" borderId="0" xfId="0" applyFont="1" applyFill="1"/>
    <xf numFmtId="0" fontId="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3" fillId="3" borderId="0" xfId="2" applyFont="1" applyFill="1" applyAlignment="1">
      <alignment wrapText="1"/>
    </xf>
    <xf numFmtId="0" fontId="3" fillId="3" borderId="0" xfId="2" applyFont="1" applyFill="1" applyAlignment="1"/>
    <xf numFmtId="0" fontId="11" fillId="3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20" fillId="3" borderId="0" xfId="1" applyFont="1" applyFill="1" applyAlignment="1"/>
    <xf numFmtId="3" fontId="17" fillId="7" borderId="0" xfId="1" applyNumberFormat="1" applyFont="1" applyFill="1" applyBorder="1" applyAlignment="1">
      <alignment vertical="center"/>
    </xf>
    <xf numFmtId="1" fontId="17" fillId="7" borderId="0" xfId="1" applyNumberFormat="1" applyFont="1" applyFill="1" applyBorder="1" applyAlignment="1">
      <alignment horizontal="left" vertical="center"/>
    </xf>
    <xf numFmtId="0" fontId="7" fillId="0" borderId="2" xfId="6" applyFont="1" applyBorder="1" applyAlignment="1">
      <alignment vertical="center"/>
    </xf>
    <xf numFmtId="0" fontId="25" fillId="8" borderId="0" xfId="10" applyFill="1"/>
    <xf numFmtId="3" fontId="7" fillId="0" borderId="13" xfId="1" applyNumberFormat="1" applyFont="1" applyFill="1" applyBorder="1" applyAlignment="1">
      <alignment horizontal="center" vertical="center" wrapText="1"/>
    </xf>
    <xf numFmtId="3" fontId="8" fillId="0" borderId="0" xfId="6" applyNumberFormat="1" applyFont="1" applyFill="1" applyBorder="1" applyAlignment="1">
      <alignment horizontal="right" vertical="center"/>
    </xf>
    <xf numFmtId="0" fontId="3" fillId="4" borderId="0" xfId="2" applyFill="1" applyAlignment="1">
      <alignment horizontal="right"/>
    </xf>
    <xf numFmtId="0" fontId="10" fillId="3" borderId="0" xfId="0" applyFont="1" applyFill="1" applyBorder="1" applyAlignment="1">
      <alignment vertical="center"/>
    </xf>
    <xf numFmtId="3" fontId="17" fillId="4" borderId="0" xfId="6" applyNumberFormat="1" applyFont="1" applyFill="1" applyBorder="1" applyAlignment="1">
      <alignment horizontal="right" vertical="center" wrapText="1"/>
    </xf>
    <xf numFmtId="3" fontId="17" fillId="4" borderId="0" xfId="6" applyNumberFormat="1" applyFont="1" applyFill="1" applyBorder="1" applyAlignment="1">
      <alignment horizontal="right" vertical="center"/>
    </xf>
    <xf numFmtId="3" fontId="19" fillId="4" borderId="0" xfId="6" applyNumberFormat="1" applyFont="1" applyFill="1" applyBorder="1" applyAlignment="1">
      <alignment horizontal="right" vertical="center"/>
    </xf>
    <xf numFmtId="3" fontId="19" fillId="4" borderId="1" xfId="6" applyNumberFormat="1" applyFont="1" applyFill="1" applyBorder="1" applyAlignment="1">
      <alignment horizontal="right" vertical="center"/>
    </xf>
    <xf numFmtId="3" fontId="17" fillId="4" borderId="1" xfId="6" applyNumberFormat="1" applyFont="1" applyFill="1" applyBorder="1" applyAlignment="1">
      <alignment horizontal="right" vertical="center" wrapText="1"/>
    </xf>
    <xf numFmtId="0" fontId="42" fillId="2" borderId="0" xfId="0" applyFont="1" applyFill="1" applyAlignment="1"/>
    <xf numFmtId="0" fontId="42" fillId="2" borderId="0" xfId="0" applyFont="1" applyFill="1" applyAlignment="1">
      <alignment vertical="center"/>
    </xf>
    <xf numFmtId="0" fontId="36" fillId="4" borderId="0" xfId="2" applyFont="1" applyFill="1" applyAlignment="1">
      <alignment horizontal="left"/>
    </xf>
    <xf numFmtId="3" fontId="6" fillId="9" borderId="0" xfId="6" applyNumberFormat="1" applyFont="1" applyFill="1" applyBorder="1" applyAlignment="1">
      <alignment horizontal="right" vertical="center" wrapText="1"/>
    </xf>
    <xf numFmtId="3" fontId="8" fillId="9" borderId="0" xfId="6" applyNumberFormat="1" applyFont="1" applyFill="1" applyBorder="1" applyAlignment="1">
      <alignment vertical="center"/>
    </xf>
    <xf numFmtId="165" fontId="0" fillId="9" borderId="0" xfId="9" applyNumberFormat="1" applyFont="1" applyFill="1" applyBorder="1" applyAlignment="1">
      <alignment horizontal="right" vertical="center"/>
    </xf>
    <xf numFmtId="3" fontId="6" fillId="9" borderId="0" xfId="6" applyNumberFormat="1" applyFont="1" applyFill="1" applyBorder="1" applyAlignment="1">
      <alignment horizontal="right" vertical="center"/>
    </xf>
    <xf numFmtId="3" fontId="5" fillId="9" borderId="0" xfId="6" applyNumberFormat="1" applyFont="1" applyFill="1" applyBorder="1" applyAlignment="1">
      <alignment horizontal="right" vertical="center"/>
    </xf>
    <xf numFmtId="3" fontId="5" fillId="9" borderId="0" xfId="6" applyNumberFormat="1" applyFont="1" applyFill="1" applyBorder="1" applyAlignment="1">
      <alignment horizontal="right" vertical="center" wrapText="1"/>
    </xf>
    <xf numFmtId="3" fontId="7" fillId="9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 wrapText="1"/>
    </xf>
    <xf numFmtId="3" fontId="7" fillId="9" borderId="0" xfId="6" applyNumberFormat="1" applyFont="1" applyFill="1" applyBorder="1" applyAlignment="1">
      <alignment horizontal="right" vertical="center"/>
    </xf>
    <xf numFmtId="3" fontId="7" fillId="4" borderId="0" xfId="6" applyNumberFormat="1" applyFont="1" applyFill="1" applyBorder="1" applyAlignment="1">
      <alignment horizontal="right" vertical="center"/>
    </xf>
    <xf numFmtId="0" fontId="37" fillId="3" borderId="0" xfId="11" applyFont="1" applyFill="1"/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9" borderId="0" xfId="6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wrapText="1"/>
    </xf>
    <xf numFmtId="0" fontId="7" fillId="9" borderId="0" xfId="5" applyFont="1" applyFill="1" applyAlignment="1">
      <alignment horizontal="left" vertical="center" wrapText="1"/>
    </xf>
  </cellXfs>
  <cellStyles count="20">
    <cellStyle name="Hyperlink" xfId="2" xr:uid="{00000000-0005-0000-0000-000001000000}"/>
    <cellStyle name="Hyperlink 2 2" xfId="14" xr:uid="{F460DB4E-4760-4D08-8987-A41F210EDF1F}"/>
    <cellStyle name="Hyperlink 2 2 2" xfId="19" xr:uid="{5EA9B20A-B0E2-4AB4-959A-C6D9AA63E6A4}"/>
    <cellStyle name="Hyperlink 2 3" xfId="12" xr:uid="{FED10B50-3F5E-40B9-9AC8-5A3F5C725410}"/>
    <cellStyle name="Hyperlink 3" xfId="15" xr:uid="{AE03F94F-A4B4-4188-B2AF-A1F5E098460A}"/>
    <cellStyle name="Normal" xfId="0" builtinId="0"/>
    <cellStyle name="Normal 2" xfId="1" xr:uid="{00000000-0005-0000-0000-000003000000}"/>
    <cellStyle name="Normal 2 2" xfId="3" xr:uid="{00000000-0005-0000-0000-000004000000}"/>
    <cellStyle name="Normal 2 2 2 2" xfId="11" xr:uid="{0739585B-EEA4-4FB9-B3B3-A0C14C9A1E2A}"/>
    <cellStyle name="Normal 2 3" xfId="16" xr:uid="{D18D96BC-0D4C-4B42-B817-C35AAD9D217A}"/>
    <cellStyle name="Normal 2 4" xfId="18" xr:uid="{755C85C5-6B23-47B7-85BC-9605960DE71A}"/>
    <cellStyle name="Normal 3" xfId="5" xr:uid="{00000000-0005-0000-0000-000005000000}"/>
    <cellStyle name="Normal 5 2" xfId="17" xr:uid="{0077E6C5-610B-42D9-94F8-942C55E634B1}"/>
    <cellStyle name="Normal 6 2" xfId="10" xr:uid="{6505ECC5-7935-4073-8D6C-E717CAB2EF86}"/>
    <cellStyle name="Normal 7 2" xfId="13" xr:uid="{1FFDF9A9-11C3-4BE9-ABE1-7EBDAD57E6F6}"/>
    <cellStyle name="Normal_Book1" xfId="4" xr:uid="{00000000-0005-0000-0000-000006000000}"/>
    <cellStyle name="Normal_Gender" xfId="7" xr:uid="{00000000-0005-0000-0000-000008000000}"/>
    <cellStyle name="Normal_Injuries" xfId="8" xr:uid="{00000000-0005-0000-0000-00000A000000}"/>
    <cellStyle name="Normal_Operational Activities" xfId="6" xr:uid="{00000000-0005-0000-0000-00000C000000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71C04331-F2DC-451F-99E8-9C4309D2D3A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B858F64B-100F-4AF0-A0D2-36476ECC569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11734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3F22-F99C-4CBE-A798-8A442FA017E8}">
  <dimension ref="A1:K14"/>
  <sheetViews>
    <sheetView tabSelected="1" workbookViewId="0"/>
  </sheetViews>
  <sheetFormatPr defaultRowHeight="13.2" x14ac:dyDescent="0.25"/>
  <cols>
    <col min="1" max="1" width="74" style="125" bestFit="1" customWidth="1"/>
    <col min="2" max="255" width="9.44140625" style="125" customWidth="1"/>
    <col min="256" max="256" width="2.77734375" style="125" customWidth="1"/>
    <col min="257" max="257" width="74" style="125" bestFit="1" customWidth="1"/>
    <col min="258" max="511" width="9.44140625" style="125" customWidth="1"/>
    <col min="512" max="512" width="2.77734375" style="125" customWidth="1"/>
    <col min="513" max="513" width="74" style="125" bestFit="1" customWidth="1"/>
    <col min="514" max="767" width="9.44140625" style="125" customWidth="1"/>
    <col min="768" max="768" width="2.77734375" style="125" customWidth="1"/>
    <col min="769" max="769" width="74" style="125" bestFit="1" customWidth="1"/>
    <col min="770" max="1023" width="9.44140625" style="125" customWidth="1"/>
    <col min="1024" max="1024" width="2.77734375" style="125" customWidth="1"/>
    <col min="1025" max="1025" width="74" style="125" bestFit="1" customWidth="1"/>
    <col min="1026" max="1279" width="9.44140625" style="125" customWidth="1"/>
    <col min="1280" max="1280" width="2.77734375" style="125" customWidth="1"/>
    <col min="1281" max="1281" width="74" style="125" bestFit="1" customWidth="1"/>
    <col min="1282" max="1535" width="9.44140625" style="125" customWidth="1"/>
    <col min="1536" max="1536" width="2.77734375" style="125" customWidth="1"/>
    <col min="1537" max="1537" width="74" style="125" bestFit="1" customWidth="1"/>
    <col min="1538" max="1791" width="9.44140625" style="125" customWidth="1"/>
    <col min="1792" max="1792" width="2.77734375" style="125" customWidth="1"/>
    <col min="1793" max="1793" width="74" style="125" bestFit="1" customWidth="1"/>
    <col min="1794" max="2047" width="9.44140625" style="125" customWidth="1"/>
    <col min="2048" max="2048" width="2.77734375" style="125" customWidth="1"/>
    <col min="2049" max="2049" width="74" style="125" bestFit="1" customWidth="1"/>
    <col min="2050" max="2303" width="9.44140625" style="125" customWidth="1"/>
    <col min="2304" max="2304" width="2.77734375" style="125" customWidth="1"/>
    <col min="2305" max="2305" width="74" style="125" bestFit="1" customWidth="1"/>
    <col min="2306" max="2559" width="9.44140625" style="125" customWidth="1"/>
    <col min="2560" max="2560" width="2.77734375" style="125" customWidth="1"/>
    <col min="2561" max="2561" width="74" style="125" bestFit="1" customWidth="1"/>
    <col min="2562" max="2815" width="9.44140625" style="125" customWidth="1"/>
    <col min="2816" max="2816" width="2.77734375" style="125" customWidth="1"/>
    <col min="2817" max="2817" width="74" style="125" bestFit="1" customWidth="1"/>
    <col min="2818" max="3071" width="9.44140625" style="125" customWidth="1"/>
    <col min="3072" max="3072" width="2.77734375" style="125" customWidth="1"/>
    <col min="3073" max="3073" width="74" style="125" bestFit="1" customWidth="1"/>
    <col min="3074" max="3327" width="9.44140625" style="125" customWidth="1"/>
    <col min="3328" max="3328" width="2.77734375" style="125" customWidth="1"/>
    <col min="3329" max="3329" width="74" style="125" bestFit="1" customWidth="1"/>
    <col min="3330" max="3583" width="9.44140625" style="125" customWidth="1"/>
    <col min="3584" max="3584" width="2.77734375" style="125" customWidth="1"/>
    <col min="3585" max="3585" width="74" style="125" bestFit="1" customWidth="1"/>
    <col min="3586" max="3839" width="9.44140625" style="125" customWidth="1"/>
    <col min="3840" max="3840" width="2.77734375" style="125" customWidth="1"/>
    <col min="3841" max="3841" width="74" style="125" bestFit="1" customWidth="1"/>
    <col min="3842" max="4095" width="9.44140625" style="125" customWidth="1"/>
    <col min="4096" max="4096" width="2.77734375" style="125" customWidth="1"/>
    <col min="4097" max="4097" width="74" style="125" bestFit="1" customWidth="1"/>
    <col min="4098" max="4351" width="9.44140625" style="125" customWidth="1"/>
    <col min="4352" max="4352" width="2.77734375" style="125" customWidth="1"/>
    <col min="4353" max="4353" width="74" style="125" bestFit="1" customWidth="1"/>
    <col min="4354" max="4607" width="9.44140625" style="125" customWidth="1"/>
    <col min="4608" max="4608" width="2.77734375" style="125" customWidth="1"/>
    <col min="4609" max="4609" width="74" style="125" bestFit="1" customWidth="1"/>
    <col min="4610" max="4863" width="9.44140625" style="125" customWidth="1"/>
    <col min="4864" max="4864" width="2.77734375" style="125" customWidth="1"/>
    <col min="4865" max="4865" width="74" style="125" bestFit="1" customWidth="1"/>
    <col min="4866" max="5119" width="9.44140625" style="125" customWidth="1"/>
    <col min="5120" max="5120" width="2.77734375" style="125" customWidth="1"/>
    <col min="5121" max="5121" width="74" style="125" bestFit="1" customWidth="1"/>
    <col min="5122" max="5375" width="9.44140625" style="125" customWidth="1"/>
    <col min="5376" max="5376" width="2.77734375" style="125" customWidth="1"/>
    <col min="5377" max="5377" width="74" style="125" bestFit="1" customWidth="1"/>
    <col min="5378" max="5631" width="9.44140625" style="125" customWidth="1"/>
    <col min="5632" max="5632" width="2.77734375" style="125" customWidth="1"/>
    <col min="5633" max="5633" width="74" style="125" bestFit="1" customWidth="1"/>
    <col min="5634" max="5887" width="9.44140625" style="125" customWidth="1"/>
    <col min="5888" max="5888" width="2.77734375" style="125" customWidth="1"/>
    <col min="5889" max="5889" width="74" style="125" bestFit="1" customWidth="1"/>
    <col min="5890" max="6143" width="9.44140625" style="125" customWidth="1"/>
    <col min="6144" max="6144" width="2.77734375" style="125" customWidth="1"/>
    <col min="6145" max="6145" width="74" style="125" bestFit="1" customWidth="1"/>
    <col min="6146" max="6399" width="9.44140625" style="125" customWidth="1"/>
    <col min="6400" max="6400" width="2.77734375" style="125" customWidth="1"/>
    <col min="6401" max="6401" width="74" style="125" bestFit="1" customWidth="1"/>
    <col min="6402" max="6655" width="9.44140625" style="125" customWidth="1"/>
    <col min="6656" max="6656" width="2.77734375" style="125" customWidth="1"/>
    <col min="6657" max="6657" width="74" style="125" bestFit="1" customWidth="1"/>
    <col min="6658" max="6911" width="9.44140625" style="125" customWidth="1"/>
    <col min="6912" max="6912" width="2.77734375" style="125" customWidth="1"/>
    <col min="6913" max="6913" width="74" style="125" bestFit="1" customWidth="1"/>
    <col min="6914" max="7167" width="9.44140625" style="125" customWidth="1"/>
    <col min="7168" max="7168" width="2.77734375" style="125" customWidth="1"/>
    <col min="7169" max="7169" width="74" style="125" bestFit="1" customWidth="1"/>
    <col min="7170" max="7423" width="9.44140625" style="125" customWidth="1"/>
    <col min="7424" max="7424" width="2.77734375" style="125" customWidth="1"/>
    <col min="7425" max="7425" width="74" style="125" bestFit="1" customWidth="1"/>
    <col min="7426" max="7679" width="9.44140625" style="125" customWidth="1"/>
    <col min="7680" max="7680" width="2.77734375" style="125" customWidth="1"/>
    <col min="7681" max="7681" width="74" style="125" bestFit="1" customWidth="1"/>
    <col min="7682" max="7935" width="9.44140625" style="125" customWidth="1"/>
    <col min="7936" max="7936" width="2.77734375" style="125" customWidth="1"/>
    <col min="7937" max="7937" width="74" style="125" bestFit="1" customWidth="1"/>
    <col min="7938" max="8191" width="9.44140625" style="125" customWidth="1"/>
    <col min="8192" max="8192" width="2.77734375" style="125" customWidth="1"/>
    <col min="8193" max="8193" width="74" style="125" bestFit="1" customWidth="1"/>
    <col min="8194" max="8447" width="9.44140625" style="125" customWidth="1"/>
    <col min="8448" max="8448" width="2.77734375" style="125" customWidth="1"/>
    <col min="8449" max="8449" width="74" style="125" bestFit="1" customWidth="1"/>
    <col min="8450" max="8703" width="9.44140625" style="125" customWidth="1"/>
    <col min="8704" max="8704" width="2.77734375" style="125" customWidth="1"/>
    <col min="8705" max="8705" width="74" style="125" bestFit="1" customWidth="1"/>
    <col min="8706" max="8959" width="9.44140625" style="125" customWidth="1"/>
    <col min="8960" max="8960" width="2.77734375" style="125" customWidth="1"/>
    <col min="8961" max="8961" width="74" style="125" bestFit="1" customWidth="1"/>
    <col min="8962" max="9215" width="9.44140625" style="125" customWidth="1"/>
    <col min="9216" max="9216" width="2.77734375" style="125" customWidth="1"/>
    <col min="9217" max="9217" width="74" style="125" bestFit="1" customWidth="1"/>
    <col min="9218" max="9471" width="9.44140625" style="125" customWidth="1"/>
    <col min="9472" max="9472" width="2.77734375" style="125" customWidth="1"/>
    <col min="9473" max="9473" width="74" style="125" bestFit="1" customWidth="1"/>
    <col min="9474" max="9727" width="9.44140625" style="125" customWidth="1"/>
    <col min="9728" max="9728" width="2.77734375" style="125" customWidth="1"/>
    <col min="9729" max="9729" width="74" style="125" bestFit="1" customWidth="1"/>
    <col min="9730" max="9983" width="9.44140625" style="125" customWidth="1"/>
    <col min="9984" max="9984" width="2.77734375" style="125" customWidth="1"/>
    <col min="9985" max="9985" width="74" style="125" bestFit="1" customWidth="1"/>
    <col min="9986" max="10239" width="9.44140625" style="125" customWidth="1"/>
    <col min="10240" max="10240" width="2.77734375" style="125" customWidth="1"/>
    <col min="10241" max="10241" width="74" style="125" bestFit="1" customWidth="1"/>
    <col min="10242" max="10495" width="9.44140625" style="125" customWidth="1"/>
    <col min="10496" max="10496" width="2.77734375" style="125" customWidth="1"/>
    <col min="10497" max="10497" width="74" style="125" bestFit="1" customWidth="1"/>
    <col min="10498" max="10751" width="9.44140625" style="125" customWidth="1"/>
    <col min="10752" max="10752" width="2.77734375" style="125" customWidth="1"/>
    <col min="10753" max="10753" width="74" style="125" bestFit="1" customWidth="1"/>
    <col min="10754" max="11007" width="9.44140625" style="125" customWidth="1"/>
    <col min="11008" max="11008" width="2.77734375" style="125" customWidth="1"/>
    <col min="11009" max="11009" width="74" style="125" bestFit="1" customWidth="1"/>
    <col min="11010" max="11263" width="9.44140625" style="125" customWidth="1"/>
    <col min="11264" max="11264" width="2.77734375" style="125" customWidth="1"/>
    <col min="11265" max="11265" width="74" style="125" bestFit="1" customWidth="1"/>
    <col min="11266" max="11519" width="9.44140625" style="125" customWidth="1"/>
    <col min="11520" max="11520" width="2.77734375" style="125" customWidth="1"/>
    <col min="11521" max="11521" width="74" style="125" bestFit="1" customWidth="1"/>
    <col min="11522" max="11775" width="9.44140625" style="125" customWidth="1"/>
    <col min="11776" max="11776" width="2.77734375" style="125" customWidth="1"/>
    <col min="11777" max="11777" width="74" style="125" bestFit="1" customWidth="1"/>
    <col min="11778" max="12031" width="9.44140625" style="125" customWidth="1"/>
    <col min="12032" max="12032" width="2.77734375" style="125" customWidth="1"/>
    <col min="12033" max="12033" width="74" style="125" bestFit="1" customWidth="1"/>
    <col min="12034" max="12287" width="9.44140625" style="125" customWidth="1"/>
    <col min="12288" max="12288" width="2.77734375" style="125" customWidth="1"/>
    <col min="12289" max="12289" width="74" style="125" bestFit="1" customWidth="1"/>
    <col min="12290" max="12543" width="9.44140625" style="125" customWidth="1"/>
    <col min="12544" max="12544" width="2.77734375" style="125" customWidth="1"/>
    <col min="12545" max="12545" width="74" style="125" bestFit="1" customWidth="1"/>
    <col min="12546" max="12799" width="9.44140625" style="125" customWidth="1"/>
    <col min="12800" max="12800" width="2.77734375" style="125" customWidth="1"/>
    <col min="12801" max="12801" width="74" style="125" bestFit="1" customWidth="1"/>
    <col min="12802" max="13055" width="9.44140625" style="125" customWidth="1"/>
    <col min="13056" max="13056" width="2.77734375" style="125" customWidth="1"/>
    <col min="13057" max="13057" width="74" style="125" bestFit="1" customWidth="1"/>
    <col min="13058" max="13311" width="9.44140625" style="125" customWidth="1"/>
    <col min="13312" max="13312" width="2.77734375" style="125" customWidth="1"/>
    <col min="13313" max="13313" width="74" style="125" bestFit="1" customWidth="1"/>
    <col min="13314" max="13567" width="9.44140625" style="125" customWidth="1"/>
    <col min="13568" max="13568" width="2.77734375" style="125" customWidth="1"/>
    <col min="13569" max="13569" width="74" style="125" bestFit="1" customWidth="1"/>
    <col min="13570" max="13823" width="9.44140625" style="125" customWidth="1"/>
    <col min="13824" max="13824" width="2.77734375" style="125" customWidth="1"/>
    <col min="13825" max="13825" width="74" style="125" bestFit="1" customWidth="1"/>
    <col min="13826" max="14079" width="9.44140625" style="125" customWidth="1"/>
    <col min="14080" max="14080" width="2.77734375" style="125" customWidth="1"/>
    <col min="14081" max="14081" width="74" style="125" bestFit="1" customWidth="1"/>
    <col min="14082" max="14335" width="9.44140625" style="125" customWidth="1"/>
    <col min="14336" max="14336" width="2.77734375" style="125" customWidth="1"/>
    <col min="14337" max="14337" width="74" style="125" bestFit="1" customWidth="1"/>
    <col min="14338" max="14591" width="9.44140625" style="125" customWidth="1"/>
    <col min="14592" max="14592" width="2.77734375" style="125" customWidth="1"/>
    <col min="14593" max="14593" width="74" style="125" bestFit="1" customWidth="1"/>
    <col min="14594" max="14847" width="9.44140625" style="125" customWidth="1"/>
    <col min="14848" max="14848" width="2.77734375" style="125" customWidth="1"/>
    <col min="14849" max="14849" width="74" style="125" bestFit="1" customWidth="1"/>
    <col min="14850" max="15103" width="9.44140625" style="125" customWidth="1"/>
    <col min="15104" max="15104" width="2.77734375" style="125" customWidth="1"/>
    <col min="15105" max="15105" width="74" style="125" bestFit="1" customWidth="1"/>
    <col min="15106" max="15359" width="9.44140625" style="125" customWidth="1"/>
    <col min="15360" max="15360" width="2.77734375" style="125" customWidth="1"/>
    <col min="15361" max="15361" width="74" style="125" bestFit="1" customWidth="1"/>
    <col min="15362" max="15615" width="9.44140625" style="125" customWidth="1"/>
    <col min="15616" max="15616" width="2.77734375" style="125" customWidth="1"/>
    <col min="15617" max="15617" width="74" style="125" bestFit="1" customWidth="1"/>
    <col min="15618" max="15871" width="9.44140625" style="125" customWidth="1"/>
    <col min="15872" max="15872" width="2.77734375" style="125" customWidth="1"/>
    <col min="15873" max="15873" width="74" style="125" bestFit="1" customWidth="1"/>
    <col min="15874" max="16127" width="9.44140625" style="125" customWidth="1"/>
    <col min="16128" max="16128" width="2.77734375" style="125" customWidth="1"/>
    <col min="16129" max="16129" width="74" style="125" bestFit="1" customWidth="1"/>
    <col min="16130" max="16384" width="9.44140625" style="125" customWidth="1"/>
  </cols>
  <sheetData>
    <row r="1" spans="1:11" ht="84" customHeight="1" x14ac:dyDescent="0.25"/>
    <row r="2" spans="1:11" ht="22.8" x14ac:dyDescent="0.25">
      <c r="A2" s="126" t="s">
        <v>97</v>
      </c>
    </row>
    <row r="3" spans="1:11" ht="22.8" x14ac:dyDescent="0.25">
      <c r="A3" s="126" t="s">
        <v>127</v>
      </c>
    </row>
    <row r="4" spans="1:11" ht="45" customHeight="1" x14ac:dyDescent="0.3">
      <c r="A4" s="127" t="s">
        <v>111</v>
      </c>
      <c r="C4" s="128"/>
      <c r="K4" s="129"/>
    </row>
    <row r="5" spans="1:11" ht="32.25" customHeight="1" x14ac:dyDescent="0.25">
      <c r="A5" s="130" t="s">
        <v>126</v>
      </c>
      <c r="B5" s="130"/>
    </row>
    <row r="6" spans="1:11" ht="15" x14ac:dyDescent="0.25">
      <c r="A6" s="131" t="s">
        <v>98</v>
      </c>
      <c r="B6" s="130"/>
    </row>
    <row r="7" spans="1:11" ht="15.6" x14ac:dyDescent="0.3">
      <c r="A7" s="132" t="s">
        <v>99</v>
      </c>
      <c r="B7" s="133"/>
    </row>
    <row r="8" spans="1:11" ht="28.5" customHeight="1" x14ac:dyDescent="0.25">
      <c r="A8" s="176" t="s">
        <v>130</v>
      </c>
      <c r="B8" s="132"/>
    </row>
    <row r="9" spans="1:11" ht="15" x14ac:dyDescent="0.25">
      <c r="A9" s="176" t="s">
        <v>122</v>
      </c>
      <c r="B9" s="132"/>
    </row>
    <row r="10" spans="1:11" ht="30" customHeight="1" x14ac:dyDescent="0.25">
      <c r="A10" s="164" t="s">
        <v>116</v>
      </c>
    </row>
    <row r="11" spans="1:11" ht="15" x14ac:dyDescent="0.25">
      <c r="A11" s="134" t="s">
        <v>100</v>
      </c>
    </row>
    <row r="12" spans="1:11" ht="26.25" customHeight="1" x14ac:dyDescent="0.25">
      <c r="A12" s="130" t="s">
        <v>101</v>
      </c>
    </row>
    <row r="13" spans="1:11" ht="15" x14ac:dyDescent="0.25">
      <c r="A13" s="134" t="s">
        <v>102</v>
      </c>
    </row>
    <row r="14" spans="1:11" ht="15" x14ac:dyDescent="0.25">
      <c r="A14" s="134"/>
    </row>
  </sheetData>
  <hyperlinks>
    <hyperlink ref="A6" r:id="rId1" xr:uid="{DDA3C3E0-6D66-4ADE-ADC9-C2CD46111F1E}"/>
    <hyperlink ref="A11" location="Contents!A1" display="Contents" xr:uid="{C1A8F7B3-985E-4709-B6A2-6967121C140E}"/>
    <hyperlink ref="A13" r:id="rId2" xr:uid="{C052610E-D766-4B1E-A7F8-10F135A3EB88}"/>
    <hyperlink ref="A8" r:id="rId3" display="Updated alongside Fire and rescue workforce and pensions statistics" xr:uid="{26AEDA73-F4D6-429E-82C4-BF060445629D}"/>
    <hyperlink ref="A9" r:id="rId4" display="Next Update: Autumn 2020" xr:uid="{7289F11D-2826-4D0B-86F0-CBE82483C1DD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9DB3-7AC9-424A-B5AD-A2126039A535}">
  <dimension ref="A1:WUY72"/>
  <sheetViews>
    <sheetView showGridLines="0" zoomScale="85" zoomScaleNormal="85" workbookViewId="0">
      <pane xSplit="1" ySplit="4" topLeftCell="B5" activePane="bottomRight" state="frozen"/>
      <selection activeCell="C35" sqref="C35"/>
      <selection pane="topRight" activeCell="C35" sqref="C35"/>
      <selection pane="bottomLeft" activeCell="C35" sqref="C35"/>
      <selection pane="bottomRight" activeCell="H11" sqref="H11"/>
    </sheetView>
  </sheetViews>
  <sheetFormatPr defaultRowHeight="12.6" x14ac:dyDescent="0.25"/>
  <cols>
    <col min="1" max="1" width="25.5546875" style="1" customWidth="1"/>
    <col min="2" max="2" width="11.44140625" style="1" customWidth="1"/>
    <col min="3" max="4" width="13.21875" style="23" customWidth="1"/>
    <col min="5" max="5" width="8.88671875" style="1"/>
    <col min="6" max="6" width="11.21875" style="46" bestFit="1" customWidth="1"/>
    <col min="7" max="7" width="11.21875" style="1" customWidth="1"/>
    <col min="8" max="11" width="8.88671875" style="1"/>
    <col min="12" max="13" width="11.21875" style="1" customWidth="1"/>
    <col min="14" max="14" width="11.44140625" style="1" customWidth="1"/>
    <col min="15" max="16" width="13.21875" style="23" customWidth="1"/>
    <col min="17" max="17" width="8.88671875" style="1"/>
    <col min="18" max="18" width="8.88671875" style="46"/>
    <col min="19" max="19" width="8.88671875" style="1"/>
    <col min="20" max="20" width="9.77734375" style="1" customWidth="1"/>
    <col min="21" max="23" width="8.88671875" style="1"/>
    <col min="24" max="24" width="8.88671875" style="46"/>
    <col min="25" max="25" width="13" style="1" bestFit="1" customWidth="1"/>
    <col min="26" max="237" width="8.88671875" style="1"/>
    <col min="238" max="238" width="0" style="1" hidden="1" customWidth="1"/>
    <col min="239" max="239" width="25.5546875" style="1" customWidth="1"/>
    <col min="240" max="242" width="11.44140625" style="1" customWidth="1"/>
    <col min="243" max="243" width="13" style="1" customWidth="1"/>
    <col min="244" max="245" width="11.44140625" style="1" customWidth="1"/>
    <col min="246" max="247" width="13.21875" style="1" customWidth="1"/>
    <col min="248" max="493" width="8.88671875" style="1"/>
    <col min="494" max="494" width="0" style="1" hidden="1" customWidth="1"/>
    <col min="495" max="495" width="25.5546875" style="1" customWidth="1"/>
    <col min="496" max="498" width="11.44140625" style="1" customWidth="1"/>
    <col min="499" max="499" width="13" style="1" customWidth="1"/>
    <col min="500" max="501" width="11.44140625" style="1" customWidth="1"/>
    <col min="502" max="503" width="13.21875" style="1" customWidth="1"/>
    <col min="504" max="749" width="8.88671875" style="1"/>
    <col min="750" max="750" width="0" style="1" hidden="1" customWidth="1"/>
    <col min="751" max="751" width="25.5546875" style="1" customWidth="1"/>
    <col min="752" max="754" width="11.44140625" style="1" customWidth="1"/>
    <col min="755" max="755" width="13" style="1" customWidth="1"/>
    <col min="756" max="757" width="11.44140625" style="1" customWidth="1"/>
    <col min="758" max="759" width="13.21875" style="1" customWidth="1"/>
    <col min="760" max="1005" width="8.88671875" style="1"/>
    <col min="1006" max="1006" width="0" style="1" hidden="1" customWidth="1"/>
    <col min="1007" max="1007" width="25.5546875" style="1" customWidth="1"/>
    <col min="1008" max="1010" width="11.44140625" style="1" customWidth="1"/>
    <col min="1011" max="1011" width="13" style="1" customWidth="1"/>
    <col min="1012" max="1013" width="11.44140625" style="1" customWidth="1"/>
    <col min="1014" max="1015" width="13.21875" style="1" customWidth="1"/>
    <col min="1016" max="1261" width="8.88671875" style="1"/>
    <col min="1262" max="1262" width="0" style="1" hidden="1" customWidth="1"/>
    <col min="1263" max="1263" width="25.5546875" style="1" customWidth="1"/>
    <col min="1264" max="1266" width="11.44140625" style="1" customWidth="1"/>
    <col min="1267" max="1267" width="13" style="1" customWidth="1"/>
    <col min="1268" max="1269" width="11.44140625" style="1" customWidth="1"/>
    <col min="1270" max="1271" width="13.21875" style="1" customWidth="1"/>
    <col min="1272" max="1517" width="8.88671875" style="1"/>
    <col min="1518" max="1518" width="0" style="1" hidden="1" customWidth="1"/>
    <col min="1519" max="1519" width="25.5546875" style="1" customWidth="1"/>
    <col min="1520" max="1522" width="11.44140625" style="1" customWidth="1"/>
    <col min="1523" max="1523" width="13" style="1" customWidth="1"/>
    <col min="1524" max="1525" width="11.44140625" style="1" customWidth="1"/>
    <col min="1526" max="1527" width="13.21875" style="1" customWidth="1"/>
    <col min="1528" max="1773" width="8.88671875" style="1"/>
    <col min="1774" max="1774" width="0" style="1" hidden="1" customWidth="1"/>
    <col min="1775" max="1775" width="25.5546875" style="1" customWidth="1"/>
    <col min="1776" max="1778" width="11.44140625" style="1" customWidth="1"/>
    <col min="1779" max="1779" width="13" style="1" customWidth="1"/>
    <col min="1780" max="1781" width="11.44140625" style="1" customWidth="1"/>
    <col min="1782" max="1783" width="13.21875" style="1" customWidth="1"/>
    <col min="1784" max="2029" width="8.88671875" style="1"/>
    <col min="2030" max="2030" width="0" style="1" hidden="1" customWidth="1"/>
    <col min="2031" max="2031" width="25.5546875" style="1" customWidth="1"/>
    <col min="2032" max="2034" width="11.44140625" style="1" customWidth="1"/>
    <col min="2035" max="2035" width="13" style="1" customWidth="1"/>
    <col min="2036" max="2037" width="11.44140625" style="1" customWidth="1"/>
    <col min="2038" max="2039" width="13.21875" style="1" customWidth="1"/>
    <col min="2040" max="2285" width="8.88671875" style="1"/>
    <col min="2286" max="2286" width="0" style="1" hidden="1" customWidth="1"/>
    <col min="2287" max="2287" width="25.5546875" style="1" customWidth="1"/>
    <col min="2288" max="2290" width="11.44140625" style="1" customWidth="1"/>
    <col min="2291" max="2291" width="13" style="1" customWidth="1"/>
    <col min="2292" max="2293" width="11.44140625" style="1" customWidth="1"/>
    <col min="2294" max="2295" width="13.21875" style="1" customWidth="1"/>
    <col min="2296" max="2541" width="8.88671875" style="1"/>
    <col min="2542" max="2542" width="0" style="1" hidden="1" customWidth="1"/>
    <col min="2543" max="2543" width="25.5546875" style="1" customWidth="1"/>
    <col min="2544" max="2546" width="11.44140625" style="1" customWidth="1"/>
    <col min="2547" max="2547" width="13" style="1" customWidth="1"/>
    <col min="2548" max="2549" width="11.44140625" style="1" customWidth="1"/>
    <col min="2550" max="2551" width="13.21875" style="1" customWidth="1"/>
    <col min="2552" max="2797" width="8.88671875" style="1"/>
    <col min="2798" max="2798" width="0" style="1" hidden="1" customWidth="1"/>
    <col min="2799" max="2799" width="25.5546875" style="1" customWidth="1"/>
    <col min="2800" max="2802" width="11.44140625" style="1" customWidth="1"/>
    <col min="2803" max="2803" width="13" style="1" customWidth="1"/>
    <col min="2804" max="2805" width="11.44140625" style="1" customWidth="1"/>
    <col min="2806" max="2807" width="13.21875" style="1" customWidth="1"/>
    <col min="2808" max="3053" width="8.88671875" style="1"/>
    <col min="3054" max="3054" width="0" style="1" hidden="1" customWidth="1"/>
    <col min="3055" max="3055" width="25.5546875" style="1" customWidth="1"/>
    <col min="3056" max="3058" width="11.44140625" style="1" customWidth="1"/>
    <col min="3059" max="3059" width="13" style="1" customWidth="1"/>
    <col min="3060" max="3061" width="11.44140625" style="1" customWidth="1"/>
    <col min="3062" max="3063" width="13.21875" style="1" customWidth="1"/>
    <col min="3064" max="3309" width="8.88671875" style="1"/>
    <col min="3310" max="3310" width="0" style="1" hidden="1" customWidth="1"/>
    <col min="3311" max="3311" width="25.5546875" style="1" customWidth="1"/>
    <col min="3312" max="3314" width="11.44140625" style="1" customWidth="1"/>
    <col min="3315" max="3315" width="13" style="1" customWidth="1"/>
    <col min="3316" max="3317" width="11.44140625" style="1" customWidth="1"/>
    <col min="3318" max="3319" width="13.21875" style="1" customWidth="1"/>
    <col min="3320" max="3565" width="8.88671875" style="1"/>
    <col min="3566" max="3566" width="0" style="1" hidden="1" customWidth="1"/>
    <col min="3567" max="3567" width="25.5546875" style="1" customWidth="1"/>
    <col min="3568" max="3570" width="11.44140625" style="1" customWidth="1"/>
    <col min="3571" max="3571" width="13" style="1" customWidth="1"/>
    <col min="3572" max="3573" width="11.44140625" style="1" customWidth="1"/>
    <col min="3574" max="3575" width="13.21875" style="1" customWidth="1"/>
    <col min="3576" max="3821" width="8.88671875" style="1"/>
    <col min="3822" max="3822" width="0" style="1" hidden="1" customWidth="1"/>
    <col min="3823" max="3823" width="25.5546875" style="1" customWidth="1"/>
    <col min="3824" max="3826" width="11.44140625" style="1" customWidth="1"/>
    <col min="3827" max="3827" width="13" style="1" customWidth="1"/>
    <col min="3828" max="3829" width="11.44140625" style="1" customWidth="1"/>
    <col min="3830" max="3831" width="13.21875" style="1" customWidth="1"/>
    <col min="3832" max="4077" width="8.88671875" style="1"/>
    <col min="4078" max="4078" width="0" style="1" hidden="1" customWidth="1"/>
    <col min="4079" max="4079" width="25.5546875" style="1" customWidth="1"/>
    <col min="4080" max="4082" width="11.44140625" style="1" customWidth="1"/>
    <col min="4083" max="4083" width="13" style="1" customWidth="1"/>
    <col min="4084" max="4085" width="11.44140625" style="1" customWidth="1"/>
    <col min="4086" max="4087" width="13.21875" style="1" customWidth="1"/>
    <col min="4088" max="4333" width="8.88671875" style="1"/>
    <col min="4334" max="4334" width="0" style="1" hidden="1" customWidth="1"/>
    <col min="4335" max="4335" width="25.5546875" style="1" customWidth="1"/>
    <col min="4336" max="4338" width="11.44140625" style="1" customWidth="1"/>
    <col min="4339" max="4339" width="13" style="1" customWidth="1"/>
    <col min="4340" max="4341" width="11.44140625" style="1" customWidth="1"/>
    <col min="4342" max="4343" width="13.21875" style="1" customWidth="1"/>
    <col min="4344" max="4589" width="8.88671875" style="1"/>
    <col min="4590" max="4590" width="0" style="1" hidden="1" customWidth="1"/>
    <col min="4591" max="4591" width="25.5546875" style="1" customWidth="1"/>
    <col min="4592" max="4594" width="11.44140625" style="1" customWidth="1"/>
    <col min="4595" max="4595" width="13" style="1" customWidth="1"/>
    <col min="4596" max="4597" width="11.44140625" style="1" customWidth="1"/>
    <col min="4598" max="4599" width="13.21875" style="1" customWidth="1"/>
    <col min="4600" max="4845" width="8.88671875" style="1"/>
    <col min="4846" max="4846" width="0" style="1" hidden="1" customWidth="1"/>
    <col min="4847" max="4847" width="25.5546875" style="1" customWidth="1"/>
    <col min="4848" max="4850" width="11.44140625" style="1" customWidth="1"/>
    <col min="4851" max="4851" width="13" style="1" customWidth="1"/>
    <col min="4852" max="4853" width="11.44140625" style="1" customWidth="1"/>
    <col min="4854" max="4855" width="13.21875" style="1" customWidth="1"/>
    <col min="4856" max="5101" width="8.88671875" style="1"/>
    <col min="5102" max="5102" width="0" style="1" hidden="1" customWidth="1"/>
    <col min="5103" max="5103" width="25.5546875" style="1" customWidth="1"/>
    <col min="5104" max="5106" width="11.44140625" style="1" customWidth="1"/>
    <col min="5107" max="5107" width="13" style="1" customWidth="1"/>
    <col min="5108" max="5109" width="11.44140625" style="1" customWidth="1"/>
    <col min="5110" max="5111" width="13.21875" style="1" customWidth="1"/>
    <col min="5112" max="5357" width="8.88671875" style="1"/>
    <col min="5358" max="5358" width="0" style="1" hidden="1" customWidth="1"/>
    <col min="5359" max="5359" width="25.5546875" style="1" customWidth="1"/>
    <col min="5360" max="5362" width="11.44140625" style="1" customWidth="1"/>
    <col min="5363" max="5363" width="13" style="1" customWidth="1"/>
    <col min="5364" max="5365" width="11.44140625" style="1" customWidth="1"/>
    <col min="5366" max="5367" width="13.21875" style="1" customWidth="1"/>
    <col min="5368" max="5613" width="8.88671875" style="1"/>
    <col min="5614" max="5614" width="0" style="1" hidden="1" customWidth="1"/>
    <col min="5615" max="5615" width="25.5546875" style="1" customWidth="1"/>
    <col min="5616" max="5618" width="11.44140625" style="1" customWidth="1"/>
    <col min="5619" max="5619" width="13" style="1" customWidth="1"/>
    <col min="5620" max="5621" width="11.44140625" style="1" customWidth="1"/>
    <col min="5622" max="5623" width="13.21875" style="1" customWidth="1"/>
    <col min="5624" max="5869" width="8.88671875" style="1"/>
    <col min="5870" max="5870" width="0" style="1" hidden="1" customWidth="1"/>
    <col min="5871" max="5871" width="25.5546875" style="1" customWidth="1"/>
    <col min="5872" max="5874" width="11.44140625" style="1" customWidth="1"/>
    <col min="5875" max="5875" width="13" style="1" customWidth="1"/>
    <col min="5876" max="5877" width="11.44140625" style="1" customWidth="1"/>
    <col min="5878" max="5879" width="13.21875" style="1" customWidth="1"/>
    <col min="5880" max="6125" width="8.88671875" style="1"/>
    <col min="6126" max="6126" width="0" style="1" hidden="1" customWidth="1"/>
    <col min="6127" max="6127" width="25.5546875" style="1" customWidth="1"/>
    <col min="6128" max="6130" width="11.44140625" style="1" customWidth="1"/>
    <col min="6131" max="6131" width="13" style="1" customWidth="1"/>
    <col min="6132" max="6133" width="11.44140625" style="1" customWidth="1"/>
    <col min="6134" max="6135" width="13.21875" style="1" customWidth="1"/>
    <col min="6136" max="6381" width="8.88671875" style="1"/>
    <col min="6382" max="6382" width="0" style="1" hidden="1" customWidth="1"/>
    <col min="6383" max="6383" width="25.5546875" style="1" customWidth="1"/>
    <col min="6384" max="6386" width="11.44140625" style="1" customWidth="1"/>
    <col min="6387" max="6387" width="13" style="1" customWidth="1"/>
    <col min="6388" max="6389" width="11.44140625" style="1" customWidth="1"/>
    <col min="6390" max="6391" width="13.21875" style="1" customWidth="1"/>
    <col min="6392" max="6637" width="8.88671875" style="1"/>
    <col min="6638" max="6638" width="0" style="1" hidden="1" customWidth="1"/>
    <col min="6639" max="6639" width="25.5546875" style="1" customWidth="1"/>
    <col min="6640" max="6642" width="11.44140625" style="1" customWidth="1"/>
    <col min="6643" max="6643" width="13" style="1" customWidth="1"/>
    <col min="6644" max="6645" width="11.44140625" style="1" customWidth="1"/>
    <col min="6646" max="6647" width="13.21875" style="1" customWidth="1"/>
    <col min="6648" max="6893" width="8.88671875" style="1"/>
    <col min="6894" max="6894" width="0" style="1" hidden="1" customWidth="1"/>
    <col min="6895" max="6895" width="25.5546875" style="1" customWidth="1"/>
    <col min="6896" max="6898" width="11.44140625" style="1" customWidth="1"/>
    <col min="6899" max="6899" width="13" style="1" customWidth="1"/>
    <col min="6900" max="6901" width="11.44140625" style="1" customWidth="1"/>
    <col min="6902" max="6903" width="13.21875" style="1" customWidth="1"/>
    <col min="6904" max="7149" width="8.88671875" style="1"/>
    <col min="7150" max="7150" width="0" style="1" hidden="1" customWidth="1"/>
    <col min="7151" max="7151" width="25.5546875" style="1" customWidth="1"/>
    <col min="7152" max="7154" width="11.44140625" style="1" customWidth="1"/>
    <col min="7155" max="7155" width="13" style="1" customWidth="1"/>
    <col min="7156" max="7157" width="11.44140625" style="1" customWidth="1"/>
    <col min="7158" max="7159" width="13.21875" style="1" customWidth="1"/>
    <col min="7160" max="7405" width="8.88671875" style="1"/>
    <col min="7406" max="7406" width="0" style="1" hidden="1" customWidth="1"/>
    <col min="7407" max="7407" width="25.5546875" style="1" customWidth="1"/>
    <col min="7408" max="7410" width="11.44140625" style="1" customWidth="1"/>
    <col min="7411" max="7411" width="13" style="1" customWidth="1"/>
    <col min="7412" max="7413" width="11.44140625" style="1" customWidth="1"/>
    <col min="7414" max="7415" width="13.21875" style="1" customWidth="1"/>
    <col min="7416" max="7661" width="8.88671875" style="1"/>
    <col min="7662" max="7662" width="0" style="1" hidden="1" customWidth="1"/>
    <col min="7663" max="7663" width="25.5546875" style="1" customWidth="1"/>
    <col min="7664" max="7666" width="11.44140625" style="1" customWidth="1"/>
    <col min="7667" max="7667" width="13" style="1" customWidth="1"/>
    <col min="7668" max="7669" width="11.44140625" style="1" customWidth="1"/>
    <col min="7670" max="7671" width="13.21875" style="1" customWidth="1"/>
    <col min="7672" max="7917" width="8.88671875" style="1"/>
    <col min="7918" max="7918" width="0" style="1" hidden="1" customWidth="1"/>
    <col min="7919" max="7919" width="25.5546875" style="1" customWidth="1"/>
    <col min="7920" max="7922" width="11.44140625" style="1" customWidth="1"/>
    <col min="7923" max="7923" width="13" style="1" customWidth="1"/>
    <col min="7924" max="7925" width="11.44140625" style="1" customWidth="1"/>
    <col min="7926" max="7927" width="13.21875" style="1" customWidth="1"/>
    <col min="7928" max="8173" width="8.88671875" style="1"/>
    <col min="8174" max="8174" width="0" style="1" hidden="1" customWidth="1"/>
    <col min="8175" max="8175" width="25.5546875" style="1" customWidth="1"/>
    <col min="8176" max="8178" width="11.44140625" style="1" customWidth="1"/>
    <col min="8179" max="8179" width="13" style="1" customWidth="1"/>
    <col min="8180" max="8181" width="11.44140625" style="1" customWidth="1"/>
    <col min="8182" max="8183" width="13.21875" style="1" customWidth="1"/>
    <col min="8184" max="8429" width="8.88671875" style="1"/>
    <col min="8430" max="8430" width="0" style="1" hidden="1" customWidth="1"/>
    <col min="8431" max="8431" width="25.5546875" style="1" customWidth="1"/>
    <col min="8432" max="8434" width="11.44140625" style="1" customWidth="1"/>
    <col min="8435" max="8435" width="13" style="1" customWidth="1"/>
    <col min="8436" max="8437" width="11.44140625" style="1" customWidth="1"/>
    <col min="8438" max="8439" width="13.21875" style="1" customWidth="1"/>
    <col min="8440" max="8685" width="8.88671875" style="1"/>
    <col min="8686" max="8686" width="0" style="1" hidden="1" customWidth="1"/>
    <col min="8687" max="8687" width="25.5546875" style="1" customWidth="1"/>
    <col min="8688" max="8690" width="11.44140625" style="1" customWidth="1"/>
    <col min="8691" max="8691" width="13" style="1" customWidth="1"/>
    <col min="8692" max="8693" width="11.44140625" style="1" customWidth="1"/>
    <col min="8694" max="8695" width="13.21875" style="1" customWidth="1"/>
    <col min="8696" max="8941" width="8.88671875" style="1"/>
    <col min="8942" max="8942" width="0" style="1" hidden="1" customWidth="1"/>
    <col min="8943" max="8943" width="25.5546875" style="1" customWidth="1"/>
    <col min="8944" max="8946" width="11.44140625" style="1" customWidth="1"/>
    <col min="8947" max="8947" width="13" style="1" customWidth="1"/>
    <col min="8948" max="8949" width="11.44140625" style="1" customWidth="1"/>
    <col min="8950" max="8951" width="13.21875" style="1" customWidth="1"/>
    <col min="8952" max="9197" width="8.88671875" style="1"/>
    <col min="9198" max="9198" width="0" style="1" hidden="1" customWidth="1"/>
    <col min="9199" max="9199" width="25.5546875" style="1" customWidth="1"/>
    <col min="9200" max="9202" width="11.44140625" style="1" customWidth="1"/>
    <col min="9203" max="9203" width="13" style="1" customWidth="1"/>
    <col min="9204" max="9205" width="11.44140625" style="1" customWidth="1"/>
    <col min="9206" max="9207" width="13.21875" style="1" customWidth="1"/>
    <col min="9208" max="9453" width="8.88671875" style="1"/>
    <col min="9454" max="9454" width="0" style="1" hidden="1" customWidth="1"/>
    <col min="9455" max="9455" width="25.5546875" style="1" customWidth="1"/>
    <col min="9456" max="9458" width="11.44140625" style="1" customWidth="1"/>
    <col min="9459" max="9459" width="13" style="1" customWidth="1"/>
    <col min="9460" max="9461" width="11.44140625" style="1" customWidth="1"/>
    <col min="9462" max="9463" width="13.21875" style="1" customWidth="1"/>
    <col min="9464" max="9709" width="8.88671875" style="1"/>
    <col min="9710" max="9710" width="0" style="1" hidden="1" customWidth="1"/>
    <col min="9711" max="9711" width="25.5546875" style="1" customWidth="1"/>
    <col min="9712" max="9714" width="11.44140625" style="1" customWidth="1"/>
    <col min="9715" max="9715" width="13" style="1" customWidth="1"/>
    <col min="9716" max="9717" width="11.44140625" style="1" customWidth="1"/>
    <col min="9718" max="9719" width="13.21875" style="1" customWidth="1"/>
    <col min="9720" max="9965" width="8.88671875" style="1"/>
    <col min="9966" max="9966" width="0" style="1" hidden="1" customWidth="1"/>
    <col min="9967" max="9967" width="25.5546875" style="1" customWidth="1"/>
    <col min="9968" max="9970" width="11.44140625" style="1" customWidth="1"/>
    <col min="9971" max="9971" width="13" style="1" customWidth="1"/>
    <col min="9972" max="9973" width="11.44140625" style="1" customWidth="1"/>
    <col min="9974" max="9975" width="13.21875" style="1" customWidth="1"/>
    <col min="9976" max="10221" width="8.88671875" style="1"/>
    <col min="10222" max="10222" width="0" style="1" hidden="1" customWidth="1"/>
    <col min="10223" max="10223" width="25.5546875" style="1" customWidth="1"/>
    <col min="10224" max="10226" width="11.44140625" style="1" customWidth="1"/>
    <col min="10227" max="10227" width="13" style="1" customWidth="1"/>
    <col min="10228" max="10229" width="11.44140625" style="1" customWidth="1"/>
    <col min="10230" max="10231" width="13.21875" style="1" customWidth="1"/>
    <col min="10232" max="10477" width="8.88671875" style="1"/>
    <col min="10478" max="10478" width="0" style="1" hidden="1" customWidth="1"/>
    <col min="10479" max="10479" width="25.5546875" style="1" customWidth="1"/>
    <col min="10480" max="10482" width="11.44140625" style="1" customWidth="1"/>
    <col min="10483" max="10483" width="13" style="1" customWidth="1"/>
    <col min="10484" max="10485" width="11.44140625" style="1" customWidth="1"/>
    <col min="10486" max="10487" width="13.21875" style="1" customWidth="1"/>
    <col min="10488" max="10733" width="8.88671875" style="1"/>
    <col min="10734" max="10734" width="0" style="1" hidden="1" customWidth="1"/>
    <col min="10735" max="10735" width="25.5546875" style="1" customWidth="1"/>
    <col min="10736" max="10738" width="11.44140625" style="1" customWidth="1"/>
    <col min="10739" max="10739" width="13" style="1" customWidth="1"/>
    <col min="10740" max="10741" width="11.44140625" style="1" customWidth="1"/>
    <col min="10742" max="10743" width="13.21875" style="1" customWidth="1"/>
    <col min="10744" max="10989" width="8.88671875" style="1"/>
    <col min="10990" max="10990" width="0" style="1" hidden="1" customWidth="1"/>
    <col min="10991" max="10991" width="25.5546875" style="1" customWidth="1"/>
    <col min="10992" max="10994" width="11.44140625" style="1" customWidth="1"/>
    <col min="10995" max="10995" width="13" style="1" customWidth="1"/>
    <col min="10996" max="10997" width="11.44140625" style="1" customWidth="1"/>
    <col min="10998" max="10999" width="13.21875" style="1" customWidth="1"/>
    <col min="11000" max="11245" width="8.88671875" style="1"/>
    <col min="11246" max="11246" width="0" style="1" hidden="1" customWidth="1"/>
    <col min="11247" max="11247" width="25.5546875" style="1" customWidth="1"/>
    <col min="11248" max="11250" width="11.44140625" style="1" customWidth="1"/>
    <col min="11251" max="11251" width="13" style="1" customWidth="1"/>
    <col min="11252" max="11253" width="11.44140625" style="1" customWidth="1"/>
    <col min="11254" max="11255" width="13.21875" style="1" customWidth="1"/>
    <col min="11256" max="11501" width="8.88671875" style="1"/>
    <col min="11502" max="11502" width="0" style="1" hidden="1" customWidth="1"/>
    <col min="11503" max="11503" width="25.5546875" style="1" customWidth="1"/>
    <col min="11504" max="11506" width="11.44140625" style="1" customWidth="1"/>
    <col min="11507" max="11507" width="13" style="1" customWidth="1"/>
    <col min="11508" max="11509" width="11.44140625" style="1" customWidth="1"/>
    <col min="11510" max="11511" width="13.21875" style="1" customWidth="1"/>
    <col min="11512" max="11757" width="8.88671875" style="1"/>
    <col min="11758" max="11758" width="0" style="1" hidden="1" customWidth="1"/>
    <col min="11759" max="11759" width="25.5546875" style="1" customWidth="1"/>
    <col min="11760" max="11762" width="11.44140625" style="1" customWidth="1"/>
    <col min="11763" max="11763" width="13" style="1" customWidth="1"/>
    <col min="11764" max="11765" width="11.44140625" style="1" customWidth="1"/>
    <col min="11766" max="11767" width="13.21875" style="1" customWidth="1"/>
    <col min="11768" max="12013" width="8.88671875" style="1"/>
    <col min="12014" max="12014" width="0" style="1" hidden="1" customWidth="1"/>
    <col min="12015" max="12015" width="25.5546875" style="1" customWidth="1"/>
    <col min="12016" max="12018" width="11.44140625" style="1" customWidth="1"/>
    <col min="12019" max="12019" width="13" style="1" customWidth="1"/>
    <col min="12020" max="12021" width="11.44140625" style="1" customWidth="1"/>
    <col min="12022" max="12023" width="13.21875" style="1" customWidth="1"/>
    <col min="12024" max="12269" width="8.88671875" style="1"/>
    <col min="12270" max="12270" width="0" style="1" hidden="1" customWidth="1"/>
    <col min="12271" max="12271" width="25.5546875" style="1" customWidth="1"/>
    <col min="12272" max="12274" width="11.44140625" style="1" customWidth="1"/>
    <col min="12275" max="12275" width="13" style="1" customWidth="1"/>
    <col min="12276" max="12277" width="11.44140625" style="1" customWidth="1"/>
    <col min="12278" max="12279" width="13.21875" style="1" customWidth="1"/>
    <col min="12280" max="12525" width="8.88671875" style="1"/>
    <col min="12526" max="12526" width="0" style="1" hidden="1" customWidth="1"/>
    <col min="12527" max="12527" width="25.5546875" style="1" customWidth="1"/>
    <col min="12528" max="12530" width="11.44140625" style="1" customWidth="1"/>
    <col min="12531" max="12531" width="13" style="1" customWidth="1"/>
    <col min="12532" max="12533" width="11.44140625" style="1" customWidth="1"/>
    <col min="12534" max="12535" width="13.21875" style="1" customWidth="1"/>
    <col min="12536" max="12781" width="8.88671875" style="1"/>
    <col min="12782" max="12782" width="0" style="1" hidden="1" customWidth="1"/>
    <col min="12783" max="12783" width="25.5546875" style="1" customWidth="1"/>
    <col min="12784" max="12786" width="11.44140625" style="1" customWidth="1"/>
    <col min="12787" max="12787" width="13" style="1" customWidth="1"/>
    <col min="12788" max="12789" width="11.44140625" style="1" customWidth="1"/>
    <col min="12790" max="12791" width="13.21875" style="1" customWidth="1"/>
    <col min="12792" max="13037" width="8.88671875" style="1"/>
    <col min="13038" max="13038" width="0" style="1" hidden="1" customWidth="1"/>
    <col min="13039" max="13039" width="25.5546875" style="1" customWidth="1"/>
    <col min="13040" max="13042" width="11.44140625" style="1" customWidth="1"/>
    <col min="13043" max="13043" width="13" style="1" customWidth="1"/>
    <col min="13044" max="13045" width="11.44140625" style="1" customWidth="1"/>
    <col min="13046" max="13047" width="13.21875" style="1" customWidth="1"/>
    <col min="13048" max="13293" width="8.88671875" style="1"/>
    <col min="13294" max="13294" width="0" style="1" hidden="1" customWidth="1"/>
    <col min="13295" max="13295" width="25.5546875" style="1" customWidth="1"/>
    <col min="13296" max="13298" width="11.44140625" style="1" customWidth="1"/>
    <col min="13299" max="13299" width="13" style="1" customWidth="1"/>
    <col min="13300" max="13301" width="11.44140625" style="1" customWidth="1"/>
    <col min="13302" max="13303" width="13.21875" style="1" customWidth="1"/>
    <col min="13304" max="13549" width="8.88671875" style="1"/>
    <col min="13550" max="13550" width="0" style="1" hidden="1" customWidth="1"/>
    <col min="13551" max="13551" width="25.5546875" style="1" customWidth="1"/>
    <col min="13552" max="13554" width="11.44140625" style="1" customWidth="1"/>
    <col min="13555" max="13555" width="13" style="1" customWidth="1"/>
    <col min="13556" max="13557" width="11.44140625" style="1" customWidth="1"/>
    <col min="13558" max="13559" width="13.21875" style="1" customWidth="1"/>
    <col min="13560" max="13805" width="8.88671875" style="1"/>
    <col min="13806" max="13806" width="0" style="1" hidden="1" customWidth="1"/>
    <col min="13807" max="13807" width="25.5546875" style="1" customWidth="1"/>
    <col min="13808" max="13810" width="11.44140625" style="1" customWidth="1"/>
    <col min="13811" max="13811" width="13" style="1" customWidth="1"/>
    <col min="13812" max="13813" width="11.44140625" style="1" customWidth="1"/>
    <col min="13814" max="13815" width="13.21875" style="1" customWidth="1"/>
    <col min="13816" max="14061" width="8.88671875" style="1"/>
    <col min="14062" max="14062" width="0" style="1" hidden="1" customWidth="1"/>
    <col min="14063" max="14063" width="25.5546875" style="1" customWidth="1"/>
    <col min="14064" max="14066" width="11.44140625" style="1" customWidth="1"/>
    <col min="14067" max="14067" width="13" style="1" customWidth="1"/>
    <col min="14068" max="14069" width="11.44140625" style="1" customWidth="1"/>
    <col min="14070" max="14071" width="13.21875" style="1" customWidth="1"/>
    <col min="14072" max="14317" width="8.88671875" style="1"/>
    <col min="14318" max="14318" width="0" style="1" hidden="1" customWidth="1"/>
    <col min="14319" max="14319" width="25.5546875" style="1" customWidth="1"/>
    <col min="14320" max="14322" width="11.44140625" style="1" customWidth="1"/>
    <col min="14323" max="14323" width="13" style="1" customWidth="1"/>
    <col min="14324" max="14325" width="11.44140625" style="1" customWidth="1"/>
    <col min="14326" max="14327" width="13.21875" style="1" customWidth="1"/>
    <col min="14328" max="14573" width="8.88671875" style="1"/>
    <col min="14574" max="14574" width="0" style="1" hidden="1" customWidth="1"/>
    <col min="14575" max="14575" width="25.5546875" style="1" customWidth="1"/>
    <col min="14576" max="14578" width="11.44140625" style="1" customWidth="1"/>
    <col min="14579" max="14579" width="13" style="1" customWidth="1"/>
    <col min="14580" max="14581" width="11.44140625" style="1" customWidth="1"/>
    <col min="14582" max="14583" width="13.21875" style="1" customWidth="1"/>
    <col min="14584" max="14829" width="8.88671875" style="1"/>
    <col min="14830" max="14830" width="0" style="1" hidden="1" customWidth="1"/>
    <col min="14831" max="14831" width="25.5546875" style="1" customWidth="1"/>
    <col min="14832" max="14834" width="11.44140625" style="1" customWidth="1"/>
    <col min="14835" max="14835" width="13" style="1" customWidth="1"/>
    <col min="14836" max="14837" width="11.44140625" style="1" customWidth="1"/>
    <col min="14838" max="14839" width="13.21875" style="1" customWidth="1"/>
    <col min="14840" max="15085" width="8.88671875" style="1"/>
    <col min="15086" max="15086" width="0" style="1" hidden="1" customWidth="1"/>
    <col min="15087" max="15087" width="25.5546875" style="1" customWidth="1"/>
    <col min="15088" max="15090" width="11.44140625" style="1" customWidth="1"/>
    <col min="15091" max="15091" width="13" style="1" customWidth="1"/>
    <col min="15092" max="15093" width="11.44140625" style="1" customWidth="1"/>
    <col min="15094" max="15095" width="13.21875" style="1" customWidth="1"/>
    <col min="15096" max="15341" width="8.88671875" style="1"/>
    <col min="15342" max="15342" width="0" style="1" hidden="1" customWidth="1"/>
    <col min="15343" max="15343" width="25.5546875" style="1" customWidth="1"/>
    <col min="15344" max="15346" width="11.44140625" style="1" customWidth="1"/>
    <col min="15347" max="15347" width="13" style="1" customWidth="1"/>
    <col min="15348" max="15349" width="11.44140625" style="1" customWidth="1"/>
    <col min="15350" max="15351" width="13.21875" style="1" customWidth="1"/>
    <col min="15352" max="15597" width="8.88671875" style="1"/>
    <col min="15598" max="15598" width="0" style="1" hidden="1" customWidth="1"/>
    <col min="15599" max="15599" width="25.5546875" style="1" customWidth="1"/>
    <col min="15600" max="15602" width="11.44140625" style="1" customWidth="1"/>
    <col min="15603" max="15603" width="13" style="1" customWidth="1"/>
    <col min="15604" max="15605" width="11.44140625" style="1" customWidth="1"/>
    <col min="15606" max="15607" width="13.21875" style="1" customWidth="1"/>
    <col min="15608" max="15853" width="8.88671875" style="1"/>
    <col min="15854" max="15854" width="0" style="1" hidden="1" customWidth="1"/>
    <col min="15855" max="15855" width="25.5546875" style="1" customWidth="1"/>
    <col min="15856" max="15858" width="11.44140625" style="1" customWidth="1"/>
    <col min="15859" max="15859" width="13" style="1" customWidth="1"/>
    <col min="15860" max="15861" width="11.44140625" style="1" customWidth="1"/>
    <col min="15862" max="15863" width="13.21875" style="1" customWidth="1"/>
    <col min="15864" max="16109" width="8.88671875" style="1"/>
    <col min="16110" max="16110" width="0" style="1" hidden="1" customWidth="1"/>
    <col min="16111" max="16111" width="25.5546875" style="1" customWidth="1"/>
    <col min="16112" max="16114" width="11.44140625" style="1" customWidth="1"/>
    <col min="16115" max="16115" width="13" style="1" customWidth="1"/>
    <col min="16116" max="16117" width="11.44140625" style="1" customWidth="1"/>
    <col min="16118" max="16119" width="13.21875" style="1" customWidth="1"/>
    <col min="16120" max="16384" width="8.88671875" style="1"/>
  </cols>
  <sheetData>
    <row r="1" spans="1:24" ht="13.8" thickBot="1" x14ac:dyDescent="0.3">
      <c r="A1" s="24" t="s">
        <v>121</v>
      </c>
      <c r="B1" s="25"/>
      <c r="C1" s="26"/>
      <c r="D1" s="32"/>
      <c r="E1" s="27"/>
      <c r="N1" s="25"/>
      <c r="O1" s="26"/>
      <c r="P1" s="32"/>
      <c r="Q1" s="27"/>
      <c r="T1" s="194" t="s">
        <v>129</v>
      </c>
      <c r="U1" s="194"/>
      <c r="V1" s="194"/>
      <c r="W1" s="194"/>
      <c r="X1" s="194"/>
    </row>
    <row r="2" spans="1:24" ht="13.2" x14ac:dyDescent="0.25">
      <c r="A2" s="31"/>
      <c r="B2" s="32"/>
      <c r="C2" s="32"/>
      <c r="D2" s="32"/>
      <c r="E2" s="27"/>
      <c r="N2" s="32"/>
      <c r="O2" s="32"/>
      <c r="P2" s="32"/>
      <c r="Q2" s="27"/>
      <c r="T2" s="194"/>
      <c r="U2" s="194"/>
      <c r="V2" s="194"/>
      <c r="W2" s="194"/>
      <c r="X2" s="194"/>
    </row>
    <row r="3" spans="1:24" s="2" customFormat="1" ht="13.8" thickBot="1" x14ac:dyDescent="0.35">
      <c r="A3" s="188"/>
      <c r="B3" s="190" t="s">
        <v>54</v>
      </c>
      <c r="C3" s="191"/>
      <c r="D3" s="191"/>
      <c r="E3" s="191"/>
      <c r="H3" s="190" t="s">
        <v>56</v>
      </c>
      <c r="I3" s="191"/>
      <c r="J3" s="191"/>
      <c r="K3" s="191"/>
      <c r="N3" s="190" t="s">
        <v>55</v>
      </c>
      <c r="O3" s="191"/>
      <c r="P3" s="191"/>
      <c r="Q3" s="191"/>
      <c r="T3" s="190" t="s">
        <v>62</v>
      </c>
      <c r="U3" s="191"/>
      <c r="V3" s="191"/>
      <c r="W3" s="191"/>
    </row>
    <row r="4" spans="1:24" s="2" customFormat="1" ht="13.8" thickBot="1" x14ac:dyDescent="0.35">
      <c r="A4" s="189"/>
      <c r="B4" s="28" t="s">
        <v>66</v>
      </c>
      <c r="C4" s="29" t="s">
        <v>67</v>
      </c>
      <c r="D4" s="165" t="s">
        <v>119</v>
      </c>
      <c r="E4" s="35" t="s">
        <v>53</v>
      </c>
      <c r="F4" s="2" t="s">
        <v>68</v>
      </c>
      <c r="H4" s="28" t="s">
        <v>66</v>
      </c>
      <c r="I4" s="29" t="s">
        <v>67</v>
      </c>
      <c r="J4" s="165" t="s">
        <v>119</v>
      </c>
      <c r="K4" s="35" t="s">
        <v>53</v>
      </c>
      <c r="L4" s="2" t="s">
        <v>77</v>
      </c>
      <c r="N4" s="28" t="s">
        <v>66</v>
      </c>
      <c r="O4" s="29" t="s">
        <v>67</v>
      </c>
      <c r="P4" s="165" t="s">
        <v>119</v>
      </c>
      <c r="Q4" s="35" t="s">
        <v>53</v>
      </c>
      <c r="R4" s="2" t="s">
        <v>68</v>
      </c>
      <c r="T4" s="28" t="s">
        <v>66</v>
      </c>
      <c r="U4" s="29" t="s">
        <v>67</v>
      </c>
      <c r="V4" s="165" t="s">
        <v>119</v>
      </c>
      <c r="W4" s="35" t="s">
        <v>53</v>
      </c>
      <c r="X4" s="2" t="s">
        <v>68</v>
      </c>
    </row>
    <row r="5" spans="1:24" s="2" customFormat="1" ht="13.2" hidden="1" x14ac:dyDescent="0.3">
      <c r="B5" s="124"/>
      <c r="C5" s="124"/>
      <c r="D5" s="124"/>
      <c r="E5" s="124"/>
      <c r="H5" s="124"/>
      <c r="I5" s="124"/>
      <c r="J5" s="124"/>
      <c r="K5" s="124"/>
      <c r="N5" s="124"/>
      <c r="O5" s="124"/>
      <c r="P5" s="124"/>
      <c r="Q5" s="124"/>
      <c r="T5" s="124"/>
      <c r="U5" s="124"/>
      <c r="V5" s="124"/>
      <c r="W5" s="124"/>
    </row>
    <row r="6" spans="1:24" s="2" customFormat="1" ht="13.2" hidden="1" x14ac:dyDescent="0.3">
      <c r="B6" s="124"/>
      <c r="C6" s="124"/>
      <c r="D6" s="124"/>
      <c r="E6" s="124"/>
      <c r="H6" s="124"/>
      <c r="I6" s="124"/>
      <c r="J6" s="124"/>
      <c r="K6" s="124"/>
      <c r="N6" s="124"/>
      <c r="O6" s="124"/>
      <c r="P6" s="124"/>
      <c r="Q6" s="124"/>
      <c r="T6" s="124"/>
      <c r="U6" s="124"/>
      <c r="V6" s="124"/>
      <c r="W6" s="124"/>
    </row>
    <row r="7" spans="1:24" s="2" customFormat="1" ht="24" hidden="1" customHeight="1" x14ac:dyDescent="0.3">
      <c r="B7" s="3" t="s">
        <v>49</v>
      </c>
      <c r="C7" s="3" t="s">
        <v>50</v>
      </c>
      <c r="D7" s="3"/>
      <c r="H7" s="3" t="s">
        <v>49</v>
      </c>
      <c r="I7" s="3" t="s">
        <v>50</v>
      </c>
      <c r="J7" s="3"/>
      <c r="N7" s="3" t="s">
        <v>49</v>
      </c>
      <c r="O7" s="3" t="s">
        <v>50</v>
      </c>
      <c r="P7" s="3"/>
      <c r="T7" s="3" t="s">
        <v>49</v>
      </c>
      <c r="U7" s="3" t="s">
        <v>50</v>
      </c>
      <c r="V7" s="3"/>
    </row>
    <row r="8" spans="1:24" s="2" customFormat="1" ht="24" hidden="1" customHeight="1" x14ac:dyDescent="0.3">
      <c r="B8" s="3" t="s">
        <v>47</v>
      </c>
      <c r="C8" s="4" t="s">
        <v>48</v>
      </c>
      <c r="D8" s="4"/>
      <c r="H8" s="3" t="s">
        <v>47</v>
      </c>
      <c r="I8" s="4" t="s">
        <v>48</v>
      </c>
      <c r="J8" s="4"/>
      <c r="N8" s="3" t="s">
        <v>47</v>
      </c>
      <c r="O8" s="4" t="s">
        <v>48</v>
      </c>
      <c r="P8" s="4"/>
      <c r="T8" s="3" t="s">
        <v>47</v>
      </c>
      <c r="U8" s="4" t="s">
        <v>48</v>
      </c>
      <c r="V8" s="4"/>
    </row>
    <row r="9" spans="1:24" s="2" customFormat="1" ht="25.5" customHeight="1" x14ac:dyDescent="0.3">
      <c r="A9" s="5" t="s">
        <v>0</v>
      </c>
      <c r="B9" s="6">
        <f t="shared" ref="B9:D9" si="0">B10+B49</f>
        <v>486</v>
      </c>
      <c r="C9" s="6">
        <f t="shared" si="0"/>
        <v>124</v>
      </c>
      <c r="D9" s="6">
        <f t="shared" si="0"/>
        <v>0</v>
      </c>
      <c r="E9" s="6">
        <f>SUM(B9:D9)</f>
        <v>610</v>
      </c>
      <c r="F9" s="45">
        <f>IF(E9=0,"-",ROUND((C9)/(SUM(E9)),3))</f>
        <v>0.20300000000000001</v>
      </c>
      <c r="G9" s="7"/>
      <c r="H9" s="6">
        <f t="shared" ref="H9:J9" si="1">H10+H49</f>
        <v>1</v>
      </c>
      <c r="I9" s="6">
        <f t="shared" si="1"/>
        <v>4</v>
      </c>
      <c r="J9" s="6">
        <f t="shared" si="1"/>
        <v>0</v>
      </c>
      <c r="K9" s="6">
        <f t="shared" ref="K9:K49" si="2">SUM(H9:J9)</f>
        <v>5</v>
      </c>
      <c r="L9" s="45">
        <f>IF(K9=0,"-",ROUND((I9)/(SUM(K9)),3))</f>
        <v>0.8</v>
      </c>
      <c r="M9" s="7"/>
      <c r="N9" s="6">
        <f t="shared" ref="N9:P9" si="3">N10+N49</f>
        <v>19</v>
      </c>
      <c r="O9" s="6">
        <f t="shared" si="3"/>
        <v>31</v>
      </c>
      <c r="P9" s="6">
        <f t="shared" si="3"/>
        <v>0</v>
      </c>
      <c r="Q9" s="6">
        <f t="shared" ref="Q9:Q56" si="4">SUM(N9:P9)</f>
        <v>50</v>
      </c>
      <c r="R9" s="45">
        <f>IF(Q9=0,"-",ROUND((O9)/(SUM(Q9)),3))</f>
        <v>0.62</v>
      </c>
      <c r="T9" s="177">
        <f t="shared" ref="T9:V11" si="5">B9+N9+H9</f>
        <v>506</v>
      </c>
      <c r="U9" s="177">
        <f t="shared" si="5"/>
        <v>159</v>
      </c>
      <c r="V9" s="177">
        <f t="shared" si="5"/>
        <v>0</v>
      </c>
      <c r="W9" s="177">
        <f t="shared" ref="W9:W38" si="6">E9+Q9+K9</f>
        <v>665</v>
      </c>
      <c r="X9" s="179">
        <f>IF(W9=0,"-",ROUND((U9)/(SUM(T9:U9)),3))</f>
        <v>0.23899999999999999</v>
      </c>
    </row>
    <row r="10" spans="1:24" s="5" customFormat="1" ht="26.25" customHeight="1" x14ac:dyDescent="0.3">
      <c r="A10" s="5" t="s">
        <v>41</v>
      </c>
      <c r="B10" s="9">
        <f t="shared" ref="B10:D10" si="7">SUM(B11:B48)</f>
        <v>201</v>
      </c>
      <c r="C10" s="9">
        <f t="shared" si="7"/>
        <v>32</v>
      </c>
      <c r="D10" s="9">
        <f t="shared" si="7"/>
        <v>0</v>
      </c>
      <c r="E10" s="9">
        <f>SUM(B10:D10)</f>
        <v>233</v>
      </c>
      <c r="F10" s="45">
        <f t="shared" ref="F10:F49" si="8">IF(E10=0,"-",ROUND((C10)/(SUM(E10)),3))</f>
        <v>0.13700000000000001</v>
      </c>
      <c r="G10" s="8"/>
      <c r="H10" s="9">
        <f t="shared" ref="H10:J10" si="9">SUM(H11:H48)</f>
        <v>0</v>
      </c>
      <c r="I10" s="9">
        <f t="shared" si="9"/>
        <v>0</v>
      </c>
      <c r="J10" s="9">
        <f t="shared" si="9"/>
        <v>0</v>
      </c>
      <c r="K10" s="9">
        <f t="shared" si="2"/>
        <v>0</v>
      </c>
      <c r="L10" s="45" t="str">
        <f t="shared" ref="L10:L49" si="10">IF(K10=0,"-",ROUND((I10)/(SUM(K10)),3))</f>
        <v>-</v>
      </c>
      <c r="M10" s="8"/>
      <c r="N10" s="9">
        <f t="shared" ref="N10:P10" si="11">SUM(N11:N48)</f>
        <v>15</v>
      </c>
      <c r="O10" s="9">
        <f t="shared" si="11"/>
        <v>26</v>
      </c>
      <c r="P10" s="9">
        <f t="shared" si="11"/>
        <v>0</v>
      </c>
      <c r="Q10" s="9">
        <f t="shared" si="4"/>
        <v>41</v>
      </c>
      <c r="R10" s="45">
        <f t="shared" ref="R10:R56" si="12">IF(Q10=0,"-",ROUND((O10)/(SUM(Q10)),3))</f>
        <v>0.63400000000000001</v>
      </c>
      <c r="T10" s="180">
        <f t="shared" si="5"/>
        <v>216</v>
      </c>
      <c r="U10" s="180">
        <f t="shared" si="5"/>
        <v>58</v>
      </c>
      <c r="V10" s="180">
        <f t="shared" si="5"/>
        <v>0</v>
      </c>
      <c r="W10" s="180">
        <f t="shared" si="6"/>
        <v>274</v>
      </c>
      <c r="X10" s="179">
        <f t="shared" ref="X10:X56" si="13">IF(W10=0,"-",ROUND((U10)/(SUM(T10:U10)),3))</f>
        <v>0.21199999999999999</v>
      </c>
    </row>
    <row r="11" spans="1:24" s="2" customFormat="1" ht="14.4" x14ac:dyDescent="0.3">
      <c r="A11" s="2" t="s">
        <v>1</v>
      </c>
      <c r="B11" s="10">
        <v>1</v>
      </c>
      <c r="C11" s="10">
        <v>0</v>
      </c>
      <c r="D11" s="10">
        <v>0</v>
      </c>
      <c r="E11" s="8">
        <f>SUM(B11:D11)</f>
        <v>1</v>
      </c>
      <c r="F11" s="45">
        <f t="shared" si="8"/>
        <v>0</v>
      </c>
      <c r="G11" s="8"/>
      <c r="H11" s="10">
        <v>0</v>
      </c>
      <c r="I11" s="10">
        <v>0</v>
      </c>
      <c r="J11" s="10">
        <v>0</v>
      </c>
      <c r="K11" s="8"/>
      <c r="L11" s="45" t="str">
        <f t="shared" si="10"/>
        <v>-</v>
      </c>
      <c r="M11" s="8"/>
      <c r="N11" s="10">
        <v>0</v>
      </c>
      <c r="O11" s="10">
        <v>2</v>
      </c>
      <c r="P11" s="10">
        <v>0</v>
      </c>
      <c r="Q11" s="8">
        <f t="shared" si="4"/>
        <v>2</v>
      </c>
      <c r="R11" s="45">
        <f t="shared" si="12"/>
        <v>1</v>
      </c>
      <c r="T11" s="185">
        <f t="shared" si="5"/>
        <v>1</v>
      </c>
      <c r="U11" s="185">
        <f t="shared" si="5"/>
        <v>2</v>
      </c>
      <c r="V11" s="185">
        <f t="shared" si="5"/>
        <v>0</v>
      </c>
      <c r="W11" s="183">
        <f t="shared" si="6"/>
        <v>3</v>
      </c>
      <c r="X11" s="179">
        <f t="shared" si="13"/>
        <v>0.66700000000000004</v>
      </c>
    </row>
    <row r="12" spans="1:24" s="2" customFormat="1" ht="14.4" x14ac:dyDescent="0.3">
      <c r="A12" s="2" t="s">
        <v>2</v>
      </c>
      <c r="B12" s="10">
        <v>14</v>
      </c>
      <c r="C12" s="10">
        <v>1</v>
      </c>
      <c r="D12" s="10">
        <v>0</v>
      </c>
      <c r="E12" s="8">
        <f t="shared" ref="E12:E48" si="14">SUM(B12:D12)</f>
        <v>15</v>
      </c>
      <c r="F12" s="45">
        <f t="shared" si="8"/>
        <v>6.7000000000000004E-2</v>
      </c>
      <c r="G12" s="8"/>
      <c r="H12" s="10">
        <v>0</v>
      </c>
      <c r="I12" s="10">
        <v>0</v>
      </c>
      <c r="J12" s="10">
        <v>0</v>
      </c>
      <c r="K12" s="8"/>
      <c r="L12" s="45" t="str">
        <f t="shared" si="10"/>
        <v>-</v>
      </c>
      <c r="M12" s="8"/>
      <c r="N12" s="10">
        <v>0</v>
      </c>
      <c r="O12" s="10">
        <v>0</v>
      </c>
      <c r="P12" s="10">
        <v>0</v>
      </c>
      <c r="Q12" s="8">
        <f t="shared" si="4"/>
        <v>0</v>
      </c>
      <c r="R12" s="45" t="str">
        <f t="shared" si="12"/>
        <v>-</v>
      </c>
      <c r="T12" s="185">
        <f t="shared" ref="T12:T49" si="15">B12+N12+H12</f>
        <v>14</v>
      </c>
      <c r="U12" s="185">
        <f t="shared" ref="U12:U49" si="16">C12+O12+I12</f>
        <v>1</v>
      </c>
      <c r="V12" s="185">
        <f t="shared" ref="V12:V48" si="17">D12+P12+J12</f>
        <v>0</v>
      </c>
      <c r="W12" s="183">
        <f t="shared" si="6"/>
        <v>15</v>
      </c>
      <c r="X12" s="179">
        <f t="shared" si="13"/>
        <v>6.7000000000000004E-2</v>
      </c>
    </row>
    <row r="13" spans="1:24" s="2" customFormat="1" ht="13.5" customHeight="1" x14ac:dyDescent="0.3">
      <c r="A13" s="2" t="s">
        <v>3</v>
      </c>
      <c r="B13" s="10">
        <v>0</v>
      </c>
      <c r="C13" s="10">
        <v>0</v>
      </c>
      <c r="D13" s="10">
        <v>0</v>
      </c>
      <c r="E13" s="8">
        <f t="shared" si="14"/>
        <v>0</v>
      </c>
      <c r="F13" s="45" t="str">
        <f t="shared" si="8"/>
        <v>-</v>
      </c>
      <c r="G13" s="8"/>
      <c r="H13" s="10">
        <v>0</v>
      </c>
      <c r="I13" s="10">
        <v>0</v>
      </c>
      <c r="J13" s="10">
        <v>0</v>
      </c>
      <c r="K13" s="8"/>
      <c r="L13" s="45" t="str">
        <f t="shared" si="10"/>
        <v>-</v>
      </c>
      <c r="M13" s="8"/>
      <c r="N13" s="10">
        <v>0</v>
      </c>
      <c r="O13" s="10">
        <v>1</v>
      </c>
      <c r="P13" s="10">
        <v>0</v>
      </c>
      <c r="Q13" s="8">
        <f t="shared" si="4"/>
        <v>1</v>
      </c>
      <c r="R13" s="45">
        <f t="shared" si="12"/>
        <v>1</v>
      </c>
      <c r="T13" s="185">
        <f t="shared" si="15"/>
        <v>0</v>
      </c>
      <c r="U13" s="185">
        <f t="shared" si="16"/>
        <v>1</v>
      </c>
      <c r="V13" s="185">
        <f t="shared" si="17"/>
        <v>0</v>
      </c>
      <c r="W13" s="183">
        <f t="shared" si="6"/>
        <v>1</v>
      </c>
      <c r="X13" s="179">
        <f t="shared" si="13"/>
        <v>1</v>
      </c>
    </row>
    <row r="14" spans="1:24" s="2" customFormat="1" ht="14.4" x14ac:dyDescent="0.3">
      <c r="A14" s="2" t="s">
        <v>4</v>
      </c>
      <c r="B14" s="10">
        <v>17</v>
      </c>
      <c r="C14" s="10">
        <v>2</v>
      </c>
      <c r="D14" s="10">
        <v>0</v>
      </c>
      <c r="E14" s="8">
        <f t="shared" si="14"/>
        <v>19</v>
      </c>
      <c r="F14" s="45">
        <f t="shared" si="8"/>
        <v>0.105</v>
      </c>
      <c r="G14" s="8"/>
      <c r="H14" s="10">
        <v>0</v>
      </c>
      <c r="I14" s="10">
        <v>0</v>
      </c>
      <c r="J14" s="10">
        <v>0</v>
      </c>
      <c r="K14" s="8"/>
      <c r="L14" s="45" t="str">
        <f t="shared" si="10"/>
        <v>-</v>
      </c>
      <c r="M14" s="8"/>
      <c r="N14" s="10">
        <v>0</v>
      </c>
      <c r="O14" s="10">
        <v>0</v>
      </c>
      <c r="P14" s="10">
        <v>0</v>
      </c>
      <c r="Q14" s="8">
        <f t="shared" si="4"/>
        <v>0</v>
      </c>
      <c r="R14" s="45" t="str">
        <f t="shared" si="12"/>
        <v>-</v>
      </c>
      <c r="T14" s="185">
        <f t="shared" si="15"/>
        <v>17</v>
      </c>
      <c r="U14" s="185">
        <f t="shared" si="16"/>
        <v>2</v>
      </c>
      <c r="V14" s="185">
        <f t="shared" si="17"/>
        <v>0</v>
      </c>
      <c r="W14" s="183">
        <f t="shared" si="6"/>
        <v>19</v>
      </c>
      <c r="X14" s="179">
        <f t="shared" si="13"/>
        <v>0.105</v>
      </c>
    </row>
    <row r="15" spans="1:24" s="2" customFormat="1" ht="14.4" x14ac:dyDescent="0.3">
      <c r="A15" s="2" t="s">
        <v>5</v>
      </c>
      <c r="B15" s="10">
        <v>27</v>
      </c>
      <c r="C15" s="10">
        <v>3</v>
      </c>
      <c r="D15" s="10">
        <v>0</v>
      </c>
      <c r="E15" s="8">
        <f t="shared" si="14"/>
        <v>30</v>
      </c>
      <c r="F15" s="45">
        <f t="shared" si="8"/>
        <v>0.1</v>
      </c>
      <c r="G15" s="8"/>
      <c r="H15" s="10">
        <v>0</v>
      </c>
      <c r="I15" s="10">
        <v>0</v>
      </c>
      <c r="J15" s="10">
        <v>0</v>
      </c>
      <c r="K15" s="8"/>
      <c r="L15" s="45" t="str">
        <f t="shared" si="10"/>
        <v>-</v>
      </c>
      <c r="M15" s="8"/>
      <c r="N15" s="10">
        <v>0</v>
      </c>
      <c r="O15" s="10">
        <v>1</v>
      </c>
      <c r="P15" s="10">
        <v>0</v>
      </c>
      <c r="Q15" s="8">
        <f t="shared" si="4"/>
        <v>1</v>
      </c>
      <c r="R15" s="45">
        <f t="shared" si="12"/>
        <v>1</v>
      </c>
      <c r="T15" s="185">
        <f t="shared" si="15"/>
        <v>27</v>
      </c>
      <c r="U15" s="185">
        <f t="shared" si="16"/>
        <v>4</v>
      </c>
      <c r="V15" s="185">
        <f t="shared" si="17"/>
        <v>0</v>
      </c>
      <c r="W15" s="183">
        <f t="shared" si="6"/>
        <v>31</v>
      </c>
      <c r="X15" s="179">
        <f t="shared" si="13"/>
        <v>0.129</v>
      </c>
    </row>
    <row r="16" spans="1:24" s="2" customFormat="1" ht="14.4" x14ac:dyDescent="0.3">
      <c r="A16" s="2" t="s">
        <v>6</v>
      </c>
      <c r="B16" s="10">
        <v>0</v>
      </c>
      <c r="C16" s="10">
        <v>0</v>
      </c>
      <c r="D16" s="10">
        <v>0</v>
      </c>
      <c r="E16" s="8">
        <f t="shared" si="14"/>
        <v>0</v>
      </c>
      <c r="F16" s="45" t="str">
        <f t="shared" si="8"/>
        <v>-</v>
      </c>
      <c r="G16" s="8"/>
      <c r="H16" s="10">
        <v>0</v>
      </c>
      <c r="I16" s="10">
        <v>0</v>
      </c>
      <c r="J16" s="10">
        <v>0</v>
      </c>
      <c r="K16" s="8"/>
      <c r="L16" s="45" t="str">
        <f t="shared" si="10"/>
        <v>-</v>
      </c>
      <c r="M16" s="8"/>
      <c r="N16" s="10">
        <v>0</v>
      </c>
      <c r="O16" s="10">
        <v>0</v>
      </c>
      <c r="P16" s="10">
        <v>0</v>
      </c>
      <c r="Q16" s="8">
        <f t="shared" si="4"/>
        <v>0</v>
      </c>
      <c r="R16" s="45" t="str">
        <f t="shared" si="12"/>
        <v>-</v>
      </c>
      <c r="T16" s="185">
        <f t="shared" si="15"/>
        <v>0</v>
      </c>
      <c r="U16" s="185">
        <f t="shared" si="16"/>
        <v>0</v>
      </c>
      <c r="V16" s="185">
        <f t="shared" si="17"/>
        <v>0</v>
      </c>
      <c r="W16" s="183">
        <f t="shared" si="6"/>
        <v>0</v>
      </c>
      <c r="X16" s="179" t="str">
        <f t="shared" si="13"/>
        <v>-</v>
      </c>
    </row>
    <row r="17" spans="1:26" s="2" customFormat="1" ht="14.4" x14ac:dyDescent="0.3">
      <c r="A17" s="2" t="s">
        <v>7</v>
      </c>
      <c r="B17" s="10">
        <v>0</v>
      </c>
      <c r="C17" s="10">
        <v>0</v>
      </c>
      <c r="D17" s="10">
        <v>0</v>
      </c>
      <c r="E17" s="8">
        <f t="shared" si="14"/>
        <v>0</v>
      </c>
      <c r="F17" s="45" t="str">
        <f t="shared" si="8"/>
        <v>-</v>
      </c>
      <c r="G17" s="8"/>
      <c r="H17" s="10">
        <v>0</v>
      </c>
      <c r="I17" s="10">
        <v>0</v>
      </c>
      <c r="J17" s="10">
        <v>0</v>
      </c>
      <c r="K17" s="8"/>
      <c r="L17" s="45" t="str">
        <f t="shared" si="10"/>
        <v>-</v>
      </c>
      <c r="M17" s="8"/>
      <c r="N17" s="10">
        <v>0</v>
      </c>
      <c r="O17" s="10">
        <v>0</v>
      </c>
      <c r="P17" s="10">
        <v>0</v>
      </c>
      <c r="Q17" s="8">
        <f t="shared" si="4"/>
        <v>0</v>
      </c>
      <c r="R17" s="45" t="str">
        <f t="shared" si="12"/>
        <v>-</v>
      </c>
      <c r="T17" s="185">
        <f t="shared" si="15"/>
        <v>0</v>
      </c>
      <c r="U17" s="185">
        <f t="shared" si="16"/>
        <v>0</v>
      </c>
      <c r="V17" s="185">
        <f t="shared" si="17"/>
        <v>0</v>
      </c>
      <c r="W17" s="183">
        <f t="shared" si="6"/>
        <v>0</v>
      </c>
      <c r="X17" s="179" t="str">
        <f t="shared" si="13"/>
        <v>-</v>
      </c>
      <c r="Y17" s="38"/>
    </row>
    <row r="18" spans="1:26" s="2" customFormat="1" ht="14.4" x14ac:dyDescent="0.3">
      <c r="A18" s="2" t="s">
        <v>8</v>
      </c>
      <c r="B18" s="10">
        <v>0</v>
      </c>
      <c r="C18" s="10">
        <v>0</v>
      </c>
      <c r="D18" s="10">
        <v>0</v>
      </c>
      <c r="E18" s="8">
        <f t="shared" si="14"/>
        <v>0</v>
      </c>
      <c r="F18" s="45" t="str">
        <f t="shared" si="8"/>
        <v>-</v>
      </c>
      <c r="G18" s="8"/>
      <c r="H18" s="10">
        <v>0</v>
      </c>
      <c r="I18" s="10">
        <v>0</v>
      </c>
      <c r="J18" s="10">
        <v>0</v>
      </c>
      <c r="K18" s="8"/>
      <c r="L18" s="45" t="str">
        <f t="shared" si="10"/>
        <v>-</v>
      </c>
      <c r="M18" s="8"/>
      <c r="N18" s="10">
        <v>0</v>
      </c>
      <c r="O18" s="10">
        <v>1</v>
      </c>
      <c r="P18" s="10">
        <v>0</v>
      </c>
      <c r="Q18" s="8">
        <f t="shared" si="4"/>
        <v>1</v>
      </c>
      <c r="R18" s="45">
        <f t="shared" si="12"/>
        <v>1</v>
      </c>
      <c r="T18" s="185">
        <f t="shared" si="15"/>
        <v>0</v>
      </c>
      <c r="U18" s="185">
        <f t="shared" si="16"/>
        <v>1</v>
      </c>
      <c r="V18" s="185">
        <f t="shared" si="17"/>
        <v>0</v>
      </c>
      <c r="W18" s="183">
        <f t="shared" si="6"/>
        <v>1</v>
      </c>
      <c r="X18" s="179">
        <f t="shared" si="13"/>
        <v>1</v>
      </c>
      <c r="Y18" s="38"/>
    </row>
    <row r="19" spans="1:26" s="2" customFormat="1" ht="14.4" x14ac:dyDescent="0.3">
      <c r="A19" s="2" t="s">
        <v>9</v>
      </c>
      <c r="B19" s="10">
        <v>0</v>
      </c>
      <c r="C19" s="10">
        <v>4</v>
      </c>
      <c r="D19" s="10">
        <v>0</v>
      </c>
      <c r="E19" s="8">
        <f t="shared" si="14"/>
        <v>4</v>
      </c>
      <c r="F19" s="45">
        <f t="shared" si="8"/>
        <v>1</v>
      </c>
      <c r="G19" s="8"/>
      <c r="H19" s="10">
        <v>0</v>
      </c>
      <c r="I19" s="10">
        <v>0</v>
      </c>
      <c r="J19" s="10">
        <v>0</v>
      </c>
      <c r="K19" s="8"/>
      <c r="L19" s="45" t="str">
        <f t="shared" si="10"/>
        <v>-</v>
      </c>
      <c r="M19" s="8"/>
      <c r="N19" s="10">
        <v>0</v>
      </c>
      <c r="O19" s="10">
        <v>0</v>
      </c>
      <c r="P19" s="10">
        <v>0</v>
      </c>
      <c r="Q19" s="8">
        <f t="shared" si="4"/>
        <v>0</v>
      </c>
      <c r="R19" s="45" t="str">
        <f t="shared" si="12"/>
        <v>-</v>
      </c>
      <c r="T19" s="185">
        <f t="shared" si="15"/>
        <v>0</v>
      </c>
      <c r="U19" s="185">
        <f t="shared" si="16"/>
        <v>4</v>
      </c>
      <c r="V19" s="185">
        <f t="shared" si="17"/>
        <v>0</v>
      </c>
      <c r="W19" s="183">
        <f t="shared" si="6"/>
        <v>4</v>
      </c>
      <c r="X19" s="179">
        <f t="shared" si="13"/>
        <v>1</v>
      </c>
      <c r="Y19" s="38"/>
    </row>
    <row r="20" spans="1:26" s="2" customFormat="1" ht="14.4" x14ac:dyDescent="0.3">
      <c r="A20" s="2" t="s">
        <v>10</v>
      </c>
      <c r="B20" s="10">
        <v>0</v>
      </c>
      <c r="C20" s="10">
        <v>0</v>
      </c>
      <c r="D20" s="10">
        <v>0</v>
      </c>
      <c r="E20" s="8">
        <f t="shared" si="14"/>
        <v>0</v>
      </c>
      <c r="F20" s="45" t="str">
        <f t="shared" si="8"/>
        <v>-</v>
      </c>
      <c r="G20" s="8"/>
      <c r="H20" s="10">
        <v>0</v>
      </c>
      <c r="I20" s="10">
        <v>0</v>
      </c>
      <c r="J20" s="10">
        <v>0</v>
      </c>
      <c r="K20" s="8"/>
      <c r="L20" s="45" t="str">
        <f t="shared" si="10"/>
        <v>-</v>
      </c>
      <c r="M20" s="8"/>
      <c r="N20" s="10">
        <v>0</v>
      </c>
      <c r="O20" s="10">
        <v>0</v>
      </c>
      <c r="P20" s="10">
        <v>0</v>
      </c>
      <c r="Q20" s="8">
        <f t="shared" si="4"/>
        <v>0</v>
      </c>
      <c r="R20" s="45" t="str">
        <f t="shared" si="12"/>
        <v>-</v>
      </c>
      <c r="T20" s="185">
        <f t="shared" si="15"/>
        <v>0</v>
      </c>
      <c r="U20" s="185">
        <f t="shared" si="16"/>
        <v>0</v>
      </c>
      <c r="V20" s="185">
        <f t="shared" si="17"/>
        <v>0</v>
      </c>
      <c r="W20" s="183">
        <f t="shared" si="6"/>
        <v>0</v>
      </c>
      <c r="X20" s="179" t="str">
        <f t="shared" si="13"/>
        <v>-</v>
      </c>
      <c r="Y20" s="38"/>
    </row>
    <row r="21" spans="1:26" s="2" customFormat="1" ht="14.4" x14ac:dyDescent="0.3">
      <c r="A21" s="11" t="s">
        <v>42</v>
      </c>
      <c r="B21" s="10">
        <v>0</v>
      </c>
      <c r="C21" s="10">
        <v>0</v>
      </c>
      <c r="D21" s="10">
        <v>0</v>
      </c>
      <c r="E21" s="8">
        <f t="shared" si="14"/>
        <v>0</v>
      </c>
      <c r="F21" s="45" t="str">
        <f t="shared" si="8"/>
        <v>-</v>
      </c>
      <c r="G21" s="8"/>
      <c r="H21" s="10">
        <v>0</v>
      </c>
      <c r="I21" s="10">
        <v>0</v>
      </c>
      <c r="J21" s="10">
        <v>0</v>
      </c>
      <c r="K21" s="8"/>
      <c r="L21" s="45" t="str">
        <f t="shared" si="10"/>
        <v>-</v>
      </c>
      <c r="M21" s="8"/>
      <c r="N21" s="10">
        <v>2</v>
      </c>
      <c r="O21" s="10">
        <v>2</v>
      </c>
      <c r="P21" s="10">
        <v>0</v>
      </c>
      <c r="Q21" s="8">
        <f t="shared" si="4"/>
        <v>4</v>
      </c>
      <c r="R21" s="45">
        <f t="shared" si="12"/>
        <v>0.5</v>
      </c>
      <c r="T21" s="185">
        <f t="shared" si="15"/>
        <v>2</v>
      </c>
      <c r="U21" s="185">
        <f t="shared" si="16"/>
        <v>2</v>
      </c>
      <c r="V21" s="185">
        <f t="shared" si="17"/>
        <v>0</v>
      </c>
      <c r="W21" s="183">
        <f t="shared" si="6"/>
        <v>4</v>
      </c>
      <c r="X21" s="179">
        <f t="shared" si="13"/>
        <v>0.5</v>
      </c>
      <c r="Y21" s="38"/>
    </row>
    <row r="22" spans="1:26" s="2" customFormat="1" ht="14.4" x14ac:dyDescent="0.3">
      <c r="A22" s="11" t="s">
        <v>51</v>
      </c>
      <c r="B22" s="10">
        <v>0</v>
      </c>
      <c r="C22" s="10">
        <v>0</v>
      </c>
      <c r="D22" s="10">
        <v>0</v>
      </c>
      <c r="E22" s="8">
        <f t="shared" si="14"/>
        <v>0</v>
      </c>
      <c r="F22" s="45" t="str">
        <f t="shared" ref="F22" si="18">IF(E22=0,"-",ROUND((C22)/(SUM(E22)),3))</f>
        <v>-</v>
      </c>
      <c r="G22" s="8"/>
      <c r="H22" s="10">
        <v>0</v>
      </c>
      <c r="I22" s="10">
        <v>0</v>
      </c>
      <c r="J22" s="10">
        <v>0</v>
      </c>
      <c r="K22" s="8"/>
      <c r="L22" s="45" t="str">
        <f t="shared" si="10"/>
        <v>-</v>
      </c>
      <c r="M22" s="8"/>
      <c r="N22" s="10">
        <v>1</v>
      </c>
      <c r="O22" s="10">
        <v>3</v>
      </c>
      <c r="P22" s="10">
        <v>0</v>
      </c>
      <c r="Q22" s="8">
        <f t="shared" si="4"/>
        <v>4</v>
      </c>
      <c r="R22" s="45">
        <f t="shared" si="12"/>
        <v>0.75</v>
      </c>
      <c r="T22" s="185">
        <f t="shared" si="15"/>
        <v>1</v>
      </c>
      <c r="U22" s="185">
        <f t="shared" si="16"/>
        <v>3</v>
      </c>
      <c r="V22" s="185">
        <f t="shared" si="17"/>
        <v>0</v>
      </c>
      <c r="W22" s="183">
        <f t="shared" si="6"/>
        <v>4</v>
      </c>
      <c r="X22" s="179">
        <f t="shared" si="13"/>
        <v>0.75</v>
      </c>
      <c r="Y22" s="38"/>
    </row>
    <row r="23" spans="1:26" s="2" customFormat="1" ht="14.4" x14ac:dyDescent="0.3">
      <c r="A23" s="2" t="s">
        <v>11</v>
      </c>
      <c r="B23" s="10">
        <v>14</v>
      </c>
      <c r="C23" s="10">
        <v>5</v>
      </c>
      <c r="D23" s="10">
        <v>0</v>
      </c>
      <c r="E23" s="8">
        <f t="shared" si="14"/>
        <v>19</v>
      </c>
      <c r="F23" s="45">
        <f t="shared" ref="F23:F24" si="19">IF(E23=0,"-",ROUND((C23)/(SUM(E23)),3))</f>
        <v>0.26300000000000001</v>
      </c>
      <c r="G23" s="8"/>
      <c r="H23" s="10">
        <v>0</v>
      </c>
      <c r="I23" s="10">
        <v>0</v>
      </c>
      <c r="J23" s="10">
        <v>0</v>
      </c>
      <c r="K23" s="8"/>
      <c r="L23" s="45" t="str">
        <f t="shared" si="10"/>
        <v>-</v>
      </c>
      <c r="M23" s="8"/>
      <c r="N23" s="10">
        <v>0</v>
      </c>
      <c r="O23" s="10">
        <v>1</v>
      </c>
      <c r="P23" s="10">
        <v>0</v>
      </c>
      <c r="Q23" s="8">
        <f t="shared" si="4"/>
        <v>1</v>
      </c>
      <c r="R23" s="45">
        <f t="shared" si="12"/>
        <v>1</v>
      </c>
      <c r="T23" s="185">
        <f t="shared" si="15"/>
        <v>14</v>
      </c>
      <c r="U23" s="185">
        <f t="shared" si="16"/>
        <v>6</v>
      </c>
      <c r="V23" s="185">
        <f t="shared" si="17"/>
        <v>0</v>
      </c>
      <c r="W23" s="183">
        <f t="shared" si="6"/>
        <v>20</v>
      </c>
      <c r="X23" s="179">
        <f t="shared" si="13"/>
        <v>0.3</v>
      </c>
      <c r="Y23" s="38"/>
    </row>
    <row r="24" spans="1:26" s="2" customFormat="1" ht="14.4" x14ac:dyDescent="0.3">
      <c r="A24" s="2" t="s">
        <v>12</v>
      </c>
      <c r="B24" s="10">
        <v>1</v>
      </c>
      <c r="C24" s="10">
        <v>1</v>
      </c>
      <c r="D24" s="10">
        <v>0</v>
      </c>
      <c r="E24" s="8">
        <f t="shared" si="14"/>
        <v>2</v>
      </c>
      <c r="F24" s="45">
        <f t="shared" si="19"/>
        <v>0.5</v>
      </c>
      <c r="G24" s="10"/>
      <c r="H24" s="10">
        <v>0</v>
      </c>
      <c r="I24" s="10">
        <v>0</v>
      </c>
      <c r="J24" s="10">
        <v>0</v>
      </c>
      <c r="K24" s="8"/>
      <c r="L24" s="45" t="str">
        <f t="shared" si="10"/>
        <v>-</v>
      </c>
      <c r="M24" s="10"/>
      <c r="N24" s="10">
        <v>1</v>
      </c>
      <c r="O24" s="10">
        <v>2</v>
      </c>
      <c r="P24" s="10">
        <v>0</v>
      </c>
      <c r="Q24" s="8">
        <f t="shared" si="4"/>
        <v>3</v>
      </c>
      <c r="R24" s="45">
        <f t="shared" si="12"/>
        <v>0.66700000000000004</v>
      </c>
      <c r="S24" s="10"/>
      <c r="T24" s="185">
        <f t="shared" si="15"/>
        <v>2</v>
      </c>
      <c r="U24" s="185">
        <f t="shared" si="16"/>
        <v>3</v>
      </c>
      <c r="V24" s="185">
        <f t="shared" si="17"/>
        <v>0</v>
      </c>
      <c r="W24" s="183">
        <f t="shared" si="6"/>
        <v>5</v>
      </c>
      <c r="X24" s="179">
        <f t="shared" si="13"/>
        <v>0.6</v>
      </c>
      <c r="Y24" s="38"/>
      <c r="Z24" s="17"/>
    </row>
    <row r="25" spans="1:26" s="2" customFormat="1" ht="14.4" x14ac:dyDescent="0.3">
      <c r="A25" s="2" t="s">
        <v>13</v>
      </c>
      <c r="B25" s="10">
        <v>21</v>
      </c>
      <c r="C25" s="10">
        <v>2</v>
      </c>
      <c r="D25" s="10">
        <v>0</v>
      </c>
      <c r="E25" s="8">
        <f t="shared" si="14"/>
        <v>23</v>
      </c>
      <c r="F25" s="45">
        <f t="shared" si="8"/>
        <v>8.6999999999999994E-2</v>
      </c>
      <c r="G25" s="8"/>
      <c r="H25" s="10">
        <v>0</v>
      </c>
      <c r="I25" s="10">
        <v>0</v>
      </c>
      <c r="J25" s="10">
        <v>0</v>
      </c>
      <c r="K25" s="8"/>
      <c r="L25" s="45" t="str">
        <f t="shared" si="10"/>
        <v>-</v>
      </c>
      <c r="M25" s="8"/>
      <c r="N25" s="10">
        <v>0</v>
      </c>
      <c r="O25" s="10">
        <v>1</v>
      </c>
      <c r="P25" s="10">
        <v>0</v>
      </c>
      <c r="Q25" s="8">
        <f t="shared" si="4"/>
        <v>1</v>
      </c>
      <c r="R25" s="45">
        <f t="shared" si="12"/>
        <v>1</v>
      </c>
      <c r="T25" s="185">
        <f t="shared" si="15"/>
        <v>21</v>
      </c>
      <c r="U25" s="185">
        <f t="shared" si="16"/>
        <v>3</v>
      </c>
      <c r="V25" s="185">
        <f t="shared" si="17"/>
        <v>0</v>
      </c>
      <c r="W25" s="183">
        <f t="shared" si="6"/>
        <v>24</v>
      </c>
      <c r="X25" s="179">
        <f t="shared" si="13"/>
        <v>0.125</v>
      </c>
      <c r="Y25" s="38"/>
      <c r="Z25" s="10"/>
    </row>
    <row r="26" spans="1:26" s="2" customFormat="1" ht="14.4" x14ac:dyDescent="0.3">
      <c r="A26" s="2" t="s">
        <v>14</v>
      </c>
      <c r="B26" s="10">
        <v>0</v>
      </c>
      <c r="C26" s="10">
        <v>0</v>
      </c>
      <c r="D26" s="10">
        <v>0</v>
      </c>
      <c r="E26" s="8">
        <f t="shared" si="14"/>
        <v>0</v>
      </c>
      <c r="F26" s="45" t="str">
        <f t="shared" si="8"/>
        <v>-</v>
      </c>
      <c r="G26" s="8"/>
      <c r="H26" s="10">
        <v>0</v>
      </c>
      <c r="I26" s="10">
        <v>0</v>
      </c>
      <c r="J26" s="10">
        <v>0</v>
      </c>
      <c r="K26" s="8"/>
      <c r="L26" s="45" t="str">
        <f t="shared" si="10"/>
        <v>-</v>
      </c>
      <c r="M26" s="8"/>
      <c r="N26" s="10">
        <v>0</v>
      </c>
      <c r="O26" s="10">
        <v>0</v>
      </c>
      <c r="P26" s="10">
        <v>0</v>
      </c>
      <c r="Q26" s="8">
        <f t="shared" si="4"/>
        <v>0</v>
      </c>
      <c r="R26" s="45" t="str">
        <f t="shared" si="12"/>
        <v>-</v>
      </c>
      <c r="T26" s="185">
        <f t="shared" si="15"/>
        <v>0</v>
      </c>
      <c r="U26" s="185">
        <f t="shared" si="16"/>
        <v>0</v>
      </c>
      <c r="V26" s="185">
        <f t="shared" si="17"/>
        <v>0</v>
      </c>
      <c r="W26" s="183">
        <f t="shared" si="6"/>
        <v>0</v>
      </c>
      <c r="X26" s="179" t="str">
        <f t="shared" si="13"/>
        <v>-</v>
      </c>
      <c r="Y26" s="38"/>
    </row>
    <row r="27" spans="1:26" s="2" customFormat="1" ht="14.4" x14ac:dyDescent="0.3">
      <c r="A27" s="2" t="s">
        <v>17</v>
      </c>
      <c r="B27" s="10">
        <v>3</v>
      </c>
      <c r="C27" s="10">
        <v>0</v>
      </c>
      <c r="D27" s="10">
        <v>0</v>
      </c>
      <c r="E27" s="8">
        <f t="shared" si="14"/>
        <v>3</v>
      </c>
      <c r="F27" s="45">
        <f t="shared" ref="F27:F28" si="20">IF(E27=0,"-",ROUND((C27)/(SUM(E27)),3))</f>
        <v>0</v>
      </c>
      <c r="G27" s="38"/>
      <c r="H27" s="10">
        <v>0</v>
      </c>
      <c r="I27" s="10">
        <v>0</v>
      </c>
      <c r="J27" s="10">
        <v>0</v>
      </c>
      <c r="K27" s="8"/>
      <c r="L27" s="45" t="str">
        <f t="shared" si="10"/>
        <v>-</v>
      </c>
      <c r="M27" s="38"/>
      <c r="N27" s="10">
        <v>3</v>
      </c>
      <c r="O27" s="10">
        <v>2</v>
      </c>
      <c r="P27" s="10">
        <v>0</v>
      </c>
      <c r="Q27" s="8">
        <f t="shared" si="4"/>
        <v>5</v>
      </c>
      <c r="R27" s="45">
        <f t="shared" si="12"/>
        <v>0.4</v>
      </c>
      <c r="T27" s="185">
        <f t="shared" si="15"/>
        <v>6</v>
      </c>
      <c r="U27" s="185">
        <f t="shared" si="16"/>
        <v>2</v>
      </c>
      <c r="V27" s="185">
        <f t="shared" si="17"/>
        <v>0</v>
      </c>
      <c r="W27" s="183">
        <f t="shared" si="6"/>
        <v>8</v>
      </c>
      <c r="X27" s="179">
        <f t="shared" si="13"/>
        <v>0.25</v>
      </c>
      <c r="Y27" s="38"/>
    </row>
    <row r="28" spans="1:26" s="2" customFormat="1" ht="14.4" x14ac:dyDescent="0.3">
      <c r="A28" s="2" t="s">
        <v>43</v>
      </c>
      <c r="B28" s="10">
        <v>0</v>
      </c>
      <c r="C28" s="10">
        <v>0</v>
      </c>
      <c r="D28" s="10">
        <v>0</v>
      </c>
      <c r="E28" s="8">
        <f t="shared" si="14"/>
        <v>0</v>
      </c>
      <c r="F28" s="45" t="str">
        <f t="shared" si="20"/>
        <v>-</v>
      </c>
      <c r="G28" s="38"/>
      <c r="H28" s="10">
        <v>0</v>
      </c>
      <c r="I28" s="10">
        <v>0</v>
      </c>
      <c r="J28" s="10">
        <v>0</v>
      </c>
      <c r="K28" s="8"/>
      <c r="L28" s="45" t="str">
        <f t="shared" si="10"/>
        <v>-</v>
      </c>
      <c r="M28" s="38"/>
      <c r="N28" s="10">
        <v>0</v>
      </c>
      <c r="O28" s="10">
        <v>0</v>
      </c>
      <c r="P28" s="10">
        <v>0</v>
      </c>
      <c r="Q28" s="8">
        <f t="shared" si="4"/>
        <v>0</v>
      </c>
      <c r="R28" s="45" t="str">
        <f t="shared" si="12"/>
        <v>-</v>
      </c>
      <c r="T28" s="185">
        <f t="shared" si="15"/>
        <v>0</v>
      </c>
      <c r="U28" s="185">
        <f t="shared" si="16"/>
        <v>0</v>
      </c>
      <c r="V28" s="185">
        <f t="shared" si="17"/>
        <v>0</v>
      </c>
      <c r="W28" s="183">
        <f t="shared" si="6"/>
        <v>0</v>
      </c>
      <c r="X28" s="179" t="str">
        <f t="shared" si="13"/>
        <v>-</v>
      </c>
      <c r="Y28" s="38"/>
    </row>
    <row r="29" spans="1:26" s="2" customFormat="1" ht="14.4" x14ac:dyDescent="0.3">
      <c r="A29" s="2" t="s">
        <v>18</v>
      </c>
      <c r="B29" s="10">
        <v>12</v>
      </c>
      <c r="C29" s="10">
        <v>0</v>
      </c>
      <c r="D29" s="10">
        <v>0</v>
      </c>
      <c r="E29" s="8">
        <f t="shared" si="14"/>
        <v>12</v>
      </c>
      <c r="F29" s="45">
        <f t="shared" si="8"/>
        <v>0</v>
      </c>
      <c r="G29" s="8"/>
      <c r="H29" s="10">
        <v>0</v>
      </c>
      <c r="I29" s="10">
        <v>0</v>
      </c>
      <c r="J29" s="10">
        <v>0</v>
      </c>
      <c r="K29" s="8"/>
      <c r="L29" s="45" t="str">
        <f t="shared" si="10"/>
        <v>-</v>
      </c>
      <c r="M29" s="8"/>
      <c r="N29" s="10">
        <v>0</v>
      </c>
      <c r="O29" s="10">
        <v>0</v>
      </c>
      <c r="P29" s="10">
        <v>0</v>
      </c>
      <c r="Q29" s="8">
        <f t="shared" si="4"/>
        <v>0</v>
      </c>
      <c r="R29" s="45" t="str">
        <f t="shared" si="12"/>
        <v>-</v>
      </c>
      <c r="T29" s="185">
        <f t="shared" si="15"/>
        <v>12</v>
      </c>
      <c r="U29" s="185">
        <f t="shared" si="16"/>
        <v>0</v>
      </c>
      <c r="V29" s="185">
        <f t="shared" si="17"/>
        <v>0</v>
      </c>
      <c r="W29" s="183">
        <f t="shared" si="6"/>
        <v>12</v>
      </c>
      <c r="X29" s="179">
        <f t="shared" si="13"/>
        <v>0</v>
      </c>
      <c r="Y29" s="38"/>
    </row>
    <row r="30" spans="1:26" s="2" customFormat="1" ht="14.4" x14ac:dyDescent="0.3">
      <c r="A30" s="2" t="s">
        <v>19</v>
      </c>
      <c r="B30" s="10">
        <v>0</v>
      </c>
      <c r="C30" s="10">
        <v>0</v>
      </c>
      <c r="D30" s="10">
        <v>0</v>
      </c>
      <c r="E30" s="8">
        <f t="shared" si="14"/>
        <v>0</v>
      </c>
      <c r="F30" s="45" t="str">
        <f t="shared" si="8"/>
        <v>-</v>
      </c>
      <c r="G30" s="8"/>
      <c r="H30" s="10">
        <v>0</v>
      </c>
      <c r="I30" s="10">
        <v>0</v>
      </c>
      <c r="J30" s="10">
        <v>0</v>
      </c>
      <c r="K30" s="8"/>
      <c r="L30" s="45" t="str">
        <f t="shared" si="10"/>
        <v>-</v>
      </c>
      <c r="M30" s="8"/>
      <c r="N30" s="10">
        <v>0</v>
      </c>
      <c r="O30" s="10">
        <v>0</v>
      </c>
      <c r="P30" s="10">
        <v>0</v>
      </c>
      <c r="Q30" s="8">
        <f t="shared" si="4"/>
        <v>0</v>
      </c>
      <c r="R30" s="45" t="str">
        <f t="shared" si="12"/>
        <v>-</v>
      </c>
      <c r="T30" s="185">
        <f t="shared" si="15"/>
        <v>0</v>
      </c>
      <c r="U30" s="185">
        <f t="shared" si="16"/>
        <v>0</v>
      </c>
      <c r="V30" s="185">
        <f t="shared" si="17"/>
        <v>0</v>
      </c>
      <c r="W30" s="183">
        <f t="shared" si="6"/>
        <v>0</v>
      </c>
      <c r="X30" s="179" t="str">
        <f t="shared" si="13"/>
        <v>-</v>
      </c>
      <c r="Y30" s="38"/>
    </row>
    <row r="31" spans="1:26" s="2" customFormat="1" ht="14.4" x14ac:dyDescent="0.3">
      <c r="A31" s="2" t="s">
        <v>44</v>
      </c>
      <c r="B31" s="10">
        <v>0</v>
      </c>
      <c r="C31" s="10">
        <v>0</v>
      </c>
      <c r="D31" s="10">
        <v>0</v>
      </c>
      <c r="E31" s="8">
        <f t="shared" si="14"/>
        <v>0</v>
      </c>
      <c r="F31" s="45" t="str">
        <f t="shared" si="8"/>
        <v>-</v>
      </c>
      <c r="G31" s="8"/>
      <c r="H31" s="10">
        <v>0</v>
      </c>
      <c r="I31" s="10">
        <v>0</v>
      </c>
      <c r="J31" s="10">
        <v>0</v>
      </c>
      <c r="K31" s="8"/>
      <c r="L31" s="45" t="str">
        <f t="shared" si="10"/>
        <v>-</v>
      </c>
      <c r="M31" s="8"/>
      <c r="N31" s="10">
        <v>0</v>
      </c>
      <c r="O31" s="10">
        <v>0</v>
      </c>
      <c r="P31" s="10">
        <v>0</v>
      </c>
      <c r="Q31" s="8">
        <f t="shared" si="4"/>
        <v>0</v>
      </c>
      <c r="R31" s="45" t="str">
        <f t="shared" si="12"/>
        <v>-</v>
      </c>
      <c r="T31" s="185">
        <f t="shared" si="15"/>
        <v>0</v>
      </c>
      <c r="U31" s="185">
        <f t="shared" si="16"/>
        <v>0</v>
      </c>
      <c r="V31" s="185">
        <f t="shared" si="17"/>
        <v>0</v>
      </c>
      <c r="W31" s="183">
        <f t="shared" si="6"/>
        <v>0</v>
      </c>
      <c r="X31" s="179" t="str">
        <f t="shared" si="13"/>
        <v>-</v>
      </c>
      <c r="Y31" s="38"/>
    </row>
    <row r="32" spans="1:26" s="2" customFormat="1" ht="14.4" x14ac:dyDescent="0.3">
      <c r="A32" s="2" t="s">
        <v>21</v>
      </c>
      <c r="B32" s="10">
        <v>0</v>
      </c>
      <c r="C32" s="10">
        <v>0</v>
      </c>
      <c r="D32" s="10">
        <v>0</v>
      </c>
      <c r="E32" s="8">
        <f t="shared" si="14"/>
        <v>0</v>
      </c>
      <c r="F32" s="45" t="str">
        <f t="shared" si="8"/>
        <v>-</v>
      </c>
      <c r="G32" s="8"/>
      <c r="H32" s="10">
        <v>0</v>
      </c>
      <c r="I32" s="10">
        <v>0</v>
      </c>
      <c r="J32" s="10">
        <v>0</v>
      </c>
      <c r="K32" s="8"/>
      <c r="L32" s="45" t="str">
        <f t="shared" si="10"/>
        <v>-</v>
      </c>
      <c r="M32" s="8"/>
      <c r="N32" s="10">
        <v>1</v>
      </c>
      <c r="O32" s="10">
        <v>2</v>
      </c>
      <c r="P32" s="10">
        <v>0</v>
      </c>
      <c r="Q32" s="8">
        <f t="shared" si="4"/>
        <v>3</v>
      </c>
      <c r="R32" s="45">
        <f t="shared" si="12"/>
        <v>0.66700000000000004</v>
      </c>
      <c r="T32" s="185">
        <f t="shared" si="15"/>
        <v>1</v>
      </c>
      <c r="U32" s="185">
        <f t="shared" si="16"/>
        <v>2</v>
      </c>
      <c r="V32" s="185">
        <f t="shared" si="17"/>
        <v>0</v>
      </c>
      <c r="W32" s="183">
        <f t="shared" si="6"/>
        <v>3</v>
      </c>
      <c r="X32" s="179">
        <f t="shared" si="13"/>
        <v>0.66700000000000004</v>
      </c>
      <c r="Y32" s="38"/>
    </row>
    <row r="33" spans="1:26" s="2" customFormat="1" ht="14.4" x14ac:dyDescent="0.3">
      <c r="A33" s="2" t="s">
        <v>22</v>
      </c>
      <c r="B33" s="10">
        <v>34</v>
      </c>
      <c r="C33" s="10">
        <v>7</v>
      </c>
      <c r="D33" s="10">
        <v>0</v>
      </c>
      <c r="E33" s="8">
        <f t="shared" si="14"/>
        <v>41</v>
      </c>
      <c r="F33" s="45">
        <f t="shared" si="8"/>
        <v>0.17100000000000001</v>
      </c>
      <c r="G33" s="8"/>
      <c r="H33" s="10">
        <v>0</v>
      </c>
      <c r="I33" s="10">
        <v>0</v>
      </c>
      <c r="J33" s="10">
        <v>0</v>
      </c>
      <c r="K33" s="8"/>
      <c r="L33" s="45" t="str">
        <f t="shared" si="10"/>
        <v>-</v>
      </c>
      <c r="M33" s="8"/>
      <c r="N33" s="10">
        <v>2</v>
      </c>
      <c r="O33" s="10">
        <v>0</v>
      </c>
      <c r="P33" s="10">
        <v>0</v>
      </c>
      <c r="Q33" s="8">
        <f t="shared" si="4"/>
        <v>2</v>
      </c>
      <c r="R33" s="45">
        <f t="shared" si="12"/>
        <v>0</v>
      </c>
      <c r="T33" s="185">
        <f t="shared" si="15"/>
        <v>36</v>
      </c>
      <c r="U33" s="185">
        <f t="shared" si="16"/>
        <v>7</v>
      </c>
      <c r="V33" s="185">
        <f t="shared" si="17"/>
        <v>0</v>
      </c>
      <c r="W33" s="183">
        <f t="shared" si="6"/>
        <v>43</v>
      </c>
      <c r="X33" s="179">
        <f t="shared" si="13"/>
        <v>0.16300000000000001</v>
      </c>
      <c r="Y33" s="38"/>
    </row>
    <row r="34" spans="1:26" s="2" customFormat="1" ht="14.4" x14ac:dyDescent="0.3">
      <c r="A34" s="2" t="s">
        <v>23</v>
      </c>
      <c r="B34" s="10">
        <v>0</v>
      </c>
      <c r="C34" s="10">
        <v>0</v>
      </c>
      <c r="D34" s="10">
        <v>0</v>
      </c>
      <c r="E34" s="8">
        <f t="shared" si="14"/>
        <v>0</v>
      </c>
      <c r="F34" s="45" t="str">
        <f t="shared" si="8"/>
        <v>-</v>
      </c>
      <c r="G34" s="8"/>
      <c r="H34" s="10">
        <v>0</v>
      </c>
      <c r="I34" s="10">
        <v>0</v>
      </c>
      <c r="J34" s="10">
        <v>0</v>
      </c>
      <c r="K34" s="8"/>
      <c r="L34" s="45" t="str">
        <f t="shared" si="10"/>
        <v>-</v>
      </c>
      <c r="M34" s="8"/>
      <c r="N34" s="10">
        <v>0</v>
      </c>
      <c r="O34" s="10">
        <v>0</v>
      </c>
      <c r="P34" s="10">
        <v>0</v>
      </c>
      <c r="Q34" s="8">
        <f t="shared" si="4"/>
        <v>0</v>
      </c>
      <c r="R34" s="45" t="str">
        <f t="shared" si="12"/>
        <v>-</v>
      </c>
      <c r="T34" s="185">
        <f t="shared" si="15"/>
        <v>0</v>
      </c>
      <c r="U34" s="185">
        <f t="shared" si="16"/>
        <v>0</v>
      </c>
      <c r="V34" s="185">
        <f t="shared" si="17"/>
        <v>0</v>
      </c>
      <c r="W34" s="183">
        <f t="shared" si="6"/>
        <v>0</v>
      </c>
      <c r="X34" s="179" t="str">
        <f t="shared" si="13"/>
        <v>-</v>
      </c>
      <c r="Y34" s="38"/>
    </row>
    <row r="35" spans="1:26" s="2" customFormat="1" ht="14.4" x14ac:dyDescent="0.3">
      <c r="A35" s="2" t="s">
        <v>24</v>
      </c>
      <c r="B35" s="10">
        <v>0</v>
      </c>
      <c r="C35" s="10">
        <v>0</v>
      </c>
      <c r="D35" s="10">
        <v>0</v>
      </c>
      <c r="E35" s="8">
        <f t="shared" si="14"/>
        <v>0</v>
      </c>
      <c r="F35" s="45" t="str">
        <f t="shared" ref="F35" si="21">IF(E35=0,"-",ROUND((C35)/(SUM(E35)),3))</f>
        <v>-</v>
      </c>
      <c r="G35" s="38"/>
      <c r="H35" s="10">
        <v>0</v>
      </c>
      <c r="I35" s="10">
        <v>0</v>
      </c>
      <c r="J35" s="10">
        <v>0</v>
      </c>
      <c r="K35" s="8"/>
      <c r="L35" s="45" t="str">
        <f t="shared" si="10"/>
        <v>-</v>
      </c>
      <c r="M35" s="38"/>
      <c r="N35" s="10">
        <v>0</v>
      </c>
      <c r="O35" s="10">
        <v>0</v>
      </c>
      <c r="P35" s="10">
        <v>0</v>
      </c>
      <c r="Q35" s="8">
        <f t="shared" si="4"/>
        <v>0</v>
      </c>
      <c r="R35" s="45" t="str">
        <f t="shared" si="12"/>
        <v>-</v>
      </c>
      <c r="T35" s="185">
        <f t="shared" si="15"/>
        <v>0</v>
      </c>
      <c r="U35" s="185">
        <f t="shared" si="16"/>
        <v>0</v>
      </c>
      <c r="V35" s="185">
        <f t="shared" si="17"/>
        <v>0</v>
      </c>
      <c r="W35" s="183">
        <f t="shared" si="6"/>
        <v>0</v>
      </c>
      <c r="X35" s="179" t="str">
        <f t="shared" si="13"/>
        <v>-</v>
      </c>
      <c r="Y35" s="38"/>
    </row>
    <row r="36" spans="1:26" s="2" customFormat="1" ht="14.4" x14ac:dyDescent="0.3">
      <c r="A36" s="2" t="s">
        <v>26</v>
      </c>
      <c r="B36" s="10">
        <v>11</v>
      </c>
      <c r="C36" s="10">
        <v>4</v>
      </c>
      <c r="D36" s="10">
        <v>0</v>
      </c>
      <c r="E36" s="8">
        <f t="shared" si="14"/>
        <v>15</v>
      </c>
      <c r="F36" s="45">
        <f t="shared" si="8"/>
        <v>0.26700000000000002</v>
      </c>
      <c r="G36" s="8"/>
      <c r="H36" s="10">
        <v>0</v>
      </c>
      <c r="I36" s="10">
        <v>0</v>
      </c>
      <c r="J36" s="10">
        <v>0</v>
      </c>
      <c r="K36" s="8"/>
      <c r="L36" s="45" t="str">
        <f t="shared" si="10"/>
        <v>-</v>
      </c>
      <c r="M36" s="8"/>
      <c r="N36" s="10">
        <v>0</v>
      </c>
      <c r="O36" s="10">
        <v>0</v>
      </c>
      <c r="P36" s="10">
        <v>0</v>
      </c>
      <c r="Q36" s="8">
        <f t="shared" si="4"/>
        <v>0</v>
      </c>
      <c r="R36" s="45" t="str">
        <f t="shared" si="12"/>
        <v>-</v>
      </c>
      <c r="T36" s="185">
        <f t="shared" si="15"/>
        <v>11</v>
      </c>
      <c r="U36" s="185">
        <f t="shared" si="16"/>
        <v>4</v>
      </c>
      <c r="V36" s="185">
        <f t="shared" si="17"/>
        <v>0</v>
      </c>
      <c r="W36" s="183">
        <f t="shared" si="6"/>
        <v>15</v>
      </c>
      <c r="X36" s="179">
        <f t="shared" si="13"/>
        <v>0.26700000000000002</v>
      </c>
      <c r="Y36" s="38"/>
    </row>
    <row r="37" spans="1:26" s="2" customFormat="1" ht="14.4" x14ac:dyDescent="0.3">
      <c r="A37" s="2" t="s">
        <v>27</v>
      </c>
      <c r="B37" s="10">
        <v>0</v>
      </c>
      <c r="C37" s="10">
        <v>0</v>
      </c>
      <c r="D37" s="10">
        <v>0</v>
      </c>
      <c r="E37" s="8">
        <f t="shared" si="14"/>
        <v>0</v>
      </c>
      <c r="F37" s="45" t="str">
        <f t="shared" ref="F37" si="22">IF(E37=0,"-",ROUND((C37)/(SUM(E37)),3))</f>
        <v>-</v>
      </c>
      <c r="G37" s="38"/>
      <c r="H37" s="10">
        <v>0</v>
      </c>
      <c r="I37" s="10">
        <v>0</v>
      </c>
      <c r="J37" s="10">
        <v>0</v>
      </c>
      <c r="K37" s="8"/>
      <c r="L37" s="45" t="str">
        <f t="shared" si="10"/>
        <v>-</v>
      </c>
      <c r="M37" s="38"/>
      <c r="N37" s="10">
        <v>0</v>
      </c>
      <c r="O37" s="10">
        <v>0</v>
      </c>
      <c r="P37" s="10">
        <v>0</v>
      </c>
      <c r="Q37" s="8">
        <f t="shared" si="4"/>
        <v>0</v>
      </c>
      <c r="R37" s="45" t="str">
        <f t="shared" si="12"/>
        <v>-</v>
      </c>
      <c r="T37" s="185">
        <f t="shared" si="15"/>
        <v>0</v>
      </c>
      <c r="U37" s="185">
        <f t="shared" si="16"/>
        <v>0</v>
      </c>
      <c r="V37" s="185">
        <f t="shared" si="17"/>
        <v>0</v>
      </c>
      <c r="W37" s="183">
        <f t="shared" si="6"/>
        <v>0</v>
      </c>
      <c r="X37" s="179" t="str">
        <f t="shared" si="13"/>
        <v>-</v>
      </c>
      <c r="Y37" s="38"/>
    </row>
    <row r="38" spans="1:26" s="2" customFormat="1" ht="14.4" x14ac:dyDescent="0.3">
      <c r="A38" s="2" t="s">
        <v>28</v>
      </c>
      <c r="B38" s="10">
        <v>0</v>
      </c>
      <c r="C38" s="10">
        <v>0</v>
      </c>
      <c r="D38" s="10">
        <v>0</v>
      </c>
      <c r="E38" s="8">
        <f t="shared" si="14"/>
        <v>0</v>
      </c>
      <c r="F38" s="17" t="s">
        <v>52</v>
      </c>
      <c r="G38" s="38"/>
      <c r="H38" s="10">
        <v>0</v>
      </c>
      <c r="I38" s="10">
        <v>0</v>
      </c>
      <c r="J38" s="10">
        <v>0</v>
      </c>
      <c r="K38" s="8"/>
      <c r="L38" s="45" t="s">
        <v>52</v>
      </c>
      <c r="M38" s="38"/>
      <c r="N38" s="10">
        <v>0</v>
      </c>
      <c r="O38" s="10">
        <v>0</v>
      </c>
      <c r="P38" s="10">
        <v>0</v>
      </c>
      <c r="Q38" s="8">
        <f t="shared" si="4"/>
        <v>0</v>
      </c>
      <c r="R38" s="17" t="s">
        <v>52</v>
      </c>
      <c r="T38" s="185">
        <f t="shared" si="15"/>
        <v>0</v>
      </c>
      <c r="U38" s="185">
        <f t="shared" si="16"/>
        <v>0</v>
      </c>
      <c r="V38" s="185">
        <f t="shared" si="17"/>
        <v>0</v>
      </c>
      <c r="W38" s="183">
        <f t="shared" si="6"/>
        <v>0</v>
      </c>
      <c r="X38" s="179" t="str">
        <f t="shared" si="13"/>
        <v>-</v>
      </c>
      <c r="Y38" s="38"/>
    </row>
    <row r="39" spans="1:26" s="2" customFormat="1" ht="14.4" x14ac:dyDescent="0.3">
      <c r="A39" s="2" t="s">
        <v>29</v>
      </c>
      <c r="B39" s="10">
        <v>0</v>
      </c>
      <c r="C39" s="10">
        <v>0</v>
      </c>
      <c r="D39" s="10">
        <v>0</v>
      </c>
      <c r="E39" s="8">
        <f t="shared" si="14"/>
        <v>0</v>
      </c>
      <c r="F39" s="45" t="str">
        <f t="shared" si="8"/>
        <v>-</v>
      </c>
      <c r="G39" s="8"/>
      <c r="H39" s="10">
        <v>0</v>
      </c>
      <c r="I39" s="10">
        <v>0</v>
      </c>
      <c r="J39" s="10">
        <v>0</v>
      </c>
      <c r="K39" s="8"/>
      <c r="L39" s="45" t="str">
        <f t="shared" si="10"/>
        <v>-</v>
      </c>
      <c r="M39" s="8"/>
      <c r="N39" s="10">
        <v>0</v>
      </c>
      <c r="O39" s="10">
        <v>0</v>
      </c>
      <c r="P39" s="10">
        <v>0</v>
      </c>
      <c r="Q39" s="8">
        <f t="shared" si="4"/>
        <v>0</v>
      </c>
      <c r="R39" s="45" t="str">
        <f t="shared" si="12"/>
        <v>-</v>
      </c>
      <c r="T39" s="185">
        <f t="shared" si="15"/>
        <v>0</v>
      </c>
      <c r="U39" s="185">
        <f t="shared" si="16"/>
        <v>0</v>
      </c>
      <c r="V39" s="185">
        <f t="shared" si="17"/>
        <v>0</v>
      </c>
      <c r="W39" s="183">
        <f t="shared" ref="W39:W56" si="23">E39+Q39+K39</f>
        <v>0</v>
      </c>
      <c r="X39" s="179" t="str">
        <f t="shared" si="13"/>
        <v>-</v>
      </c>
      <c r="Y39" s="38"/>
    </row>
    <row r="40" spans="1:26" s="2" customFormat="1" ht="14.4" x14ac:dyDescent="0.3">
      <c r="A40" s="2" t="s">
        <v>30</v>
      </c>
      <c r="B40" s="10">
        <v>0</v>
      </c>
      <c r="C40" s="10">
        <v>1</v>
      </c>
      <c r="D40" s="10">
        <v>0</v>
      </c>
      <c r="E40" s="8">
        <f t="shared" si="14"/>
        <v>1</v>
      </c>
      <c r="F40" s="45">
        <f t="shared" si="8"/>
        <v>1</v>
      </c>
      <c r="G40" s="8"/>
      <c r="H40" s="10">
        <v>0</v>
      </c>
      <c r="I40" s="10">
        <v>0</v>
      </c>
      <c r="J40" s="10">
        <v>0</v>
      </c>
      <c r="K40" s="8"/>
      <c r="L40" s="45" t="str">
        <f t="shared" si="10"/>
        <v>-</v>
      </c>
      <c r="M40" s="8"/>
      <c r="N40" s="10">
        <v>3</v>
      </c>
      <c r="O40" s="10">
        <v>2</v>
      </c>
      <c r="P40" s="10">
        <v>0</v>
      </c>
      <c r="Q40" s="8">
        <f t="shared" si="4"/>
        <v>5</v>
      </c>
      <c r="R40" s="45">
        <f t="shared" si="12"/>
        <v>0.4</v>
      </c>
      <c r="T40" s="185">
        <f t="shared" si="15"/>
        <v>3</v>
      </c>
      <c r="U40" s="185">
        <f t="shared" si="16"/>
        <v>3</v>
      </c>
      <c r="V40" s="185">
        <f t="shared" si="17"/>
        <v>0</v>
      </c>
      <c r="W40" s="183">
        <f t="shared" si="23"/>
        <v>6</v>
      </c>
      <c r="X40" s="179">
        <f t="shared" si="13"/>
        <v>0.5</v>
      </c>
      <c r="Y40" s="38"/>
    </row>
    <row r="41" spans="1:26" s="2" customFormat="1" ht="14.4" x14ac:dyDescent="0.3">
      <c r="A41" s="2" t="s">
        <v>31</v>
      </c>
      <c r="B41" s="10">
        <v>11</v>
      </c>
      <c r="C41" s="10">
        <v>1</v>
      </c>
      <c r="D41" s="10">
        <v>0</v>
      </c>
      <c r="E41" s="8">
        <f t="shared" si="14"/>
        <v>12</v>
      </c>
      <c r="F41" s="45">
        <f t="shared" ref="F41:F43" si="24">IF(E41=0,"-",ROUND((C41)/(SUM(E41)),3))</f>
        <v>8.3000000000000004E-2</v>
      </c>
      <c r="G41" s="8"/>
      <c r="H41" s="10">
        <v>0</v>
      </c>
      <c r="I41" s="10">
        <v>0</v>
      </c>
      <c r="J41" s="10">
        <v>0</v>
      </c>
      <c r="K41" s="8"/>
      <c r="L41" s="45" t="str">
        <f t="shared" si="10"/>
        <v>-</v>
      </c>
      <c r="M41" s="8"/>
      <c r="N41" s="10">
        <v>0</v>
      </c>
      <c r="O41" s="10">
        <v>0</v>
      </c>
      <c r="P41" s="10">
        <v>0</v>
      </c>
      <c r="Q41" s="8">
        <f t="shared" si="4"/>
        <v>0</v>
      </c>
      <c r="R41" s="45" t="str">
        <f t="shared" si="12"/>
        <v>-</v>
      </c>
      <c r="T41" s="185">
        <f t="shared" si="15"/>
        <v>11</v>
      </c>
      <c r="U41" s="185">
        <f t="shared" si="16"/>
        <v>1</v>
      </c>
      <c r="V41" s="185">
        <f t="shared" si="17"/>
        <v>0</v>
      </c>
      <c r="W41" s="183">
        <f t="shared" si="23"/>
        <v>12</v>
      </c>
      <c r="X41" s="179">
        <f t="shared" si="13"/>
        <v>8.3000000000000004E-2</v>
      </c>
      <c r="Y41" s="38"/>
      <c r="Z41" s="38"/>
    </row>
    <row r="42" spans="1:26" s="2" customFormat="1" ht="14.4" x14ac:dyDescent="0.3">
      <c r="A42" s="2" t="s">
        <v>32</v>
      </c>
      <c r="B42" s="10">
        <v>0</v>
      </c>
      <c r="C42" s="10">
        <v>0</v>
      </c>
      <c r="D42" s="10">
        <v>0</v>
      </c>
      <c r="E42" s="8">
        <f t="shared" si="14"/>
        <v>0</v>
      </c>
      <c r="F42" s="45" t="str">
        <f t="shared" si="24"/>
        <v>-</v>
      </c>
      <c r="G42" s="8"/>
      <c r="H42" s="10">
        <v>0</v>
      </c>
      <c r="I42" s="10">
        <v>0</v>
      </c>
      <c r="J42" s="10">
        <v>0</v>
      </c>
      <c r="K42" s="8"/>
      <c r="L42" s="45" t="str">
        <f t="shared" si="10"/>
        <v>-</v>
      </c>
      <c r="M42" s="8"/>
      <c r="N42" s="10">
        <v>0</v>
      </c>
      <c r="O42" s="10">
        <v>0</v>
      </c>
      <c r="P42" s="10">
        <v>0</v>
      </c>
      <c r="Q42" s="8">
        <f t="shared" si="4"/>
        <v>0</v>
      </c>
      <c r="R42" s="45" t="str">
        <f t="shared" si="12"/>
        <v>-</v>
      </c>
      <c r="T42" s="185">
        <f t="shared" si="15"/>
        <v>0</v>
      </c>
      <c r="U42" s="185">
        <f t="shared" si="16"/>
        <v>0</v>
      </c>
      <c r="V42" s="185">
        <f t="shared" si="17"/>
        <v>0</v>
      </c>
      <c r="W42" s="183">
        <f t="shared" si="23"/>
        <v>0</v>
      </c>
      <c r="X42" s="179" t="str">
        <f t="shared" si="13"/>
        <v>-</v>
      </c>
      <c r="Y42" s="38"/>
      <c r="Z42" s="38"/>
    </row>
    <row r="43" spans="1:26" s="2" customFormat="1" ht="14.4" x14ac:dyDescent="0.3">
      <c r="A43" s="2" t="s">
        <v>34</v>
      </c>
      <c r="B43" s="10">
        <v>19</v>
      </c>
      <c r="C43" s="10">
        <v>1</v>
      </c>
      <c r="D43" s="10">
        <v>0</v>
      </c>
      <c r="E43" s="8">
        <f t="shared" si="14"/>
        <v>20</v>
      </c>
      <c r="F43" s="45">
        <f t="shared" si="24"/>
        <v>0.05</v>
      </c>
      <c r="G43" s="38"/>
      <c r="H43" s="10">
        <v>0</v>
      </c>
      <c r="I43" s="10">
        <v>0</v>
      </c>
      <c r="J43" s="10">
        <v>0</v>
      </c>
      <c r="K43" s="8"/>
      <c r="L43" s="45" t="str">
        <f t="shared" si="10"/>
        <v>-</v>
      </c>
      <c r="M43" s="38"/>
      <c r="N43" s="10">
        <v>0</v>
      </c>
      <c r="O43" s="10">
        <v>0</v>
      </c>
      <c r="P43" s="10">
        <v>0</v>
      </c>
      <c r="Q43" s="8">
        <f t="shared" si="4"/>
        <v>0</v>
      </c>
      <c r="R43" s="45" t="str">
        <f t="shared" si="12"/>
        <v>-</v>
      </c>
      <c r="T43" s="185">
        <f t="shared" si="15"/>
        <v>19</v>
      </c>
      <c r="U43" s="185">
        <f t="shared" si="16"/>
        <v>1</v>
      </c>
      <c r="V43" s="185">
        <f t="shared" si="17"/>
        <v>0</v>
      </c>
      <c r="W43" s="183">
        <f t="shared" si="23"/>
        <v>20</v>
      </c>
      <c r="X43" s="179">
        <f t="shared" si="13"/>
        <v>0.05</v>
      </c>
      <c r="Y43" s="38"/>
      <c r="Z43" s="38"/>
    </row>
    <row r="44" spans="1:26" s="2" customFormat="1" ht="14.4" x14ac:dyDescent="0.3">
      <c r="A44" s="2" t="s">
        <v>35</v>
      </c>
      <c r="B44" s="10">
        <v>0</v>
      </c>
      <c r="C44" s="10">
        <v>0</v>
      </c>
      <c r="D44" s="10">
        <v>0</v>
      </c>
      <c r="E44" s="8">
        <f t="shared" si="14"/>
        <v>0</v>
      </c>
      <c r="F44" s="45" t="str">
        <f t="shared" si="8"/>
        <v>-</v>
      </c>
      <c r="G44" s="8"/>
      <c r="H44" s="10">
        <v>0</v>
      </c>
      <c r="I44" s="10">
        <v>0</v>
      </c>
      <c r="J44" s="10">
        <v>0</v>
      </c>
      <c r="K44" s="8"/>
      <c r="L44" s="45" t="str">
        <f t="shared" si="10"/>
        <v>-</v>
      </c>
      <c r="M44" s="8"/>
      <c r="N44" s="10">
        <v>0</v>
      </c>
      <c r="O44" s="10">
        <v>2</v>
      </c>
      <c r="P44" s="10">
        <v>0</v>
      </c>
      <c r="Q44" s="8">
        <f t="shared" si="4"/>
        <v>2</v>
      </c>
      <c r="R44" s="45">
        <f t="shared" si="12"/>
        <v>1</v>
      </c>
      <c r="T44" s="185">
        <f t="shared" si="15"/>
        <v>0</v>
      </c>
      <c r="U44" s="185">
        <f t="shared" si="16"/>
        <v>2</v>
      </c>
      <c r="V44" s="185">
        <f t="shared" si="17"/>
        <v>0</v>
      </c>
      <c r="W44" s="183">
        <f t="shared" si="23"/>
        <v>2</v>
      </c>
      <c r="X44" s="179">
        <f t="shared" si="13"/>
        <v>1</v>
      </c>
      <c r="Y44" s="38"/>
    </row>
    <row r="45" spans="1:26" s="2" customFormat="1" ht="14.4" x14ac:dyDescent="0.3">
      <c r="A45" s="2" t="s">
        <v>36</v>
      </c>
      <c r="B45" s="10">
        <v>0</v>
      </c>
      <c r="C45" s="10">
        <v>0</v>
      </c>
      <c r="D45" s="10">
        <v>0</v>
      </c>
      <c r="E45" s="8">
        <f t="shared" si="14"/>
        <v>0</v>
      </c>
      <c r="F45" s="45" t="str">
        <f t="shared" si="8"/>
        <v>-</v>
      </c>
      <c r="G45" s="8"/>
      <c r="H45" s="10">
        <v>0</v>
      </c>
      <c r="I45" s="10">
        <v>0</v>
      </c>
      <c r="J45" s="10">
        <v>0</v>
      </c>
      <c r="K45" s="8"/>
      <c r="L45" s="45" t="str">
        <f t="shared" si="10"/>
        <v>-</v>
      </c>
      <c r="M45" s="8"/>
      <c r="N45" s="10">
        <v>1</v>
      </c>
      <c r="O45" s="10">
        <v>0</v>
      </c>
      <c r="P45" s="10">
        <v>0</v>
      </c>
      <c r="Q45" s="8">
        <f t="shared" si="4"/>
        <v>1</v>
      </c>
      <c r="R45" s="45">
        <f t="shared" si="12"/>
        <v>0</v>
      </c>
      <c r="T45" s="185">
        <f t="shared" si="15"/>
        <v>1</v>
      </c>
      <c r="U45" s="185">
        <f t="shared" si="16"/>
        <v>0</v>
      </c>
      <c r="V45" s="185">
        <f t="shared" si="17"/>
        <v>0</v>
      </c>
      <c r="W45" s="183">
        <f t="shared" si="23"/>
        <v>1</v>
      </c>
      <c r="X45" s="179">
        <f t="shared" si="13"/>
        <v>0</v>
      </c>
      <c r="Y45" s="38"/>
    </row>
    <row r="46" spans="1:26" s="2" customFormat="1" ht="14.4" x14ac:dyDescent="0.3">
      <c r="A46" s="2" t="s">
        <v>37</v>
      </c>
      <c r="B46" s="10">
        <v>0</v>
      </c>
      <c r="C46" s="10">
        <v>0</v>
      </c>
      <c r="D46" s="10">
        <v>0</v>
      </c>
      <c r="E46" s="8">
        <f t="shared" si="14"/>
        <v>0</v>
      </c>
      <c r="F46" s="45" t="str">
        <f t="shared" si="8"/>
        <v>-</v>
      </c>
      <c r="G46" s="8"/>
      <c r="H46" s="10">
        <v>0</v>
      </c>
      <c r="I46" s="10">
        <v>0</v>
      </c>
      <c r="J46" s="10">
        <v>0</v>
      </c>
      <c r="K46" s="8"/>
      <c r="L46" s="45" t="str">
        <f t="shared" si="10"/>
        <v>-</v>
      </c>
      <c r="M46" s="8"/>
      <c r="N46" s="10">
        <v>1</v>
      </c>
      <c r="O46" s="10">
        <v>0</v>
      </c>
      <c r="P46" s="10">
        <v>0</v>
      </c>
      <c r="Q46" s="8">
        <f t="shared" si="4"/>
        <v>1</v>
      </c>
      <c r="R46" s="45">
        <f t="shared" si="12"/>
        <v>0</v>
      </c>
      <c r="T46" s="185">
        <f t="shared" si="15"/>
        <v>1</v>
      </c>
      <c r="U46" s="185">
        <f t="shared" si="16"/>
        <v>0</v>
      </c>
      <c r="V46" s="185">
        <f t="shared" si="17"/>
        <v>0</v>
      </c>
      <c r="W46" s="183">
        <f t="shared" si="23"/>
        <v>1</v>
      </c>
      <c r="X46" s="179">
        <f t="shared" si="13"/>
        <v>0</v>
      </c>
      <c r="Y46" s="38"/>
    </row>
    <row r="47" spans="1:26" s="2" customFormat="1" ht="14.4" x14ac:dyDescent="0.3">
      <c r="A47" s="2" t="s">
        <v>39</v>
      </c>
      <c r="B47" s="10">
        <v>16</v>
      </c>
      <c r="C47" s="10">
        <v>0</v>
      </c>
      <c r="D47" s="10">
        <v>0</v>
      </c>
      <c r="E47" s="8">
        <f t="shared" si="14"/>
        <v>16</v>
      </c>
      <c r="F47" s="45">
        <f t="shared" si="8"/>
        <v>0</v>
      </c>
      <c r="G47" s="8"/>
      <c r="H47" s="10">
        <v>0</v>
      </c>
      <c r="I47" s="10">
        <v>0</v>
      </c>
      <c r="J47" s="10">
        <v>0</v>
      </c>
      <c r="K47" s="8"/>
      <c r="L47" s="45" t="str">
        <f t="shared" si="10"/>
        <v>-</v>
      </c>
      <c r="M47" s="8"/>
      <c r="N47" s="10">
        <v>0</v>
      </c>
      <c r="O47" s="10">
        <v>4</v>
      </c>
      <c r="P47" s="10">
        <v>0</v>
      </c>
      <c r="Q47" s="8">
        <f t="shared" si="4"/>
        <v>4</v>
      </c>
      <c r="R47" s="45">
        <f t="shared" si="12"/>
        <v>1</v>
      </c>
      <c r="T47" s="185">
        <f t="shared" si="15"/>
        <v>16</v>
      </c>
      <c r="U47" s="185">
        <f t="shared" si="16"/>
        <v>4</v>
      </c>
      <c r="V47" s="185">
        <f t="shared" si="17"/>
        <v>0</v>
      </c>
      <c r="W47" s="183">
        <f t="shared" si="23"/>
        <v>20</v>
      </c>
      <c r="X47" s="179">
        <f t="shared" si="13"/>
        <v>0.2</v>
      </c>
      <c r="Y47" s="38"/>
    </row>
    <row r="48" spans="1:26" s="2" customFormat="1" ht="14.4" x14ac:dyDescent="0.3">
      <c r="A48" s="2" t="s">
        <v>20</v>
      </c>
      <c r="B48" s="10">
        <v>0</v>
      </c>
      <c r="C48" s="10">
        <v>0</v>
      </c>
      <c r="D48" s="10">
        <v>0</v>
      </c>
      <c r="E48" s="8">
        <f t="shared" si="14"/>
        <v>0</v>
      </c>
      <c r="F48" s="45" t="str">
        <f t="shared" si="8"/>
        <v>-</v>
      </c>
      <c r="G48" s="8"/>
      <c r="H48" s="10">
        <v>0</v>
      </c>
      <c r="I48" s="10">
        <v>0</v>
      </c>
      <c r="J48" s="10">
        <v>0</v>
      </c>
      <c r="K48" s="8"/>
      <c r="L48" s="45" t="str">
        <f t="shared" si="10"/>
        <v>-</v>
      </c>
      <c r="M48" s="8"/>
      <c r="N48" s="10">
        <v>0</v>
      </c>
      <c r="O48" s="10">
        <v>0</v>
      </c>
      <c r="P48" s="10">
        <v>0</v>
      </c>
      <c r="Q48" s="8">
        <f t="shared" si="4"/>
        <v>0</v>
      </c>
      <c r="R48" s="45" t="str">
        <f t="shared" si="12"/>
        <v>-</v>
      </c>
      <c r="T48" s="185">
        <f t="shared" si="15"/>
        <v>0</v>
      </c>
      <c r="U48" s="185">
        <f t="shared" si="16"/>
        <v>0</v>
      </c>
      <c r="V48" s="185">
        <f t="shared" si="17"/>
        <v>0</v>
      </c>
      <c r="W48" s="183">
        <f t="shared" si="23"/>
        <v>0</v>
      </c>
      <c r="X48" s="179" t="str">
        <f t="shared" si="13"/>
        <v>-</v>
      </c>
      <c r="Y48" s="38"/>
    </row>
    <row r="49" spans="1:25" s="5" customFormat="1" ht="26.25" customHeight="1" x14ac:dyDescent="0.3">
      <c r="A49" s="5" t="s">
        <v>45</v>
      </c>
      <c r="B49" s="9">
        <f>SUM(B50:B56)</f>
        <v>285</v>
      </c>
      <c r="C49" s="9">
        <f>SUM(C50:C56)</f>
        <v>92</v>
      </c>
      <c r="D49" s="9">
        <f>SUM(D50:D56)</f>
        <v>0</v>
      </c>
      <c r="E49" s="9">
        <f t="shared" ref="E49:E56" si="25">SUM(B49:D49)</f>
        <v>377</v>
      </c>
      <c r="F49" s="45">
        <f t="shared" si="8"/>
        <v>0.24399999999999999</v>
      </c>
      <c r="G49" s="8"/>
      <c r="H49" s="9">
        <f>SUM(H50:H56)</f>
        <v>1</v>
      </c>
      <c r="I49" s="9">
        <f>SUM(I50:I56)</f>
        <v>4</v>
      </c>
      <c r="J49" s="9">
        <f>SUM(J50:J56)</f>
        <v>0</v>
      </c>
      <c r="K49" s="8">
        <f t="shared" si="2"/>
        <v>5</v>
      </c>
      <c r="L49" s="45">
        <f t="shared" si="10"/>
        <v>0.8</v>
      </c>
      <c r="M49" s="8"/>
      <c r="N49" s="9">
        <f>SUM(N50:N56)</f>
        <v>4</v>
      </c>
      <c r="O49" s="9">
        <f t="shared" ref="O49:P49" si="26">SUM(O50:O56)</f>
        <v>5</v>
      </c>
      <c r="P49" s="9">
        <f t="shared" si="26"/>
        <v>0</v>
      </c>
      <c r="Q49" s="9">
        <f t="shared" si="4"/>
        <v>9</v>
      </c>
      <c r="R49" s="45">
        <f t="shared" si="12"/>
        <v>0.55600000000000005</v>
      </c>
      <c r="T49" s="180">
        <f t="shared" si="15"/>
        <v>290</v>
      </c>
      <c r="U49" s="180">
        <f t="shared" si="16"/>
        <v>101</v>
      </c>
      <c r="V49" s="180">
        <f t="shared" ref="V49:V56" si="27">D49+P49+J49</f>
        <v>0</v>
      </c>
      <c r="W49" s="180">
        <f t="shared" si="23"/>
        <v>391</v>
      </c>
      <c r="X49" s="179">
        <f t="shared" si="13"/>
        <v>0.25800000000000001</v>
      </c>
      <c r="Y49" s="38"/>
    </row>
    <row r="50" spans="1:25" s="2" customFormat="1" ht="14.4" x14ac:dyDescent="0.3">
      <c r="A50" s="2" t="s">
        <v>16</v>
      </c>
      <c r="B50" s="10">
        <v>56</v>
      </c>
      <c r="C50" s="10">
        <v>10</v>
      </c>
      <c r="D50" s="10">
        <v>0</v>
      </c>
      <c r="E50" s="8">
        <f t="shared" si="25"/>
        <v>66</v>
      </c>
      <c r="F50" s="45">
        <f t="shared" ref="F50:F56" si="28">IF(E50=0,"-",ROUND((C50)/(SUM(E50)),3))</f>
        <v>0.152</v>
      </c>
      <c r="G50" s="8"/>
      <c r="H50" s="10">
        <v>0</v>
      </c>
      <c r="I50" s="10">
        <v>0</v>
      </c>
      <c r="J50" s="10">
        <v>0</v>
      </c>
      <c r="K50" s="8"/>
      <c r="L50" s="45" t="str">
        <f t="shared" ref="L50:L56" si="29">IF(K50=0,"-",ROUND((I50)/(SUM(K50)),3))</f>
        <v>-</v>
      </c>
      <c r="M50" s="8"/>
      <c r="N50" s="10">
        <v>0</v>
      </c>
      <c r="O50" s="10">
        <v>0</v>
      </c>
      <c r="P50" s="10">
        <v>0</v>
      </c>
      <c r="Q50" s="8">
        <f t="shared" si="4"/>
        <v>0</v>
      </c>
      <c r="R50" s="45" t="str">
        <f t="shared" si="12"/>
        <v>-</v>
      </c>
      <c r="T50" s="185">
        <f t="shared" ref="T50:U56" si="30">B50+N50+H50</f>
        <v>56</v>
      </c>
      <c r="U50" s="185">
        <f t="shared" si="30"/>
        <v>10</v>
      </c>
      <c r="V50" s="185">
        <f t="shared" si="27"/>
        <v>0</v>
      </c>
      <c r="W50" s="183">
        <f t="shared" si="23"/>
        <v>66</v>
      </c>
      <c r="X50" s="179">
        <f t="shared" si="13"/>
        <v>0.152</v>
      </c>
      <c r="Y50" s="38"/>
    </row>
    <row r="51" spans="1:25" s="2" customFormat="1" ht="14.25" customHeight="1" x14ac:dyDescent="0.3">
      <c r="A51" s="2" t="s">
        <v>25</v>
      </c>
      <c r="B51" s="10">
        <v>50</v>
      </c>
      <c r="C51" s="10">
        <v>4</v>
      </c>
      <c r="D51" s="10">
        <v>0</v>
      </c>
      <c r="E51" s="8">
        <f t="shared" si="25"/>
        <v>54</v>
      </c>
      <c r="F51" s="45">
        <f t="shared" si="28"/>
        <v>7.3999999999999996E-2</v>
      </c>
      <c r="G51" s="8"/>
      <c r="H51" s="10">
        <v>0</v>
      </c>
      <c r="I51" s="10">
        <v>4</v>
      </c>
      <c r="J51" s="10">
        <v>0</v>
      </c>
      <c r="K51" s="8"/>
      <c r="L51" s="45" t="str">
        <f t="shared" si="29"/>
        <v>-</v>
      </c>
      <c r="M51" s="8"/>
      <c r="N51" s="10">
        <v>1</v>
      </c>
      <c r="O51" s="10">
        <v>0</v>
      </c>
      <c r="P51" s="10">
        <v>0</v>
      </c>
      <c r="Q51" s="8">
        <f t="shared" si="4"/>
        <v>1</v>
      </c>
      <c r="R51" s="45">
        <f t="shared" si="12"/>
        <v>0</v>
      </c>
      <c r="T51" s="185">
        <f t="shared" si="30"/>
        <v>51</v>
      </c>
      <c r="U51" s="185">
        <f t="shared" si="30"/>
        <v>8</v>
      </c>
      <c r="V51" s="185">
        <f t="shared" si="27"/>
        <v>0</v>
      </c>
      <c r="W51" s="183">
        <f t="shared" si="23"/>
        <v>55</v>
      </c>
      <c r="X51" s="179">
        <f t="shared" si="13"/>
        <v>0.13600000000000001</v>
      </c>
      <c r="Y51" s="38"/>
    </row>
    <row r="52" spans="1:25" s="2" customFormat="1" ht="15.75" customHeight="1" x14ac:dyDescent="0.3">
      <c r="A52" s="2" t="s">
        <v>33</v>
      </c>
      <c r="B52" s="10">
        <v>0</v>
      </c>
      <c r="C52" s="10">
        <v>0</v>
      </c>
      <c r="D52" s="10">
        <v>0</v>
      </c>
      <c r="E52" s="8">
        <f t="shared" si="25"/>
        <v>0</v>
      </c>
      <c r="F52" s="45" t="str">
        <f t="shared" si="28"/>
        <v>-</v>
      </c>
      <c r="G52" s="38"/>
      <c r="H52" s="10">
        <v>0</v>
      </c>
      <c r="I52" s="10">
        <v>0</v>
      </c>
      <c r="J52" s="10">
        <v>0</v>
      </c>
      <c r="K52" s="8"/>
      <c r="L52" s="45" t="str">
        <f t="shared" si="29"/>
        <v>-</v>
      </c>
      <c r="M52" s="38"/>
      <c r="N52" s="10">
        <v>0</v>
      </c>
      <c r="O52" s="10">
        <v>0</v>
      </c>
      <c r="P52" s="10">
        <v>0</v>
      </c>
      <c r="Q52" s="8">
        <f t="shared" si="4"/>
        <v>0</v>
      </c>
      <c r="R52" s="45" t="str">
        <f t="shared" si="12"/>
        <v>-</v>
      </c>
      <c r="T52" s="185">
        <f t="shared" si="30"/>
        <v>0</v>
      </c>
      <c r="U52" s="185">
        <f t="shared" si="30"/>
        <v>0</v>
      </c>
      <c r="V52" s="185">
        <f t="shared" si="27"/>
        <v>0</v>
      </c>
      <c r="W52" s="183">
        <f t="shared" si="23"/>
        <v>0</v>
      </c>
      <c r="X52" s="179" t="str">
        <f t="shared" si="13"/>
        <v>-</v>
      </c>
      <c r="Y52" s="38"/>
    </row>
    <row r="53" spans="1:25" s="2" customFormat="1" ht="14.4" x14ac:dyDescent="0.3">
      <c r="A53" s="2" t="s">
        <v>46</v>
      </c>
      <c r="B53" s="10">
        <v>14</v>
      </c>
      <c r="C53" s="10">
        <v>0</v>
      </c>
      <c r="D53" s="10">
        <v>0</v>
      </c>
      <c r="E53" s="8">
        <f t="shared" si="25"/>
        <v>14</v>
      </c>
      <c r="F53" s="45">
        <f t="shared" si="28"/>
        <v>0</v>
      </c>
      <c r="G53" s="8"/>
      <c r="H53" s="10">
        <v>0</v>
      </c>
      <c r="I53" s="10">
        <v>0</v>
      </c>
      <c r="J53" s="10">
        <v>0</v>
      </c>
      <c r="K53" s="8"/>
      <c r="L53" s="45" t="str">
        <f t="shared" si="29"/>
        <v>-</v>
      </c>
      <c r="M53" s="8"/>
      <c r="N53" s="10">
        <v>0</v>
      </c>
      <c r="O53" s="10">
        <v>0</v>
      </c>
      <c r="P53" s="10">
        <v>0</v>
      </c>
      <c r="Q53" s="8">
        <f t="shared" si="4"/>
        <v>0</v>
      </c>
      <c r="R53" s="45" t="str">
        <f t="shared" si="12"/>
        <v>-</v>
      </c>
      <c r="T53" s="185">
        <f t="shared" si="30"/>
        <v>14</v>
      </c>
      <c r="U53" s="185">
        <f t="shared" si="30"/>
        <v>0</v>
      </c>
      <c r="V53" s="185">
        <f t="shared" si="27"/>
        <v>0</v>
      </c>
      <c r="W53" s="183">
        <f t="shared" si="23"/>
        <v>14</v>
      </c>
      <c r="X53" s="179">
        <f t="shared" si="13"/>
        <v>0</v>
      </c>
      <c r="Y53" s="38"/>
    </row>
    <row r="54" spans="1:25" s="2" customFormat="1" ht="14.4" x14ac:dyDescent="0.3">
      <c r="A54" s="2" t="s">
        <v>38</v>
      </c>
      <c r="B54" s="10">
        <v>0</v>
      </c>
      <c r="C54" s="10">
        <v>0</v>
      </c>
      <c r="D54" s="10">
        <v>0</v>
      </c>
      <c r="E54" s="8">
        <f t="shared" si="25"/>
        <v>0</v>
      </c>
      <c r="F54" s="45" t="str">
        <f t="shared" si="28"/>
        <v>-</v>
      </c>
      <c r="G54" s="8"/>
      <c r="H54" s="10">
        <v>0</v>
      </c>
      <c r="I54" s="10">
        <v>0</v>
      </c>
      <c r="J54" s="10">
        <v>0</v>
      </c>
      <c r="K54" s="8"/>
      <c r="L54" s="45" t="str">
        <f t="shared" si="29"/>
        <v>-</v>
      </c>
      <c r="M54" s="8"/>
      <c r="N54" s="10">
        <v>0</v>
      </c>
      <c r="O54" s="10">
        <v>0</v>
      </c>
      <c r="P54" s="10">
        <v>0</v>
      </c>
      <c r="Q54" s="8">
        <f t="shared" si="4"/>
        <v>0</v>
      </c>
      <c r="R54" s="45" t="str">
        <f t="shared" si="12"/>
        <v>-</v>
      </c>
      <c r="T54" s="185">
        <f t="shared" si="30"/>
        <v>0</v>
      </c>
      <c r="U54" s="185">
        <f t="shared" si="30"/>
        <v>0</v>
      </c>
      <c r="V54" s="185">
        <f t="shared" si="27"/>
        <v>0</v>
      </c>
      <c r="W54" s="183">
        <f t="shared" si="23"/>
        <v>0</v>
      </c>
      <c r="X54" s="179" t="str">
        <f t="shared" si="13"/>
        <v>-</v>
      </c>
      <c r="Y54" s="38"/>
    </row>
    <row r="55" spans="1:25" s="2" customFormat="1" ht="14.4" x14ac:dyDescent="0.3">
      <c r="A55" s="2" t="s">
        <v>40</v>
      </c>
      <c r="B55" s="10">
        <v>12</v>
      </c>
      <c r="C55" s="10">
        <v>1</v>
      </c>
      <c r="D55" s="10">
        <v>0</v>
      </c>
      <c r="E55" s="8">
        <f t="shared" si="25"/>
        <v>13</v>
      </c>
      <c r="F55" s="45">
        <f t="shared" si="28"/>
        <v>7.6999999999999999E-2</v>
      </c>
      <c r="G55" s="8"/>
      <c r="H55" s="10">
        <v>1</v>
      </c>
      <c r="I55" s="10">
        <v>0</v>
      </c>
      <c r="J55" s="10">
        <v>0</v>
      </c>
      <c r="K55" s="8"/>
      <c r="L55" s="45" t="str">
        <f t="shared" si="29"/>
        <v>-</v>
      </c>
      <c r="M55" s="8"/>
      <c r="N55" s="10">
        <v>3</v>
      </c>
      <c r="O55" s="10">
        <v>5</v>
      </c>
      <c r="P55" s="10">
        <v>0</v>
      </c>
      <c r="Q55" s="8">
        <f t="shared" si="4"/>
        <v>8</v>
      </c>
      <c r="R55" s="45">
        <f t="shared" si="12"/>
        <v>0.625</v>
      </c>
      <c r="T55" s="185">
        <f t="shared" si="30"/>
        <v>16</v>
      </c>
      <c r="U55" s="185">
        <f t="shared" si="30"/>
        <v>6</v>
      </c>
      <c r="V55" s="185">
        <f t="shared" si="27"/>
        <v>0</v>
      </c>
      <c r="W55" s="183">
        <f t="shared" si="23"/>
        <v>21</v>
      </c>
      <c r="X55" s="179">
        <f t="shared" si="13"/>
        <v>0.27300000000000002</v>
      </c>
      <c r="Y55" s="38"/>
    </row>
    <row r="56" spans="1:25" s="2" customFormat="1" ht="14.4" x14ac:dyDescent="0.3">
      <c r="A56" s="163" t="s">
        <v>15</v>
      </c>
      <c r="B56" s="10">
        <v>153</v>
      </c>
      <c r="C56" s="10">
        <v>77</v>
      </c>
      <c r="D56" s="10">
        <v>0</v>
      </c>
      <c r="E56" s="8">
        <f t="shared" si="25"/>
        <v>230</v>
      </c>
      <c r="F56" s="45">
        <f t="shared" si="28"/>
        <v>0.33500000000000002</v>
      </c>
      <c r="G56" s="8"/>
      <c r="H56" s="10">
        <v>0</v>
      </c>
      <c r="I56" s="10">
        <v>0</v>
      </c>
      <c r="J56" s="10">
        <v>0</v>
      </c>
      <c r="K56" s="8"/>
      <c r="L56" s="45" t="str">
        <f t="shared" si="29"/>
        <v>-</v>
      </c>
      <c r="M56" s="8"/>
      <c r="N56" s="10">
        <v>0</v>
      </c>
      <c r="O56" s="10">
        <v>0</v>
      </c>
      <c r="P56" s="10">
        <v>0</v>
      </c>
      <c r="Q56" s="8">
        <f t="shared" si="4"/>
        <v>0</v>
      </c>
      <c r="R56" s="45" t="str">
        <f t="shared" si="12"/>
        <v>-</v>
      </c>
      <c r="T56" s="185">
        <f t="shared" si="30"/>
        <v>153</v>
      </c>
      <c r="U56" s="185">
        <f t="shared" si="30"/>
        <v>77</v>
      </c>
      <c r="V56" s="185">
        <f t="shared" si="27"/>
        <v>0</v>
      </c>
      <c r="W56" s="183">
        <f t="shared" si="23"/>
        <v>230</v>
      </c>
      <c r="X56" s="179">
        <f t="shared" si="13"/>
        <v>0.33500000000000002</v>
      </c>
      <c r="Y56" s="38"/>
    </row>
    <row r="57" spans="1:25" s="2" customFormat="1" ht="6" customHeight="1" x14ac:dyDescent="0.3">
      <c r="A57" s="12"/>
      <c r="C57" s="13"/>
      <c r="D57" s="13"/>
      <c r="F57" s="45"/>
      <c r="I57" s="13"/>
      <c r="J57" s="13"/>
      <c r="O57" s="13"/>
      <c r="P57" s="13"/>
      <c r="T57" s="6"/>
      <c r="U57" s="6"/>
      <c r="V57" s="6"/>
      <c r="W57" s="6"/>
      <c r="X57" s="45"/>
    </row>
    <row r="58" spans="1:25" s="2" customFormat="1" ht="14.4" x14ac:dyDescent="0.3">
      <c r="C58" s="13"/>
      <c r="D58" s="13"/>
      <c r="F58" s="45"/>
      <c r="O58" s="13"/>
      <c r="P58" s="13"/>
      <c r="T58" s="6"/>
      <c r="U58" s="6"/>
      <c r="V58" s="6"/>
      <c r="W58" s="6"/>
      <c r="X58" s="45"/>
    </row>
    <row r="59" spans="1:25" s="2" customFormat="1" ht="13.2" x14ac:dyDescent="0.3">
      <c r="C59" s="13"/>
      <c r="D59" s="13"/>
      <c r="O59" s="13"/>
      <c r="P59" s="13"/>
    </row>
    <row r="60" spans="1:25" s="2" customFormat="1" ht="13.2" x14ac:dyDescent="0.3">
      <c r="A60" s="14"/>
      <c r="C60" s="15"/>
      <c r="D60" s="15"/>
      <c r="O60" s="15"/>
      <c r="P60" s="15"/>
    </row>
    <row r="62" spans="1:25" ht="13.2" x14ac:dyDescent="0.25">
      <c r="A62" s="16"/>
    </row>
    <row r="63" spans="1:25" ht="9.75" customHeight="1" x14ac:dyDescent="0.25"/>
    <row r="71" spans="1:16119" s="23" customFormat="1" x14ac:dyDescent="0.25">
      <c r="A71" s="1"/>
      <c r="B71" s="18"/>
      <c r="E71" s="1"/>
      <c r="F71" s="46"/>
      <c r="G71" s="1"/>
      <c r="H71" s="1"/>
      <c r="I71" s="1"/>
      <c r="J71" s="1"/>
      <c r="K71" s="1"/>
      <c r="L71" s="1"/>
      <c r="M71" s="1"/>
      <c r="N71" s="18"/>
      <c r="Q71" s="1"/>
      <c r="R71" s="46"/>
      <c r="S71" s="1"/>
      <c r="T71" s="1"/>
      <c r="U71" s="1"/>
      <c r="V71" s="1"/>
      <c r="W71" s="1"/>
      <c r="X71" s="46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  <c r="WUV71" s="1"/>
      <c r="WUW71" s="1"/>
      <c r="WUX71" s="1"/>
      <c r="WUY71" s="1"/>
    </row>
    <row r="72" spans="1:16119" s="23" customFormat="1" x14ac:dyDescent="0.25">
      <c r="A72" s="1"/>
      <c r="B72" s="18"/>
      <c r="E72" s="1"/>
      <c r="F72" s="46"/>
      <c r="G72" s="1"/>
      <c r="H72" s="1"/>
      <c r="I72" s="1"/>
      <c r="J72" s="1"/>
      <c r="K72" s="1"/>
      <c r="L72" s="1"/>
      <c r="M72" s="1"/>
      <c r="N72" s="18"/>
      <c r="Q72" s="1"/>
      <c r="R72" s="46"/>
      <c r="S72" s="1"/>
      <c r="T72" s="1"/>
      <c r="U72" s="1"/>
      <c r="V72" s="1"/>
      <c r="W72" s="1"/>
      <c r="X72" s="46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</row>
  </sheetData>
  <mergeCells count="6">
    <mergeCell ref="T1:X2"/>
    <mergeCell ref="A3:A4"/>
    <mergeCell ref="B3:E3"/>
    <mergeCell ref="H3:K3"/>
    <mergeCell ref="N3:Q3"/>
    <mergeCell ref="T3:W3"/>
  </mergeCells>
  <pageMargins left="0.48" right="0.31" top="1" bottom="1" header="0.5" footer="0.5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FA717-506E-4AC0-8C56-F1A8B95CEEEB}">
  <dimension ref="A1:Z72"/>
  <sheetViews>
    <sheetView showGridLines="0" zoomScale="85" zoomScaleNormal="85" workbookViewId="0">
      <pane xSplit="1" ySplit="4" topLeftCell="B5" activePane="bottomRight" state="frozen"/>
      <selection activeCell="C35" sqref="C35"/>
      <selection pane="topRight" activeCell="C35" sqref="C35"/>
      <selection pane="bottomLeft" activeCell="C35" sqref="C35"/>
      <selection pane="bottomRight" activeCell="K12" sqref="K12"/>
    </sheetView>
  </sheetViews>
  <sheetFormatPr defaultRowHeight="12.6" x14ac:dyDescent="0.25"/>
  <cols>
    <col min="1" max="1" width="25.5546875" style="1" customWidth="1"/>
    <col min="2" max="2" width="11.44140625" style="1" customWidth="1"/>
    <col min="3" max="4" width="13.21875" style="23" customWidth="1"/>
    <col min="5" max="5" width="8.77734375" style="1"/>
    <col min="6" max="6" width="11.21875" style="46" bestFit="1" customWidth="1"/>
    <col min="7" max="7" width="11.21875" style="1" customWidth="1"/>
    <col min="8" max="9" width="8.77734375" style="1"/>
    <col min="10" max="10" width="8.88671875" style="1"/>
    <col min="11" max="11" width="8.77734375" style="1"/>
    <col min="12" max="13" width="11.21875" style="1" customWidth="1"/>
    <col min="14" max="14" width="11.44140625" style="1" customWidth="1"/>
    <col min="15" max="16" width="13.21875" style="23" customWidth="1"/>
    <col min="17" max="17" width="8.77734375" style="1"/>
    <col min="18" max="18" width="8.77734375" style="46"/>
    <col min="19" max="19" width="8.77734375" style="1"/>
    <col min="20" max="20" width="9.77734375" style="1" customWidth="1"/>
    <col min="21" max="21" width="8.77734375" style="1"/>
    <col min="22" max="22" width="8.88671875" style="1"/>
    <col min="23" max="23" width="8.77734375" style="1"/>
    <col min="24" max="24" width="8.77734375" style="46"/>
    <col min="25" max="25" width="13" style="1" bestFit="1" customWidth="1"/>
    <col min="26" max="237" width="8.77734375" style="1"/>
    <col min="238" max="238" width="0" style="1" hidden="1" customWidth="1"/>
    <col min="239" max="239" width="25.5546875" style="1" customWidth="1"/>
    <col min="240" max="242" width="11.44140625" style="1" customWidth="1"/>
    <col min="243" max="243" width="13" style="1" customWidth="1"/>
    <col min="244" max="245" width="11.44140625" style="1" customWidth="1"/>
    <col min="246" max="247" width="13.21875" style="1" customWidth="1"/>
    <col min="248" max="493" width="8.77734375" style="1"/>
    <col min="494" max="494" width="0" style="1" hidden="1" customWidth="1"/>
    <col min="495" max="495" width="25.5546875" style="1" customWidth="1"/>
    <col min="496" max="498" width="11.44140625" style="1" customWidth="1"/>
    <col min="499" max="499" width="13" style="1" customWidth="1"/>
    <col min="500" max="501" width="11.44140625" style="1" customWidth="1"/>
    <col min="502" max="503" width="13.21875" style="1" customWidth="1"/>
    <col min="504" max="749" width="8.77734375" style="1"/>
    <col min="750" max="750" width="0" style="1" hidden="1" customWidth="1"/>
    <col min="751" max="751" width="25.5546875" style="1" customWidth="1"/>
    <col min="752" max="754" width="11.44140625" style="1" customWidth="1"/>
    <col min="755" max="755" width="13" style="1" customWidth="1"/>
    <col min="756" max="757" width="11.44140625" style="1" customWidth="1"/>
    <col min="758" max="759" width="13.21875" style="1" customWidth="1"/>
    <col min="760" max="1005" width="8.77734375" style="1"/>
    <col min="1006" max="1006" width="0" style="1" hidden="1" customWidth="1"/>
    <col min="1007" max="1007" width="25.5546875" style="1" customWidth="1"/>
    <col min="1008" max="1010" width="11.44140625" style="1" customWidth="1"/>
    <col min="1011" max="1011" width="13" style="1" customWidth="1"/>
    <col min="1012" max="1013" width="11.44140625" style="1" customWidth="1"/>
    <col min="1014" max="1015" width="13.21875" style="1" customWidth="1"/>
    <col min="1016" max="1261" width="8.77734375" style="1"/>
    <col min="1262" max="1262" width="0" style="1" hidden="1" customWidth="1"/>
    <col min="1263" max="1263" width="25.5546875" style="1" customWidth="1"/>
    <col min="1264" max="1266" width="11.44140625" style="1" customWidth="1"/>
    <col min="1267" max="1267" width="13" style="1" customWidth="1"/>
    <col min="1268" max="1269" width="11.44140625" style="1" customWidth="1"/>
    <col min="1270" max="1271" width="13.21875" style="1" customWidth="1"/>
    <col min="1272" max="1517" width="8.77734375" style="1"/>
    <col min="1518" max="1518" width="0" style="1" hidden="1" customWidth="1"/>
    <col min="1519" max="1519" width="25.5546875" style="1" customWidth="1"/>
    <col min="1520" max="1522" width="11.44140625" style="1" customWidth="1"/>
    <col min="1523" max="1523" width="13" style="1" customWidth="1"/>
    <col min="1524" max="1525" width="11.44140625" style="1" customWidth="1"/>
    <col min="1526" max="1527" width="13.21875" style="1" customWidth="1"/>
    <col min="1528" max="1773" width="8.77734375" style="1"/>
    <col min="1774" max="1774" width="0" style="1" hidden="1" customWidth="1"/>
    <col min="1775" max="1775" width="25.5546875" style="1" customWidth="1"/>
    <col min="1776" max="1778" width="11.44140625" style="1" customWidth="1"/>
    <col min="1779" max="1779" width="13" style="1" customWidth="1"/>
    <col min="1780" max="1781" width="11.44140625" style="1" customWidth="1"/>
    <col min="1782" max="1783" width="13.21875" style="1" customWidth="1"/>
    <col min="1784" max="2029" width="8.77734375" style="1"/>
    <col min="2030" max="2030" width="0" style="1" hidden="1" customWidth="1"/>
    <col min="2031" max="2031" width="25.5546875" style="1" customWidth="1"/>
    <col min="2032" max="2034" width="11.44140625" style="1" customWidth="1"/>
    <col min="2035" max="2035" width="13" style="1" customWidth="1"/>
    <col min="2036" max="2037" width="11.44140625" style="1" customWidth="1"/>
    <col min="2038" max="2039" width="13.21875" style="1" customWidth="1"/>
    <col min="2040" max="2285" width="8.77734375" style="1"/>
    <col min="2286" max="2286" width="0" style="1" hidden="1" customWidth="1"/>
    <col min="2287" max="2287" width="25.5546875" style="1" customWidth="1"/>
    <col min="2288" max="2290" width="11.44140625" style="1" customWidth="1"/>
    <col min="2291" max="2291" width="13" style="1" customWidth="1"/>
    <col min="2292" max="2293" width="11.44140625" style="1" customWidth="1"/>
    <col min="2294" max="2295" width="13.21875" style="1" customWidth="1"/>
    <col min="2296" max="2541" width="8.77734375" style="1"/>
    <col min="2542" max="2542" width="0" style="1" hidden="1" customWidth="1"/>
    <col min="2543" max="2543" width="25.5546875" style="1" customWidth="1"/>
    <col min="2544" max="2546" width="11.44140625" style="1" customWidth="1"/>
    <col min="2547" max="2547" width="13" style="1" customWidth="1"/>
    <col min="2548" max="2549" width="11.44140625" style="1" customWidth="1"/>
    <col min="2550" max="2551" width="13.21875" style="1" customWidth="1"/>
    <col min="2552" max="2797" width="8.77734375" style="1"/>
    <col min="2798" max="2798" width="0" style="1" hidden="1" customWidth="1"/>
    <col min="2799" max="2799" width="25.5546875" style="1" customWidth="1"/>
    <col min="2800" max="2802" width="11.44140625" style="1" customWidth="1"/>
    <col min="2803" max="2803" width="13" style="1" customWidth="1"/>
    <col min="2804" max="2805" width="11.44140625" style="1" customWidth="1"/>
    <col min="2806" max="2807" width="13.21875" style="1" customWidth="1"/>
    <col min="2808" max="3053" width="8.77734375" style="1"/>
    <col min="3054" max="3054" width="0" style="1" hidden="1" customWidth="1"/>
    <col min="3055" max="3055" width="25.5546875" style="1" customWidth="1"/>
    <col min="3056" max="3058" width="11.44140625" style="1" customWidth="1"/>
    <col min="3059" max="3059" width="13" style="1" customWidth="1"/>
    <col min="3060" max="3061" width="11.44140625" style="1" customWidth="1"/>
    <col min="3062" max="3063" width="13.21875" style="1" customWidth="1"/>
    <col min="3064" max="3309" width="8.77734375" style="1"/>
    <col min="3310" max="3310" width="0" style="1" hidden="1" customWidth="1"/>
    <col min="3311" max="3311" width="25.5546875" style="1" customWidth="1"/>
    <col min="3312" max="3314" width="11.44140625" style="1" customWidth="1"/>
    <col min="3315" max="3315" width="13" style="1" customWidth="1"/>
    <col min="3316" max="3317" width="11.44140625" style="1" customWidth="1"/>
    <col min="3318" max="3319" width="13.21875" style="1" customWidth="1"/>
    <col min="3320" max="3565" width="8.77734375" style="1"/>
    <col min="3566" max="3566" width="0" style="1" hidden="1" customWidth="1"/>
    <col min="3567" max="3567" width="25.5546875" style="1" customWidth="1"/>
    <col min="3568" max="3570" width="11.44140625" style="1" customWidth="1"/>
    <col min="3571" max="3571" width="13" style="1" customWidth="1"/>
    <col min="3572" max="3573" width="11.44140625" style="1" customWidth="1"/>
    <col min="3574" max="3575" width="13.21875" style="1" customWidth="1"/>
    <col min="3576" max="3821" width="8.77734375" style="1"/>
    <col min="3822" max="3822" width="0" style="1" hidden="1" customWidth="1"/>
    <col min="3823" max="3823" width="25.5546875" style="1" customWidth="1"/>
    <col min="3824" max="3826" width="11.44140625" style="1" customWidth="1"/>
    <col min="3827" max="3827" width="13" style="1" customWidth="1"/>
    <col min="3828" max="3829" width="11.44140625" style="1" customWidth="1"/>
    <col min="3830" max="3831" width="13.21875" style="1" customWidth="1"/>
    <col min="3832" max="4077" width="8.77734375" style="1"/>
    <col min="4078" max="4078" width="0" style="1" hidden="1" customWidth="1"/>
    <col min="4079" max="4079" width="25.5546875" style="1" customWidth="1"/>
    <col min="4080" max="4082" width="11.44140625" style="1" customWidth="1"/>
    <col min="4083" max="4083" width="13" style="1" customWidth="1"/>
    <col min="4084" max="4085" width="11.44140625" style="1" customWidth="1"/>
    <col min="4086" max="4087" width="13.21875" style="1" customWidth="1"/>
    <col min="4088" max="4333" width="8.77734375" style="1"/>
    <col min="4334" max="4334" width="0" style="1" hidden="1" customWidth="1"/>
    <col min="4335" max="4335" width="25.5546875" style="1" customWidth="1"/>
    <col min="4336" max="4338" width="11.44140625" style="1" customWidth="1"/>
    <col min="4339" max="4339" width="13" style="1" customWidth="1"/>
    <col min="4340" max="4341" width="11.44140625" style="1" customWidth="1"/>
    <col min="4342" max="4343" width="13.21875" style="1" customWidth="1"/>
    <col min="4344" max="4589" width="8.77734375" style="1"/>
    <col min="4590" max="4590" width="0" style="1" hidden="1" customWidth="1"/>
    <col min="4591" max="4591" width="25.5546875" style="1" customWidth="1"/>
    <col min="4592" max="4594" width="11.44140625" style="1" customWidth="1"/>
    <col min="4595" max="4595" width="13" style="1" customWidth="1"/>
    <col min="4596" max="4597" width="11.44140625" style="1" customWidth="1"/>
    <col min="4598" max="4599" width="13.21875" style="1" customWidth="1"/>
    <col min="4600" max="4845" width="8.77734375" style="1"/>
    <col min="4846" max="4846" width="0" style="1" hidden="1" customWidth="1"/>
    <col min="4847" max="4847" width="25.5546875" style="1" customWidth="1"/>
    <col min="4848" max="4850" width="11.44140625" style="1" customWidth="1"/>
    <col min="4851" max="4851" width="13" style="1" customWidth="1"/>
    <col min="4852" max="4853" width="11.44140625" style="1" customWidth="1"/>
    <col min="4854" max="4855" width="13.21875" style="1" customWidth="1"/>
    <col min="4856" max="5101" width="8.77734375" style="1"/>
    <col min="5102" max="5102" width="0" style="1" hidden="1" customWidth="1"/>
    <col min="5103" max="5103" width="25.5546875" style="1" customWidth="1"/>
    <col min="5104" max="5106" width="11.44140625" style="1" customWidth="1"/>
    <col min="5107" max="5107" width="13" style="1" customWidth="1"/>
    <col min="5108" max="5109" width="11.44140625" style="1" customWidth="1"/>
    <col min="5110" max="5111" width="13.21875" style="1" customWidth="1"/>
    <col min="5112" max="5357" width="8.77734375" style="1"/>
    <col min="5358" max="5358" width="0" style="1" hidden="1" customWidth="1"/>
    <col min="5359" max="5359" width="25.5546875" style="1" customWidth="1"/>
    <col min="5360" max="5362" width="11.44140625" style="1" customWidth="1"/>
    <col min="5363" max="5363" width="13" style="1" customWidth="1"/>
    <col min="5364" max="5365" width="11.44140625" style="1" customWidth="1"/>
    <col min="5366" max="5367" width="13.21875" style="1" customWidth="1"/>
    <col min="5368" max="5613" width="8.77734375" style="1"/>
    <col min="5614" max="5614" width="0" style="1" hidden="1" customWidth="1"/>
    <col min="5615" max="5615" width="25.5546875" style="1" customWidth="1"/>
    <col min="5616" max="5618" width="11.44140625" style="1" customWidth="1"/>
    <col min="5619" max="5619" width="13" style="1" customWidth="1"/>
    <col min="5620" max="5621" width="11.44140625" style="1" customWidth="1"/>
    <col min="5622" max="5623" width="13.21875" style="1" customWidth="1"/>
    <col min="5624" max="5869" width="8.77734375" style="1"/>
    <col min="5870" max="5870" width="0" style="1" hidden="1" customWidth="1"/>
    <col min="5871" max="5871" width="25.5546875" style="1" customWidth="1"/>
    <col min="5872" max="5874" width="11.44140625" style="1" customWidth="1"/>
    <col min="5875" max="5875" width="13" style="1" customWidth="1"/>
    <col min="5876" max="5877" width="11.44140625" style="1" customWidth="1"/>
    <col min="5878" max="5879" width="13.21875" style="1" customWidth="1"/>
    <col min="5880" max="6125" width="8.77734375" style="1"/>
    <col min="6126" max="6126" width="0" style="1" hidden="1" customWidth="1"/>
    <col min="6127" max="6127" width="25.5546875" style="1" customWidth="1"/>
    <col min="6128" max="6130" width="11.44140625" style="1" customWidth="1"/>
    <col min="6131" max="6131" width="13" style="1" customWidth="1"/>
    <col min="6132" max="6133" width="11.44140625" style="1" customWidth="1"/>
    <col min="6134" max="6135" width="13.21875" style="1" customWidth="1"/>
    <col min="6136" max="6381" width="8.77734375" style="1"/>
    <col min="6382" max="6382" width="0" style="1" hidden="1" customWidth="1"/>
    <col min="6383" max="6383" width="25.5546875" style="1" customWidth="1"/>
    <col min="6384" max="6386" width="11.44140625" style="1" customWidth="1"/>
    <col min="6387" max="6387" width="13" style="1" customWidth="1"/>
    <col min="6388" max="6389" width="11.44140625" style="1" customWidth="1"/>
    <col min="6390" max="6391" width="13.21875" style="1" customWidth="1"/>
    <col min="6392" max="6637" width="8.77734375" style="1"/>
    <col min="6638" max="6638" width="0" style="1" hidden="1" customWidth="1"/>
    <col min="6639" max="6639" width="25.5546875" style="1" customWidth="1"/>
    <col min="6640" max="6642" width="11.44140625" style="1" customWidth="1"/>
    <col min="6643" max="6643" width="13" style="1" customWidth="1"/>
    <col min="6644" max="6645" width="11.44140625" style="1" customWidth="1"/>
    <col min="6646" max="6647" width="13.21875" style="1" customWidth="1"/>
    <col min="6648" max="6893" width="8.77734375" style="1"/>
    <col min="6894" max="6894" width="0" style="1" hidden="1" customWidth="1"/>
    <col min="6895" max="6895" width="25.5546875" style="1" customWidth="1"/>
    <col min="6896" max="6898" width="11.44140625" style="1" customWidth="1"/>
    <col min="6899" max="6899" width="13" style="1" customWidth="1"/>
    <col min="6900" max="6901" width="11.44140625" style="1" customWidth="1"/>
    <col min="6902" max="6903" width="13.21875" style="1" customWidth="1"/>
    <col min="6904" max="7149" width="8.77734375" style="1"/>
    <col min="7150" max="7150" width="0" style="1" hidden="1" customWidth="1"/>
    <col min="7151" max="7151" width="25.5546875" style="1" customWidth="1"/>
    <col min="7152" max="7154" width="11.44140625" style="1" customWidth="1"/>
    <col min="7155" max="7155" width="13" style="1" customWidth="1"/>
    <col min="7156" max="7157" width="11.44140625" style="1" customWidth="1"/>
    <col min="7158" max="7159" width="13.21875" style="1" customWidth="1"/>
    <col min="7160" max="7405" width="8.77734375" style="1"/>
    <col min="7406" max="7406" width="0" style="1" hidden="1" customWidth="1"/>
    <col min="7407" max="7407" width="25.5546875" style="1" customWidth="1"/>
    <col min="7408" max="7410" width="11.44140625" style="1" customWidth="1"/>
    <col min="7411" max="7411" width="13" style="1" customWidth="1"/>
    <col min="7412" max="7413" width="11.44140625" style="1" customWidth="1"/>
    <col min="7414" max="7415" width="13.21875" style="1" customWidth="1"/>
    <col min="7416" max="7661" width="8.77734375" style="1"/>
    <col min="7662" max="7662" width="0" style="1" hidden="1" customWidth="1"/>
    <col min="7663" max="7663" width="25.5546875" style="1" customWidth="1"/>
    <col min="7664" max="7666" width="11.44140625" style="1" customWidth="1"/>
    <col min="7667" max="7667" width="13" style="1" customWidth="1"/>
    <col min="7668" max="7669" width="11.44140625" style="1" customWidth="1"/>
    <col min="7670" max="7671" width="13.21875" style="1" customWidth="1"/>
    <col min="7672" max="7917" width="8.77734375" style="1"/>
    <col min="7918" max="7918" width="0" style="1" hidden="1" customWidth="1"/>
    <col min="7919" max="7919" width="25.5546875" style="1" customWidth="1"/>
    <col min="7920" max="7922" width="11.44140625" style="1" customWidth="1"/>
    <col min="7923" max="7923" width="13" style="1" customWidth="1"/>
    <col min="7924" max="7925" width="11.44140625" style="1" customWidth="1"/>
    <col min="7926" max="7927" width="13.21875" style="1" customWidth="1"/>
    <col min="7928" max="8173" width="8.77734375" style="1"/>
    <col min="8174" max="8174" width="0" style="1" hidden="1" customWidth="1"/>
    <col min="8175" max="8175" width="25.5546875" style="1" customWidth="1"/>
    <col min="8176" max="8178" width="11.44140625" style="1" customWidth="1"/>
    <col min="8179" max="8179" width="13" style="1" customWidth="1"/>
    <col min="8180" max="8181" width="11.44140625" style="1" customWidth="1"/>
    <col min="8182" max="8183" width="13.21875" style="1" customWidth="1"/>
    <col min="8184" max="8429" width="8.77734375" style="1"/>
    <col min="8430" max="8430" width="0" style="1" hidden="1" customWidth="1"/>
    <col min="8431" max="8431" width="25.5546875" style="1" customWidth="1"/>
    <col min="8432" max="8434" width="11.44140625" style="1" customWidth="1"/>
    <col min="8435" max="8435" width="13" style="1" customWidth="1"/>
    <col min="8436" max="8437" width="11.44140625" style="1" customWidth="1"/>
    <col min="8438" max="8439" width="13.21875" style="1" customWidth="1"/>
    <col min="8440" max="8685" width="8.77734375" style="1"/>
    <col min="8686" max="8686" width="0" style="1" hidden="1" customWidth="1"/>
    <col min="8687" max="8687" width="25.5546875" style="1" customWidth="1"/>
    <col min="8688" max="8690" width="11.44140625" style="1" customWidth="1"/>
    <col min="8691" max="8691" width="13" style="1" customWidth="1"/>
    <col min="8692" max="8693" width="11.44140625" style="1" customWidth="1"/>
    <col min="8694" max="8695" width="13.21875" style="1" customWidth="1"/>
    <col min="8696" max="8941" width="8.77734375" style="1"/>
    <col min="8942" max="8942" width="0" style="1" hidden="1" customWidth="1"/>
    <col min="8943" max="8943" width="25.5546875" style="1" customWidth="1"/>
    <col min="8944" max="8946" width="11.44140625" style="1" customWidth="1"/>
    <col min="8947" max="8947" width="13" style="1" customWidth="1"/>
    <col min="8948" max="8949" width="11.44140625" style="1" customWidth="1"/>
    <col min="8950" max="8951" width="13.21875" style="1" customWidth="1"/>
    <col min="8952" max="9197" width="8.77734375" style="1"/>
    <col min="9198" max="9198" width="0" style="1" hidden="1" customWidth="1"/>
    <col min="9199" max="9199" width="25.5546875" style="1" customWidth="1"/>
    <col min="9200" max="9202" width="11.44140625" style="1" customWidth="1"/>
    <col min="9203" max="9203" width="13" style="1" customWidth="1"/>
    <col min="9204" max="9205" width="11.44140625" style="1" customWidth="1"/>
    <col min="9206" max="9207" width="13.21875" style="1" customWidth="1"/>
    <col min="9208" max="9453" width="8.77734375" style="1"/>
    <col min="9454" max="9454" width="0" style="1" hidden="1" customWidth="1"/>
    <col min="9455" max="9455" width="25.5546875" style="1" customWidth="1"/>
    <col min="9456" max="9458" width="11.44140625" style="1" customWidth="1"/>
    <col min="9459" max="9459" width="13" style="1" customWidth="1"/>
    <col min="9460" max="9461" width="11.44140625" style="1" customWidth="1"/>
    <col min="9462" max="9463" width="13.21875" style="1" customWidth="1"/>
    <col min="9464" max="9709" width="8.77734375" style="1"/>
    <col min="9710" max="9710" width="0" style="1" hidden="1" customWidth="1"/>
    <col min="9711" max="9711" width="25.5546875" style="1" customWidth="1"/>
    <col min="9712" max="9714" width="11.44140625" style="1" customWidth="1"/>
    <col min="9715" max="9715" width="13" style="1" customWidth="1"/>
    <col min="9716" max="9717" width="11.44140625" style="1" customWidth="1"/>
    <col min="9718" max="9719" width="13.21875" style="1" customWidth="1"/>
    <col min="9720" max="9965" width="8.77734375" style="1"/>
    <col min="9966" max="9966" width="0" style="1" hidden="1" customWidth="1"/>
    <col min="9967" max="9967" width="25.5546875" style="1" customWidth="1"/>
    <col min="9968" max="9970" width="11.44140625" style="1" customWidth="1"/>
    <col min="9971" max="9971" width="13" style="1" customWidth="1"/>
    <col min="9972" max="9973" width="11.44140625" style="1" customWidth="1"/>
    <col min="9974" max="9975" width="13.21875" style="1" customWidth="1"/>
    <col min="9976" max="10221" width="8.77734375" style="1"/>
    <col min="10222" max="10222" width="0" style="1" hidden="1" customWidth="1"/>
    <col min="10223" max="10223" width="25.5546875" style="1" customWidth="1"/>
    <col min="10224" max="10226" width="11.44140625" style="1" customWidth="1"/>
    <col min="10227" max="10227" width="13" style="1" customWidth="1"/>
    <col min="10228" max="10229" width="11.44140625" style="1" customWidth="1"/>
    <col min="10230" max="10231" width="13.21875" style="1" customWidth="1"/>
    <col min="10232" max="10477" width="8.77734375" style="1"/>
    <col min="10478" max="10478" width="0" style="1" hidden="1" customWidth="1"/>
    <col min="10479" max="10479" width="25.5546875" style="1" customWidth="1"/>
    <col min="10480" max="10482" width="11.44140625" style="1" customWidth="1"/>
    <col min="10483" max="10483" width="13" style="1" customWidth="1"/>
    <col min="10484" max="10485" width="11.44140625" style="1" customWidth="1"/>
    <col min="10486" max="10487" width="13.21875" style="1" customWidth="1"/>
    <col min="10488" max="10733" width="8.77734375" style="1"/>
    <col min="10734" max="10734" width="0" style="1" hidden="1" customWidth="1"/>
    <col min="10735" max="10735" width="25.5546875" style="1" customWidth="1"/>
    <col min="10736" max="10738" width="11.44140625" style="1" customWidth="1"/>
    <col min="10739" max="10739" width="13" style="1" customWidth="1"/>
    <col min="10740" max="10741" width="11.44140625" style="1" customWidth="1"/>
    <col min="10742" max="10743" width="13.21875" style="1" customWidth="1"/>
    <col min="10744" max="10989" width="8.77734375" style="1"/>
    <col min="10990" max="10990" width="0" style="1" hidden="1" customWidth="1"/>
    <col min="10991" max="10991" width="25.5546875" style="1" customWidth="1"/>
    <col min="10992" max="10994" width="11.44140625" style="1" customWidth="1"/>
    <col min="10995" max="10995" width="13" style="1" customWidth="1"/>
    <col min="10996" max="10997" width="11.44140625" style="1" customWidth="1"/>
    <col min="10998" max="10999" width="13.21875" style="1" customWidth="1"/>
    <col min="11000" max="11245" width="8.77734375" style="1"/>
    <col min="11246" max="11246" width="0" style="1" hidden="1" customWidth="1"/>
    <col min="11247" max="11247" width="25.5546875" style="1" customWidth="1"/>
    <col min="11248" max="11250" width="11.44140625" style="1" customWidth="1"/>
    <col min="11251" max="11251" width="13" style="1" customWidth="1"/>
    <col min="11252" max="11253" width="11.44140625" style="1" customWidth="1"/>
    <col min="11254" max="11255" width="13.21875" style="1" customWidth="1"/>
    <col min="11256" max="11501" width="8.77734375" style="1"/>
    <col min="11502" max="11502" width="0" style="1" hidden="1" customWidth="1"/>
    <col min="11503" max="11503" width="25.5546875" style="1" customWidth="1"/>
    <col min="11504" max="11506" width="11.44140625" style="1" customWidth="1"/>
    <col min="11507" max="11507" width="13" style="1" customWidth="1"/>
    <col min="11508" max="11509" width="11.44140625" style="1" customWidth="1"/>
    <col min="11510" max="11511" width="13.21875" style="1" customWidth="1"/>
    <col min="11512" max="11757" width="8.77734375" style="1"/>
    <col min="11758" max="11758" width="0" style="1" hidden="1" customWidth="1"/>
    <col min="11759" max="11759" width="25.5546875" style="1" customWidth="1"/>
    <col min="11760" max="11762" width="11.44140625" style="1" customWidth="1"/>
    <col min="11763" max="11763" width="13" style="1" customWidth="1"/>
    <col min="11764" max="11765" width="11.44140625" style="1" customWidth="1"/>
    <col min="11766" max="11767" width="13.21875" style="1" customWidth="1"/>
    <col min="11768" max="12013" width="8.77734375" style="1"/>
    <col min="12014" max="12014" width="0" style="1" hidden="1" customWidth="1"/>
    <col min="12015" max="12015" width="25.5546875" style="1" customWidth="1"/>
    <col min="12016" max="12018" width="11.44140625" style="1" customWidth="1"/>
    <col min="12019" max="12019" width="13" style="1" customWidth="1"/>
    <col min="12020" max="12021" width="11.44140625" style="1" customWidth="1"/>
    <col min="12022" max="12023" width="13.21875" style="1" customWidth="1"/>
    <col min="12024" max="12269" width="8.77734375" style="1"/>
    <col min="12270" max="12270" width="0" style="1" hidden="1" customWidth="1"/>
    <col min="12271" max="12271" width="25.5546875" style="1" customWidth="1"/>
    <col min="12272" max="12274" width="11.44140625" style="1" customWidth="1"/>
    <col min="12275" max="12275" width="13" style="1" customWidth="1"/>
    <col min="12276" max="12277" width="11.44140625" style="1" customWidth="1"/>
    <col min="12278" max="12279" width="13.21875" style="1" customWidth="1"/>
    <col min="12280" max="12525" width="8.77734375" style="1"/>
    <col min="12526" max="12526" width="0" style="1" hidden="1" customWidth="1"/>
    <col min="12527" max="12527" width="25.5546875" style="1" customWidth="1"/>
    <col min="12528" max="12530" width="11.44140625" style="1" customWidth="1"/>
    <col min="12531" max="12531" width="13" style="1" customWidth="1"/>
    <col min="12532" max="12533" width="11.44140625" style="1" customWidth="1"/>
    <col min="12534" max="12535" width="13.21875" style="1" customWidth="1"/>
    <col min="12536" max="12781" width="8.77734375" style="1"/>
    <col min="12782" max="12782" width="0" style="1" hidden="1" customWidth="1"/>
    <col min="12783" max="12783" width="25.5546875" style="1" customWidth="1"/>
    <col min="12784" max="12786" width="11.44140625" style="1" customWidth="1"/>
    <col min="12787" max="12787" width="13" style="1" customWidth="1"/>
    <col min="12788" max="12789" width="11.44140625" style="1" customWidth="1"/>
    <col min="12790" max="12791" width="13.21875" style="1" customWidth="1"/>
    <col min="12792" max="13037" width="8.77734375" style="1"/>
    <col min="13038" max="13038" width="0" style="1" hidden="1" customWidth="1"/>
    <col min="13039" max="13039" width="25.5546875" style="1" customWidth="1"/>
    <col min="13040" max="13042" width="11.44140625" style="1" customWidth="1"/>
    <col min="13043" max="13043" width="13" style="1" customWidth="1"/>
    <col min="13044" max="13045" width="11.44140625" style="1" customWidth="1"/>
    <col min="13046" max="13047" width="13.21875" style="1" customWidth="1"/>
    <col min="13048" max="13293" width="8.77734375" style="1"/>
    <col min="13294" max="13294" width="0" style="1" hidden="1" customWidth="1"/>
    <col min="13295" max="13295" width="25.5546875" style="1" customWidth="1"/>
    <col min="13296" max="13298" width="11.44140625" style="1" customWidth="1"/>
    <col min="13299" max="13299" width="13" style="1" customWidth="1"/>
    <col min="13300" max="13301" width="11.44140625" style="1" customWidth="1"/>
    <col min="13302" max="13303" width="13.21875" style="1" customWidth="1"/>
    <col min="13304" max="13549" width="8.77734375" style="1"/>
    <col min="13550" max="13550" width="0" style="1" hidden="1" customWidth="1"/>
    <col min="13551" max="13551" width="25.5546875" style="1" customWidth="1"/>
    <col min="13552" max="13554" width="11.44140625" style="1" customWidth="1"/>
    <col min="13555" max="13555" width="13" style="1" customWidth="1"/>
    <col min="13556" max="13557" width="11.44140625" style="1" customWidth="1"/>
    <col min="13558" max="13559" width="13.21875" style="1" customWidth="1"/>
    <col min="13560" max="13805" width="8.77734375" style="1"/>
    <col min="13806" max="13806" width="0" style="1" hidden="1" customWidth="1"/>
    <col min="13807" max="13807" width="25.5546875" style="1" customWidth="1"/>
    <col min="13808" max="13810" width="11.44140625" style="1" customWidth="1"/>
    <col min="13811" max="13811" width="13" style="1" customWidth="1"/>
    <col min="13812" max="13813" width="11.44140625" style="1" customWidth="1"/>
    <col min="13814" max="13815" width="13.21875" style="1" customWidth="1"/>
    <col min="13816" max="14061" width="8.77734375" style="1"/>
    <col min="14062" max="14062" width="0" style="1" hidden="1" customWidth="1"/>
    <col min="14063" max="14063" width="25.5546875" style="1" customWidth="1"/>
    <col min="14064" max="14066" width="11.44140625" style="1" customWidth="1"/>
    <col min="14067" max="14067" width="13" style="1" customWidth="1"/>
    <col min="14068" max="14069" width="11.44140625" style="1" customWidth="1"/>
    <col min="14070" max="14071" width="13.21875" style="1" customWidth="1"/>
    <col min="14072" max="14317" width="8.77734375" style="1"/>
    <col min="14318" max="14318" width="0" style="1" hidden="1" customWidth="1"/>
    <col min="14319" max="14319" width="25.5546875" style="1" customWidth="1"/>
    <col min="14320" max="14322" width="11.44140625" style="1" customWidth="1"/>
    <col min="14323" max="14323" width="13" style="1" customWidth="1"/>
    <col min="14324" max="14325" width="11.44140625" style="1" customWidth="1"/>
    <col min="14326" max="14327" width="13.21875" style="1" customWidth="1"/>
    <col min="14328" max="14573" width="8.77734375" style="1"/>
    <col min="14574" max="14574" width="0" style="1" hidden="1" customWidth="1"/>
    <col min="14575" max="14575" width="25.5546875" style="1" customWidth="1"/>
    <col min="14576" max="14578" width="11.44140625" style="1" customWidth="1"/>
    <col min="14579" max="14579" width="13" style="1" customWidth="1"/>
    <col min="14580" max="14581" width="11.44140625" style="1" customWidth="1"/>
    <col min="14582" max="14583" width="13.21875" style="1" customWidth="1"/>
    <col min="14584" max="14829" width="8.77734375" style="1"/>
    <col min="14830" max="14830" width="0" style="1" hidden="1" customWidth="1"/>
    <col min="14831" max="14831" width="25.5546875" style="1" customWidth="1"/>
    <col min="14832" max="14834" width="11.44140625" style="1" customWidth="1"/>
    <col min="14835" max="14835" width="13" style="1" customWidth="1"/>
    <col min="14836" max="14837" width="11.44140625" style="1" customWidth="1"/>
    <col min="14838" max="14839" width="13.21875" style="1" customWidth="1"/>
    <col min="14840" max="15085" width="8.77734375" style="1"/>
    <col min="15086" max="15086" width="0" style="1" hidden="1" customWidth="1"/>
    <col min="15087" max="15087" width="25.5546875" style="1" customWidth="1"/>
    <col min="15088" max="15090" width="11.44140625" style="1" customWidth="1"/>
    <col min="15091" max="15091" width="13" style="1" customWidth="1"/>
    <col min="15092" max="15093" width="11.44140625" style="1" customWidth="1"/>
    <col min="15094" max="15095" width="13.21875" style="1" customWidth="1"/>
    <col min="15096" max="15341" width="8.77734375" style="1"/>
    <col min="15342" max="15342" width="0" style="1" hidden="1" customWidth="1"/>
    <col min="15343" max="15343" width="25.5546875" style="1" customWidth="1"/>
    <col min="15344" max="15346" width="11.44140625" style="1" customWidth="1"/>
    <col min="15347" max="15347" width="13" style="1" customWidth="1"/>
    <col min="15348" max="15349" width="11.44140625" style="1" customWidth="1"/>
    <col min="15350" max="15351" width="13.21875" style="1" customWidth="1"/>
    <col min="15352" max="15597" width="8.77734375" style="1"/>
    <col min="15598" max="15598" width="0" style="1" hidden="1" customWidth="1"/>
    <col min="15599" max="15599" width="25.5546875" style="1" customWidth="1"/>
    <col min="15600" max="15602" width="11.44140625" style="1" customWidth="1"/>
    <col min="15603" max="15603" width="13" style="1" customWidth="1"/>
    <col min="15604" max="15605" width="11.44140625" style="1" customWidth="1"/>
    <col min="15606" max="15607" width="13.21875" style="1" customWidth="1"/>
    <col min="15608" max="15853" width="8.77734375" style="1"/>
    <col min="15854" max="15854" width="0" style="1" hidden="1" customWidth="1"/>
    <col min="15855" max="15855" width="25.5546875" style="1" customWidth="1"/>
    <col min="15856" max="15858" width="11.44140625" style="1" customWidth="1"/>
    <col min="15859" max="15859" width="13" style="1" customWidth="1"/>
    <col min="15860" max="15861" width="11.44140625" style="1" customWidth="1"/>
    <col min="15862" max="15863" width="13.21875" style="1" customWidth="1"/>
    <col min="15864" max="16109" width="8.77734375" style="1"/>
    <col min="16110" max="16110" width="0" style="1" hidden="1" customWidth="1"/>
    <col min="16111" max="16111" width="25.5546875" style="1" customWidth="1"/>
    <col min="16112" max="16114" width="11.44140625" style="1" customWidth="1"/>
    <col min="16115" max="16115" width="13" style="1" customWidth="1"/>
    <col min="16116" max="16117" width="11.44140625" style="1" customWidth="1"/>
    <col min="16118" max="16119" width="13.21875" style="1" customWidth="1"/>
    <col min="16120" max="16384" width="8.77734375" style="1"/>
  </cols>
  <sheetData>
    <row r="1" spans="1:24" ht="13.8" thickBot="1" x14ac:dyDescent="0.3">
      <c r="A1" s="24"/>
      <c r="B1" s="25"/>
      <c r="C1" s="26"/>
      <c r="D1" s="32"/>
      <c r="E1" s="27"/>
      <c r="N1" s="25"/>
      <c r="O1" s="26"/>
      <c r="P1" s="32"/>
      <c r="Q1" s="27"/>
    </row>
    <row r="2" spans="1:24" ht="13.2" x14ac:dyDescent="0.25">
      <c r="A2" s="31"/>
      <c r="B2" s="32"/>
      <c r="C2" s="32"/>
      <c r="D2" s="32"/>
      <c r="E2" s="27"/>
      <c r="N2" s="32"/>
      <c r="O2" s="32"/>
      <c r="P2" s="32"/>
      <c r="Q2" s="27"/>
    </row>
    <row r="3" spans="1:24" s="2" customFormat="1" ht="13.8" thickBot="1" x14ac:dyDescent="0.35">
      <c r="A3" s="118"/>
      <c r="B3" s="190" t="s">
        <v>54</v>
      </c>
      <c r="C3" s="191"/>
      <c r="D3" s="191"/>
      <c r="E3" s="191"/>
      <c r="H3" s="190" t="s">
        <v>56</v>
      </c>
      <c r="I3" s="191"/>
      <c r="J3" s="191"/>
      <c r="K3" s="191"/>
      <c r="N3" s="190" t="s">
        <v>55</v>
      </c>
      <c r="O3" s="191"/>
      <c r="P3" s="191"/>
      <c r="Q3" s="191"/>
      <c r="T3" s="190" t="s">
        <v>62</v>
      </c>
      <c r="U3" s="191"/>
      <c r="V3" s="191"/>
      <c r="W3" s="191"/>
    </row>
    <row r="4" spans="1:24" s="2" customFormat="1" ht="13.8" thickBot="1" x14ac:dyDescent="0.35">
      <c r="A4" s="122" t="str">
        <f>FIRE1123b!A3</f>
        <v>2020-21</v>
      </c>
      <c r="B4" s="28" t="s">
        <v>66</v>
      </c>
      <c r="C4" s="29" t="s">
        <v>67</v>
      </c>
      <c r="D4" s="165" t="s">
        <v>119</v>
      </c>
      <c r="E4" s="35" t="s">
        <v>53</v>
      </c>
      <c r="F4" s="2" t="s">
        <v>68</v>
      </c>
      <c r="H4" s="28" t="s">
        <v>66</v>
      </c>
      <c r="I4" s="29" t="s">
        <v>67</v>
      </c>
      <c r="J4" s="165" t="s">
        <v>119</v>
      </c>
      <c r="K4" s="35" t="s">
        <v>53</v>
      </c>
      <c r="L4" s="2" t="s">
        <v>77</v>
      </c>
      <c r="N4" s="28" t="s">
        <v>66</v>
      </c>
      <c r="O4" s="29" t="s">
        <v>67</v>
      </c>
      <c r="P4" s="165" t="s">
        <v>119</v>
      </c>
      <c r="Q4" s="35" t="s">
        <v>53</v>
      </c>
      <c r="R4" s="2" t="s">
        <v>68</v>
      </c>
      <c r="T4" s="28" t="s">
        <v>66</v>
      </c>
      <c r="U4" s="29" t="s">
        <v>67</v>
      </c>
      <c r="V4" s="165" t="s">
        <v>119</v>
      </c>
      <c r="W4" s="35" t="s">
        <v>53</v>
      </c>
      <c r="X4" s="2" t="s">
        <v>68</v>
      </c>
    </row>
    <row r="5" spans="1:24" s="2" customFormat="1" ht="13.2" hidden="1" x14ac:dyDescent="0.3">
      <c r="A5" s="123"/>
      <c r="B5" s="124"/>
      <c r="C5" s="124"/>
      <c r="D5" s="124"/>
      <c r="E5" s="124"/>
      <c r="H5" s="124"/>
      <c r="I5" s="124"/>
      <c r="J5" s="124"/>
      <c r="K5" s="124"/>
      <c r="N5" s="124"/>
      <c r="O5" s="124"/>
      <c r="P5" s="124"/>
      <c r="Q5" s="124"/>
      <c r="T5" s="124"/>
      <c r="U5" s="124"/>
      <c r="V5" s="124"/>
      <c r="W5" s="124"/>
    </row>
    <row r="6" spans="1:24" s="2" customFormat="1" ht="13.2" hidden="1" x14ac:dyDescent="0.3">
      <c r="A6" s="123"/>
      <c r="B6" s="124"/>
      <c r="C6" s="124"/>
      <c r="D6" s="124"/>
      <c r="E6" s="124"/>
      <c r="H6" s="124"/>
      <c r="I6" s="124"/>
      <c r="J6" s="124"/>
      <c r="K6" s="124"/>
      <c r="N6" s="124"/>
      <c r="O6" s="124"/>
      <c r="P6" s="124"/>
      <c r="Q6" s="124"/>
      <c r="T6" s="124"/>
      <c r="U6" s="124"/>
      <c r="V6" s="124"/>
      <c r="W6" s="124"/>
    </row>
    <row r="7" spans="1:24" s="2" customFormat="1" ht="24" hidden="1" customHeight="1" x14ac:dyDescent="0.3">
      <c r="B7" s="3" t="s">
        <v>49</v>
      </c>
      <c r="C7" s="3" t="s">
        <v>50</v>
      </c>
      <c r="D7" s="3"/>
      <c r="H7" s="3" t="s">
        <v>49</v>
      </c>
      <c r="I7" s="3" t="s">
        <v>50</v>
      </c>
      <c r="J7" s="3"/>
      <c r="N7" s="3" t="s">
        <v>49</v>
      </c>
      <c r="O7" s="3" t="s">
        <v>50</v>
      </c>
      <c r="P7" s="3"/>
      <c r="T7" s="3" t="s">
        <v>49</v>
      </c>
      <c r="U7" s="3" t="s">
        <v>50</v>
      </c>
      <c r="V7" s="3"/>
    </row>
    <row r="8" spans="1:24" s="2" customFormat="1" ht="24" hidden="1" customHeight="1" x14ac:dyDescent="0.3">
      <c r="B8" s="3" t="s">
        <v>47</v>
      </c>
      <c r="C8" s="4" t="s">
        <v>48</v>
      </c>
      <c r="D8" s="4"/>
      <c r="H8" s="3" t="s">
        <v>47</v>
      </c>
      <c r="I8" s="4" t="s">
        <v>48</v>
      </c>
      <c r="J8" s="4"/>
      <c r="N8" s="3" t="s">
        <v>47</v>
      </c>
      <c r="O8" s="4" t="s">
        <v>48</v>
      </c>
      <c r="P8" s="4"/>
      <c r="T8" s="3" t="s">
        <v>47</v>
      </c>
      <c r="U8" s="4" t="s">
        <v>48</v>
      </c>
      <c r="V8" s="4"/>
    </row>
    <row r="9" spans="1:24" s="2" customFormat="1" ht="25.5" customHeight="1" x14ac:dyDescent="0.3">
      <c r="A9" s="5" t="s">
        <v>0</v>
      </c>
      <c r="B9" s="6">
        <f t="shared" ref="B9:C9" ca="1" si="0">B10+B49</f>
        <v>486</v>
      </c>
      <c r="C9" s="6">
        <f t="shared" ca="1" si="0"/>
        <v>124</v>
      </c>
      <c r="D9" s="166">
        <f ca="1">INDIRECT("'("&amp;$A$4&amp;")'!D9")</f>
        <v>0</v>
      </c>
      <c r="E9" s="6">
        <f t="shared" ref="E9:E56" ca="1" si="1">SUM(B9:D9)</f>
        <v>610</v>
      </c>
      <c r="F9" s="45">
        <f ca="1">IF(E9=0,"-",ROUND((C9)/(SUM(E9)),3))</f>
        <v>0.20300000000000001</v>
      </c>
      <c r="G9" s="7"/>
      <c r="H9" s="6">
        <f t="shared" ref="H9:I9" ca="1" si="2">H10+H49</f>
        <v>1</v>
      </c>
      <c r="I9" s="6">
        <f t="shared" ca="1" si="2"/>
        <v>4</v>
      </c>
      <c r="J9" s="166">
        <f ca="1">INDIRECT("'("&amp;$A$4&amp;")'!J9")</f>
        <v>0</v>
      </c>
      <c r="K9" s="6">
        <f t="shared" ref="K9:K56" ca="1" si="3">SUM(H9:J9)</f>
        <v>5</v>
      </c>
      <c r="L9" s="45">
        <f ca="1">IF(K9=0,"-",ROUND((I9)/(SUM(K9)),3))</f>
        <v>0.8</v>
      </c>
      <c r="M9" s="7"/>
      <c r="N9" s="6">
        <f t="shared" ref="N9:O9" ca="1" si="4">N10+N49</f>
        <v>19</v>
      </c>
      <c r="O9" s="6">
        <f t="shared" ca="1" si="4"/>
        <v>31</v>
      </c>
      <c r="P9" s="166">
        <f ca="1">INDIRECT("'("&amp;$A$4&amp;")'!P9")</f>
        <v>0</v>
      </c>
      <c r="Q9" s="6">
        <f t="shared" ref="Q9:Q56" ca="1" si="5">SUM(N9:P9)</f>
        <v>50</v>
      </c>
      <c r="R9" s="45">
        <f ca="1">IF(Q9=0,"-",ROUND((O9)/(SUM(Q9)),3))</f>
        <v>0.62</v>
      </c>
      <c r="T9" s="166">
        <f t="shared" ref="T9:T10" ca="1" si="6">IF(OR(B9="..", N9="..", H9=".."), "..", (B9+N9+H9))</f>
        <v>506</v>
      </c>
      <c r="U9" s="166">
        <f t="shared" ref="U9:U10" ca="1" si="7">IF(OR(C9="..", O9="..", I9=".."), "..", (C9+O9+I9))</f>
        <v>159</v>
      </c>
      <c r="V9" s="6">
        <f ca="1">IF(OR(D9="..", P9="..", J9=".."), "..", (D9+P9+J9))</f>
        <v>0</v>
      </c>
      <c r="W9" s="6">
        <f ca="1">IF(OR(E9="..", Q9="..", K9=".."), "..", (E9+Q9+K9))</f>
        <v>665</v>
      </c>
      <c r="X9" s="45">
        <f ca="1">IF(W9=0,"-",ROUND((U9)/(SUM(T9:V9)),3))</f>
        <v>0.23899999999999999</v>
      </c>
    </row>
    <row r="10" spans="1:24" s="5" customFormat="1" ht="26.25" customHeight="1" x14ac:dyDescent="0.3">
      <c r="A10" s="5" t="s">
        <v>41</v>
      </c>
      <c r="B10" s="9">
        <f t="shared" ref="B10:C10" ca="1" si="8">SUM(B11:B48)</f>
        <v>201</v>
      </c>
      <c r="C10" s="9">
        <f t="shared" ca="1" si="8"/>
        <v>32</v>
      </c>
      <c r="D10" s="166">
        <f ca="1">INDIRECT("'("&amp;$A$4&amp;")'!D10")</f>
        <v>0</v>
      </c>
      <c r="E10" s="9">
        <f t="shared" ca="1" si="1"/>
        <v>233</v>
      </c>
      <c r="F10" s="45">
        <f t="shared" ref="F10:F56" ca="1" si="9">IF(E10=0,"-",ROUND((C10)/(SUM(E10)),3))</f>
        <v>0.13700000000000001</v>
      </c>
      <c r="G10" s="8"/>
      <c r="H10" s="9">
        <f t="shared" ref="H10:I10" ca="1" si="10">SUM(H11:H48)</f>
        <v>0</v>
      </c>
      <c r="I10" s="9">
        <f t="shared" ca="1" si="10"/>
        <v>0</v>
      </c>
      <c r="J10" s="166">
        <f ca="1">INDIRECT("'("&amp;$A$4&amp;")'!J10")</f>
        <v>0</v>
      </c>
      <c r="K10" s="9">
        <f t="shared" ca="1" si="3"/>
        <v>0</v>
      </c>
      <c r="L10" s="45" t="str">
        <f t="shared" ref="L10:L56" ca="1" si="11">IF(K10=0,"-",ROUND((I10)/(SUM(K10)),3))</f>
        <v>-</v>
      </c>
      <c r="M10" s="8"/>
      <c r="N10" s="9">
        <f t="shared" ref="N10:O10" ca="1" si="12">SUM(N11:N48)</f>
        <v>15</v>
      </c>
      <c r="O10" s="9">
        <f t="shared" ca="1" si="12"/>
        <v>26</v>
      </c>
      <c r="P10" s="166">
        <f ca="1">INDIRECT("'("&amp;$A$4&amp;")'!P10")</f>
        <v>0</v>
      </c>
      <c r="Q10" s="9">
        <f t="shared" ca="1" si="5"/>
        <v>41</v>
      </c>
      <c r="R10" s="45">
        <f t="shared" ref="R10:R56" ca="1" si="13">IF(Q10=0,"-",ROUND((O10)/(SUM(Q10)),3))</f>
        <v>0.63400000000000001</v>
      </c>
      <c r="T10" s="166">
        <f t="shared" ca="1" si="6"/>
        <v>216</v>
      </c>
      <c r="U10" s="166">
        <f t="shared" ca="1" si="7"/>
        <v>58</v>
      </c>
      <c r="V10" s="6">
        <f ca="1">IF(OR(D10="..", P10="..", J10=".."), "..", (D10+P10+J10))</f>
        <v>0</v>
      </c>
      <c r="W10" s="6">
        <f ca="1">IF(OR(E10="..", Q10="..", K10=".."), "..", (E10+Q10+K10))</f>
        <v>274</v>
      </c>
      <c r="X10" s="45">
        <f ca="1">IF(W10=0,"-",ROUND((U10)/(SUM(T10:V10)),3))</f>
        <v>0.21199999999999999</v>
      </c>
    </row>
    <row r="11" spans="1:24" s="2" customFormat="1" ht="14.4" x14ac:dyDescent="0.3">
      <c r="A11" s="2" t="s">
        <v>1</v>
      </c>
      <c r="B11" s="10">
        <f ca="1">INDIRECT("'("&amp;$A$4&amp;")'!B11")</f>
        <v>1</v>
      </c>
      <c r="C11" s="10">
        <f ca="1">INDIRECT("'("&amp;$A$4&amp;")'!C11")</f>
        <v>0</v>
      </c>
      <c r="D11" s="10">
        <f ca="1">INDIRECT("'("&amp;$A$4&amp;")'!D11")</f>
        <v>0</v>
      </c>
      <c r="E11" s="8">
        <f t="shared" ca="1" si="1"/>
        <v>1</v>
      </c>
      <c r="F11" s="45">
        <f t="shared" ca="1" si="9"/>
        <v>0</v>
      </c>
      <c r="G11" s="8"/>
      <c r="H11" s="10">
        <f ca="1">INDIRECT("'("&amp;$A$4&amp;")'!H11")</f>
        <v>0</v>
      </c>
      <c r="I11" s="10">
        <f ca="1">INDIRECT("'("&amp;$A$4&amp;")'!I11")</f>
        <v>0</v>
      </c>
      <c r="J11" s="10">
        <f ca="1">INDIRECT("'("&amp;$A$4&amp;")'!J11")</f>
        <v>0</v>
      </c>
      <c r="K11" s="8">
        <f t="shared" ca="1" si="3"/>
        <v>0</v>
      </c>
      <c r="L11" s="45" t="str">
        <f t="shared" ca="1" si="11"/>
        <v>-</v>
      </c>
      <c r="M11" s="8"/>
      <c r="N11" s="10">
        <f ca="1">INDIRECT("'("&amp;$A$4&amp;")'!N11")</f>
        <v>0</v>
      </c>
      <c r="O11" s="10">
        <f ca="1">INDIRECT("'("&amp;$A$4&amp;")'!O11")</f>
        <v>2</v>
      </c>
      <c r="P11" s="10">
        <f ca="1">INDIRECT("'("&amp;$A$4&amp;")'!P11")</f>
        <v>0</v>
      </c>
      <c r="Q11" s="8">
        <f t="shared" ca="1" si="5"/>
        <v>2</v>
      </c>
      <c r="R11" s="45">
        <f t="shared" ca="1" si="13"/>
        <v>1</v>
      </c>
      <c r="T11" s="10">
        <f t="shared" ref="T11:T36" ca="1" si="14">IF(OR(B11="..", N11="..", H11=".."), "..", (B11+N11+H11))</f>
        <v>1</v>
      </c>
      <c r="U11" s="10">
        <f t="shared" ref="U11:U37" ca="1" si="15">IF(OR(C11="..", O11="..", I11=".."), "..", (C11+O11+I11))</f>
        <v>2</v>
      </c>
      <c r="V11" s="42">
        <f t="shared" ref="V11:W56" ca="1" si="16">IF(OR(D11="..", P11="..", J11=".."), "..", (D11+P11+J11))</f>
        <v>0</v>
      </c>
      <c r="W11" s="42">
        <f t="shared" ca="1" si="16"/>
        <v>3</v>
      </c>
      <c r="X11" s="45">
        <f t="shared" ref="X11:X56" ca="1" si="17">IF(W11=0,"-",ROUND((U11)/(SUM(T11:V11)),3))</f>
        <v>0.66700000000000004</v>
      </c>
    </row>
    <row r="12" spans="1:24" s="2" customFormat="1" ht="14.4" x14ac:dyDescent="0.3">
      <c r="A12" s="2" t="s">
        <v>2</v>
      </c>
      <c r="B12" s="10">
        <f ca="1">INDIRECT("'("&amp;$A$4&amp;")'!B12")</f>
        <v>14</v>
      </c>
      <c r="C12" s="10">
        <f ca="1">INDIRECT("'("&amp;$A$4&amp;")'!C12")</f>
        <v>1</v>
      </c>
      <c r="D12" s="10">
        <f ca="1">INDIRECT("'("&amp;$A$4&amp;")'!D12")</f>
        <v>0</v>
      </c>
      <c r="E12" s="8">
        <f t="shared" ca="1" si="1"/>
        <v>15</v>
      </c>
      <c r="F12" s="45">
        <f t="shared" ca="1" si="9"/>
        <v>6.7000000000000004E-2</v>
      </c>
      <c r="G12" s="8"/>
      <c r="H12" s="10">
        <f ca="1">INDIRECT("'("&amp;$A$4&amp;")'!H12")</f>
        <v>0</v>
      </c>
      <c r="I12" s="10">
        <f ca="1">INDIRECT("'("&amp;$A$4&amp;")'!I12")</f>
        <v>0</v>
      </c>
      <c r="J12" s="10">
        <f ca="1">INDIRECT("'("&amp;$A$4&amp;")'!J12")</f>
        <v>0</v>
      </c>
      <c r="K12" s="8">
        <f t="shared" ca="1" si="3"/>
        <v>0</v>
      </c>
      <c r="L12" s="45" t="str">
        <f t="shared" ca="1" si="11"/>
        <v>-</v>
      </c>
      <c r="M12" s="8"/>
      <c r="N12" s="10">
        <f ca="1">INDIRECT("'("&amp;$A$4&amp;")'!N12")</f>
        <v>0</v>
      </c>
      <c r="O12" s="10">
        <f ca="1">INDIRECT("'("&amp;$A$4&amp;")'!O12")</f>
        <v>0</v>
      </c>
      <c r="P12" s="10">
        <f ca="1">INDIRECT("'("&amp;$A$4&amp;")'!P12")</f>
        <v>0</v>
      </c>
      <c r="Q12" s="8">
        <f t="shared" ca="1" si="5"/>
        <v>0</v>
      </c>
      <c r="R12" s="45" t="str">
        <f t="shared" ca="1" si="13"/>
        <v>-</v>
      </c>
      <c r="T12" s="10">
        <f t="shared" ca="1" si="14"/>
        <v>14</v>
      </c>
      <c r="U12" s="10">
        <f t="shared" ca="1" si="15"/>
        <v>1</v>
      </c>
      <c r="V12" s="42">
        <f t="shared" ca="1" si="16"/>
        <v>0</v>
      </c>
      <c r="W12" s="42">
        <f t="shared" ca="1" si="16"/>
        <v>15</v>
      </c>
      <c r="X12" s="45">
        <f t="shared" ca="1" si="17"/>
        <v>6.7000000000000004E-2</v>
      </c>
    </row>
    <row r="13" spans="1:24" s="2" customFormat="1" ht="13.5" customHeight="1" x14ac:dyDescent="0.3">
      <c r="A13" s="2" t="s">
        <v>3</v>
      </c>
      <c r="B13" s="10">
        <f ca="1">INDIRECT("'("&amp;$A$4&amp;")'!B13")</f>
        <v>0</v>
      </c>
      <c r="C13" s="10">
        <f ca="1">INDIRECT("'("&amp;$A$4&amp;")'!C13")</f>
        <v>0</v>
      </c>
      <c r="D13" s="10">
        <f ca="1">INDIRECT("'("&amp;$A$4&amp;")'!D13")</f>
        <v>0</v>
      </c>
      <c r="E13" s="8">
        <f t="shared" ca="1" si="1"/>
        <v>0</v>
      </c>
      <c r="F13" s="45" t="str">
        <f t="shared" ca="1" si="9"/>
        <v>-</v>
      </c>
      <c r="G13" s="8"/>
      <c r="H13" s="10">
        <f ca="1">INDIRECT("'("&amp;$A$4&amp;")'!H13")</f>
        <v>0</v>
      </c>
      <c r="I13" s="10">
        <f ca="1">INDIRECT("'("&amp;$A$4&amp;")'!I13")</f>
        <v>0</v>
      </c>
      <c r="J13" s="10">
        <f ca="1">INDIRECT("'("&amp;$A$4&amp;")'!J13")</f>
        <v>0</v>
      </c>
      <c r="K13" s="8">
        <f t="shared" ca="1" si="3"/>
        <v>0</v>
      </c>
      <c r="L13" s="45" t="str">
        <f t="shared" ca="1" si="11"/>
        <v>-</v>
      </c>
      <c r="M13" s="8"/>
      <c r="N13" s="10">
        <f ca="1">INDIRECT("'("&amp;$A$4&amp;")'!N13")</f>
        <v>0</v>
      </c>
      <c r="O13" s="10">
        <f ca="1">INDIRECT("'("&amp;$A$4&amp;")'!O13")</f>
        <v>1</v>
      </c>
      <c r="P13" s="10">
        <f ca="1">INDIRECT("'("&amp;$A$4&amp;")'!P13")</f>
        <v>0</v>
      </c>
      <c r="Q13" s="8">
        <f t="shared" ca="1" si="5"/>
        <v>1</v>
      </c>
      <c r="R13" s="45">
        <f t="shared" ca="1" si="13"/>
        <v>1</v>
      </c>
      <c r="T13" s="10">
        <f t="shared" ca="1" si="14"/>
        <v>0</v>
      </c>
      <c r="U13" s="10">
        <f t="shared" ca="1" si="15"/>
        <v>1</v>
      </c>
      <c r="V13" s="42">
        <f t="shared" ca="1" si="16"/>
        <v>0</v>
      </c>
      <c r="W13" s="42">
        <f t="shared" ca="1" si="16"/>
        <v>1</v>
      </c>
      <c r="X13" s="45">
        <f t="shared" ca="1" si="17"/>
        <v>1</v>
      </c>
    </row>
    <row r="14" spans="1:24" s="2" customFormat="1" ht="14.4" x14ac:dyDescent="0.3">
      <c r="A14" s="2" t="s">
        <v>4</v>
      </c>
      <c r="B14" s="10">
        <f ca="1">INDIRECT("'("&amp;$A$4&amp;")'!B14")</f>
        <v>17</v>
      </c>
      <c r="C14" s="10">
        <f ca="1">INDIRECT("'("&amp;$A$4&amp;")'!C14")</f>
        <v>2</v>
      </c>
      <c r="D14" s="10">
        <f ca="1">INDIRECT("'("&amp;$A$4&amp;")'!D14")</f>
        <v>0</v>
      </c>
      <c r="E14" s="8">
        <f t="shared" ca="1" si="1"/>
        <v>19</v>
      </c>
      <c r="F14" s="45">
        <f t="shared" ca="1" si="9"/>
        <v>0.105</v>
      </c>
      <c r="G14" s="8"/>
      <c r="H14" s="10">
        <f ca="1">INDIRECT("'("&amp;$A$4&amp;")'!H14")</f>
        <v>0</v>
      </c>
      <c r="I14" s="10">
        <f ca="1">INDIRECT("'("&amp;$A$4&amp;")'!I14")</f>
        <v>0</v>
      </c>
      <c r="J14" s="10">
        <f ca="1">INDIRECT("'("&amp;$A$4&amp;")'!J14")</f>
        <v>0</v>
      </c>
      <c r="K14" s="8">
        <f t="shared" ca="1" si="3"/>
        <v>0</v>
      </c>
      <c r="L14" s="45" t="str">
        <f t="shared" ca="1" si="11"/>
        <v>-</v>
      </c>
      <c r="M14" s="8"/>
      <c r="N14" s="10">
        <f ca="1">INDIRECT("'("&amp;$A$4&amp;")'!N14")</f>
        <v>0</v>
      </c>
      <c r="O14" s="10">
        <f ca="1">INDIRECT("'("&amp;$A$4&amp;")'!O14")</f>
        <v>0</v>
      </c>
      <c r="P14" s="10">
        <f ca="1">INDIRECT("'("&amp;$A$4&amp;")'!P14")</f>
        <v>0</v>
      </c>
      <c r="Q14" s="8">
        <f t="shared" ca="1" si="5"/>
        <v>0</v>
      </c>
      <c r="R14" s="45" t="str">
        <f t="shared" ca="1" si="13"/>
        <v>-</v>
      </c>
      <c r="T14" s="10">
        <f t="shared" ca="1" si="14"/>
        <v>17</v>
      </c>
      <c r="U14" s="10">
        <f t="shared" ca="1" si="15"/>
        <v>2</v>
      </c>
      <c r="V14" s="42">
        <f t="shared" ca="1" si="16"/>
        <v>0</v>
      </c>
      <c r="W14" s="42">
        <f t="shared" ca="1" si="16"/>
        <v>19</v>
      </c>
      <c r="X14" s="45">
        <f t="shared" ca="1" si="17"/>
        <v>0.105</v>
      </c>
    </row>
    <row r="15" spans="1:24" s="2" customFormat="1" ht="14.4" x14ac:dyDescent="0.3">
      <c r="A15" s="2" t="s">
        <v>5</v>
      </c>
      <c r="B15" s="10">
        <f ca="1">INDIRECT("'("&amp;$A$4&amp;")'!B15")</f>
        <v>27</v>
      </c>
      <c r="C15" s="10">
        <f ca="1">INDIRECT("'("&amp;$A$4&amp;")'!C15")</f>
        <v>3</v>
      </c>
      <c r="D15" s="10">
        <f ca="1">INDIRECT("'("&amp;$A$4&amp;")'!D15")</f>
        <v>0</v>
      </c>
      <c r="E15" s="8">
        <f t="shared" ca="1" si="1"/>
        <v>30</v>
      </c>
      <c r="F15" s="45">
        <f t="shared" ca="1" si="9"/>
        <v>0.1</v>
      </c>
      <c r="G15" s="8"/>
      <c r="H15" s="10">
        <f ca="1">INDIRECT("'("&amp;$A$4&amp;")'!H15")</f>
        <v>0</v>
      </c>
      <c r="I15" s="10">
        <f ca="1">INDIRECT("'("&amp;$A$4&amp;")'!I15")</f>
        <v>0</v>
      </c>
      <c r="J15" s="10">
        <f ca="1">INDIRECT("'("&amp;$A$4&amp;")'!J15")</f>
        <v>0</v>
      </c>
      <c r="K15" s="8">
        <f t="shared" ca="1" si="3"/>
        <v>0</v>
      </c>
      <c r="L15" s="45" t="str">
        <f t="shared" ca="1" si="11"/>
        <v>-</v>
      </c>
      <c r="M15" s="8"/>
      <c r="N15" s="10">
        <f ca="1">INDIRECT("'("&amp;$A$4&amp;")'!N15")</f>
        <v>0</v>
      </c>
      <c r="O15" s="10">
        <f ca="1">INDIRECT("'("&amp;$A$4&amp;")'!O15")</f>
        <v>1</v>
      </c>
      <c r="P15" s="10">
        <f ca="1">INDIRECT("'("&amp;$A$4&amp;")'!P15")</f>
        <v>0</v>
      </c>
      <c r="Q15" s="8">
        <f t="shared" ca="1" si="5"/>
        <v>1</v>
      </c>
      <c r="R15" s="45">
        <f t="shared" ca="1" si="13"/>
        <v>1</v>
      </c>
      <c r="T15" s="10">
        <f t="shared" ca="1" si="14"/>
        <v>27</v>
      </c>
      <c r="U15" s="10">
        <f t="shared" ca="1" si="15"/>
        <v>4</v>
      </c>
      <c r="V15" s="42">
        <f t="shared" ca="1" si="16"/>
        <v>0</v>
      </c>
      <c r="W15" s="42">
        <f t="shared" ca="1" si="16"/>
        <v>31</v>
      </c>
      <c r="X15" s="45">
        <f t="shared" ca="1" si="17"/>
        <v>0.129</v>
      </c>
    </row>
    <row r="16" spans="1:24" s="2" customFormat="1" ht="14.4" x14ac:dyDescent="0.3">
      <c r="A16" s="2" t="s">
        <v>6</v>
      </c>
      <c r="B16" s="10">
        <f ca="1">INDIRECT("'("&amp;$A$4&amp;")'!B16")</f>
        <v>0</v>
      </c>
      <c r="C16" s="10">
        <f ca="1">INDIRECT("'("&amp;$A$4&amp;")'!C16")</f>
        <v>0</v>
      </c>
      <c r="D16" s="10">
        <f ca="1">INDIRECT("'("&amp;$A$4&amp;")'!D16")</f>
        <v>0</v>
      </c>
      <c r="E16" s="8">
        <f t="shared" ca="1" si="1"/>
        <v>0</v>
      </c>
      <c r="F16" s="45" t="str">
        <f t="shared" ca="1" si="9"/>
        <v>-</v>
      </c>
      <c r="G16" s="8"/>
      <c r="H16" s="10">
        <f ca="1">INDIRECT("'("&amp;$A$4&amp;")'!H16")</f>
        <v>0</v>
      </c>
      <c r="I16" s="10">
        <f ca="1">INDIRECT("'("&amp;$A$4&amp;")'!I16")</f>
        <v>0</v>
      </c>
      <c r="J16" s="10">
        <f ca="1">INDIRECT("'("&amp;$A$4&amp;")'!J16")</f>
        <v>0</v>
      </c>
      <c r="K16" s="8">
        <f t="shared" ca="1" si="3"/>
        <v>0</v>
      </c>
      <c r="L16" s="45" t="str">
        <f t="shared" ca="1" si="11"/>
        <v>-</v>
      </c>
      <c r="M16" s="8"/>
      <c r="N16" s="10">
        <f ca="1">INDIRECT("'("&amp;$A$4&amp;")'!N16")</f>
        <v>0</v>
      </c>
      <c r="O16" s="10">
        <f ca="1">INDIRECT("'("&amp;$A$4&amp;")'!O16")</f>
        <v>0</v>
      </c>
      <c r="P16" s="10">
        <f ca="1">INDIRECT("'("&amp;$A$4&amp;")'!P16")</f>
        <v>0</v>
      </c>
      <c r="Q16" s="8">
        <f t="shared" ca="1" si="5"/>
        <v>0</v>
      </c>
      <c r="R16" s="45" t="str">
        <f t="shared" ca="1" si="13"/>
        <v>-</v>
      </c>
      <c r="T16" s="10">
        <f t="shared" ca="1" si="14"/>
        <v>0</v>
      </c>
      <c r="U16" s="10">
        <f t="shared" ca="1" si="15"/>
        <v>0</v>
      </c>
      <c r="V16" s="42">
        <f t="shared" ca="1" si="16"/>
        <v>0</v>
      </c>
      <c r="W16" s="42">
        <f t="shared" ca="1" si="16"/>
        <v>0</v>
      </c>
      <c r="X16" s="45" t="str">
        <f t="shared" ca="1" si="17"/>
        <v>-</v>
      </c>
    </row>
    <row r="17" spans="1:26" s="2" customFormat="1" ht="14.4" x14ac:dyDescent="0.3">
      <c r="A17" s="2" t="s">
        <v>7</v>
      </c>
      <c r="B17" s="10">
        <f ca="1">INDIRECT("'("&amp;$A$4&amp;")'!B17")</f>
        <v>0</v>
      </c>
      <c r="C17" s="10">
        <f ca="1">INDIRECT("'("&amp;$A$4&amp;")'!C17")</f>
        <v>0</v>
      </c>
      <c r="D17" s="10">
        <f ca="1">INDIRECT("'("&amp;$A$4&amp;")'!D17")</f>
        <v>0</v>
      </c>
      <c r="E17" s="8">
        <f t="shared" ca="1" si="1"/>
        <v>0</v>
      </c>
      <c r="F17" s="45" t="str">
        <f t="shared" ca="1" si="9"/>
        <v>-</v>
      </c>
      <c r="G17" s="8"/>
      <c r="H17" s="10">
        <f ca="1">INDIRECT("'("&amp;$A$4&amp;")'!H17")</f>
        <v>0</v>
      </c>
      <c r="I17" s="10">
        <f ca="1">INDIRECT("'("&amp;$A$4&amp;")'!I17")</f>
        <v>0</v>
      </c>
      <c r="J17" s="10">
        <f ca="1">INDIRECT("'("&amp;$A$4&amp;")'!J17")</f>
        <v>0</v>
      </c>
      <c r="K17" s="8">
        <f t="shared" ca="1" si="3"/>
        <v>0</v>
      </c>
      <c r="L17" s="45" t="str">
        <f t="shared" ca="1" si="11"/>
        <v>-</v>
      </c>
      <c r="M17" s="8"/>
      <c r="N17" s="10">
        <f ca="1">INDIRECT("'("&amp;$A$4&amp;")'!N17")</f>
        <v>0</v>
      </c>
      <c r="O17" s="10">
        <f ca="1">INDIRECT("'("&amp;$A$4&amp;")'!O17")</f>
        <v>0</v>
      </c>
      <c r="P17" s="10">
        <f ca="1">INDIRECT("'("&amp;$A$4&amp;")'!P17")</f>
        <v>0</v>
      </c>
      <c r="Q17" s="8">
        <f t="shared" ca="1" si="5"/>
        <v>0</v>
      </c>
      <c r="R17" s="45" t="str">
        <f t="shared" ca="1" si="13"/>
        <v>-</v>
      </c>
      <c r="T17" s="10">
        <f t="shared" ca="1" si="14"/>
        <v>0</v>
      </c>
      <c r="U17" s="10">
        <f t="shared" ca="1" si="15"/>
        <v>0</v>
      </c>
      <c r="V17" s="42">
        <f t="shared" ca="1" si="16"/>
        <v>0</v>
      </c>
      <c r="W17" s="42">
        <f t="shared" ca="1" si="16"/>
        <v>0</v>
      </c>
      <c r="X17" s="45" t="str">
        <f t="shared" ca="1" si="17"/>
        <v>-</v>
      </c>
      <c r="Y17" s="38"/>
    </row>
    <row r="18" spans="1:26" s="2" customFormat="1" ht="14.4" x14ac:dyDescent="0.3">
      <c r="A18" s="2" t="s">
        <v>8</v>
      </c>
      <c r="B18" s="10">
        <f ca="1">INDIRECT("'("&amp;$A$4&amp;")'!B18")</f>
        <v>0</v>
      </c>
      <c r="C18" s="10">
        <f ca="1">INDIRECT("'("&amp;$A$4&amp;")'!C18")</f>
        <v>0</v>
      </c>
      <c r="D18" s="10">
        <f ca="1">INDIRECT("'("&amp;$A$4&amp;")'!D18")</f>
        <v>0</v>
      </c>
      <c r="E18" s="8">
        <f t="shared" ca="1" si="1"/>
        <v>0</v>
      </c>
      <c r="F18" s="45" t="str">
        <f t="shared" ca="1" si="9"/>
        <v>-</v>
      </c>
      <c r="G18" s="8"/>
      <c r="H18" s="10">
        <f ca="1">INDIRECT("'("&amp;$A$4&amp;")'!H18")</f>
        <v>0</v>
      </c>
      <c r="I18" s="10">
        <f ca="1">INDIRECT("'("&amp;$A$4&amp;")'!I18")</f>
        <v>0</v>
      </c>
      <c r="J18" s="10">
        <f ca="1">INDIRECT("'("&amp;$A$4&amp;")'!J18")</f>
        <v>0</v>
      </c>
      <c r="K18" s="8">
        <f t="shared" ca="1" si="3"/>
        <v>0</v>
      </c>
      <c r="L18" s="45" t="str">
        <f t="shared" ca="1" si="11"/>
        <v>-</v>
      </c>
      <c r="M18" s="8"/>
      <c r="N18" s="10">
        <f ca="1">INDIRECT("'("&amp;$A$4&amp;")'!N18")</f>
        <v>0</v>
      </c>
      <c r="O18" s="10">
        <f ca="1">INDIRECT("'("&amp;$A$4&amp;")'!O18")</f>
        <v>1</v>
      </c>
      <c r="P18" s="10">
        <f ca="1">INDIRECT("'("&amp;$A$4&amp;")'!P18")</f>
        <v>0</v>
      </c>
      <c r="Q18" s="8">
        <f t="shared" ca="1" si="5"/>
        <v>1</v>
      </c>
      <c r="R18" s="45">
        <f t="shared" ca="1" si="13"/>
        <v>1</v>
      </c>
      <c r="T18" s="10">
        <f t="shared" ca="1" si="14"/>
        <v>0</v>
      </c>
      <c r="U18" s="10">
        <f t="shared" ca="1" si="15"/>
        <v>1</v>
      </c>
      <c r="V18" s="42">
        <f t="shared" ca="1" si="16"/>
        <v>0</v>
      </c>
      <c r="W18" s="42">
        <f t="shared" ca="1" si="16"/>
        <v>1</v>
      </c>
      <c r="X18" s="45">
        <f t="shared" ca="1" si="17"/>
        <v>1</v>
      </c>
      <c r="Y18" s="38"/>
    </row>
    <row r="19" spans="1:26" s="2" customFormat="1" ht="14.4" x14ac:dyDescent="0.3">
      <c r="A19" s="2" t="s">
        <v>9</v>
      </c>
      <c r="B19" s="10">
        <f ca="1">INDIRECT("'("&amp;$A$4&amp;")'!B19")</f>
        <v>0</v>
      </c>
      <c r="C19" s="10">
        <f ca="1">INDIRECT("'("&amp;$A$4&amp;")'!C19")</f>
        <v>4</v>
      </c>
      <c r="D19" s="10">
        <f ca="1">INDIRECT("'("&amp;$A$4&amp;")'!D19")</f>
        <v>0</v>
      </c>
      <c r="E19" s="8">
        <f t="shared" ca="1" si="1"/>
        <v>4</v>
      </c>
      <c r="F19" s="45">
        <f t="shared" ca="1" si="9"/>
        <v>1</v>
      </c>
      <c r="G19" s="8"/>
      <c r="H19" s="10">
        <f ca="1">INDIRECT("'("&amp;$A$4&amp;")'!H19")</f>
        <v>0</v>
      </c>
      <c r="I19" s="10">
        <f ca="1">INDIRECT("'("&amp;$A$4&amp;")'!I19")</f>
        <v>0</v>
      </c>
      <c r="J19" s="10">
        <f ca="1">INDIRECT("'("&amp;$A$4&amp;")'!J19")</f>
        <v>0</v>
      </c>
      <c r="K19" s="8">
        <f t="shared" ca="1" si="3"/>
        <v>0</v>
      </c>
      <c r="L19" s="45" t="str">
        <f t="shared" ca="1" si="11"/>
        <v>-</v>
      </c>
      <c r="M19" s="8"/>
      <c r="N19" s="10">
        <f ca="1">INDIRECT("'("&amp;$A$4&amp;")'!N19")</f>
        <v>0</v>
      </c>
      <c r="O19" s="10">
        <f ca="1">INDIRECT("'("&amp;$A$4&amp;")'!O19")</f>
        <v>0</v>
      </c>
      <c r="P19" s="10">
        <f ca="1">INDIRECT("'("&amp;$A$4&amp;")'!P19")</f>
        <v>0</v>
      </c>
      <c r="Q19" s="8">
        <f t="shared" ca="1" si="5"/>
        <v>0</v>
      </c>
      <c r="R19" s="45" t="str">
        <f t="shared" ca="1" si="13"/>
        <v>-</v>
      </c>
      <c r="T19" s="10">
        <f t="shared" ca="1" si="14"/>
        <v>0</v>
      </c>
      <c r="U19" s="10">
        <f t="shared" ca="1" si="15"/>
        <v>4</v>
      </c>
      <c r="V19" s="42">
        <f t="shared" ca="1" si="16"/>
        <v>0</v>
      </c>
      <c r="W19" s="42">
        <f t="shared" ca="1" si="16"/>
        <v>4</v>
      </c>
      <c r="X19" s="45">
        <f t="shared" ca="1" si="17"/>
        <v>1</v>
      </c>
      <c r="Y19" s="38"/>
    </row>
    <row r="20" spans="1:26" s="2" customFormat="1" ht="14.4" x14ac:dyDescent="0.3">
      <c r="A20" s="2" t="s">
        <v>10</v>
      </c>
      <c r="B20" s="10">
        <f ca="1">INDIRECT("'("&amp;$A$4&amp;")'!B20")</f>
        <v>0</v>
      </c>
      <c r="C20" s="10">
        <f ca="1">INDIRECT("'("&amp;$A$4&amp;")'!C20")</f>
        <v>0</v>
      </c>
      <c r="D20" s="10">
        <f ca="1">INDIRECT("'("&amp;$A$4&amp;")'!D20")</f>
        <v>0</v>
      </c>
      <c r="E20" s="8">
        <f t="shared" ca="1" si="1"/>
        <v>0</v>
      </c>
      <c r="F20" s="45" t="str">
        <f t="shared" ca="1" si="9"/>
        <v>-</v>
      </c>
      <c r="G20" s="8"/>
      <c r="H20" s="10">
        <f ca="1">INDIRECT("'("&amp;$A$4&amp;")'!H20")</f>
        <v>0</v>
      </c>
      <c r="I20" s="10">
        <f ca="1">INDIRECT("'("&amp;$A$4&amp;")'!I20")</f>
        <v>0</v>
      </c>
      <c r="J20" s="10">
        <f ca="1">INDIRECT("'("&amp;$A$4&amp;")'!J20")</f>
        <v>0</v>
      </c>
      <c r="K20" s="8">
        <f t="shared" ca="1" si="3"/>
        <v>0</v>
      </c>
      <c r="L20" s="45" t="str">
        <f t="shared" ca="1" si="11"/>
        <v>-</v>
      </c>
      <c r="M20" s="8"/>
      <c r="N20" s="10">
        <f ca="1">INDIRECT("'("&amp;$A$4&amp;")'!N20")</f>
        <v>0</v>
      </c>
      <c r="O20" s="10">
        <f ca="1">INDIRECT("'("&amp;$A$4&amp;")'!O20")</f>
        <v>0</v>
      </c>
      <c r="P20" s="10">
        <f ca="1">INDIRECT("'("&amp;$A$4&amp;")'!P20")</f>
        <v>0</v>
      </c>
      <c r="Q20" s="8">
        <f t="shared" ca="1" si="5"/>
        <v>0</v>
      </c>
      <c r="R20" s="45" t="str">
        <f t="shared" ca="1" si="13"/>
        <v>-</v>
      </c>
      <c r="T20" s="10">
        <f t="shared" ca="1" si="14"/>
        <v>0</v>
      </c>
      <c r="U20" s="10">
        <f t="shared" ca="1" si="15"/>
        <v>0</v>
      </c>
      <c r="V20" s="42">
        <f t="shared" ca="1" si="16"/>
        <v>0</v>
      </c>
      <c r="W20" s="42">
        <f t="shared" ca="1" si="16"/>
        <v>0</v>
      </c>
      <c r="X20" s="45" t="str">
        <f t="shared" ca="1" si="17"/>
        <v>-</v>
      </c>
      <c r="Y20" s="38"/>
    </row>
    <row r="21" spans="1:26" s="2" customFormat="1" ht="14.4" x14ac:dyDescent="0.3">
      <c r="A21" s="11" t="s">
        <v>42</v>
      </c>
      <c r="B21" s="10">
        <f ca="1">INDIRECT("'("&amp;$A$4&amp;")'!B21")</f>
        <v>0</v>
      </c>
      <c r="C21" s="10">
        <f ca="1">INDIRECT("'("&amp;$A$4&amp;")'!C21")</f>
        <v>0</v>
      </c>
      <c r="D21" s="10">
        <f ca="1">INDIRECT("'("&amp;$A$4&amp;")'!D21")</f>
        <v>0</v>
      </c>
      <c r="E21" s="8">
        <f t="shared" ca="1" si="1"/>
        <v>0</v>
      </c>
      <c r="F21" s="45" t="str">
        <f t="shared" ca="1" si="9"/>
        <v>-</v>
      </c>
      <c r="G21" s="8"/>
      <c r="H21" s="10">
        <f ca="1">INDIRECT("'("&amp;$A$4&amp;")'!H21")</f>
        <v>0</v>
      </c>
      <c r="I21" s="10">
        <f ca="1">INDIRECT("'("&amp;$A$4&amp;")'!I21")</f>
        <v>0</v>
      </c>
      <c r="J21" s="10">
        <f ca="1">INDIRECT("'("&amp;$A$4&amp;")'!J21")</f>
        <v>0</v>
      </c>
      <c r="K21" s="8">
        <f t="shared" ca="1" si="3"/>
        <v>0</v>
      </c>
      <c r="L21" s="45" t="str">
        <f t="shared" ca="1" si="11"/>
        <v>-</v>
      </c>
      <c r="M21" s="8"/>
      <c r="N21" s="10">
        <f ca="1">INDIRECT("'("&amp;$A$4&amp;")'!N21")</f>
        <v>2</v>
      </c>
      <c r="O21" s="10">
        <f ca="1">INDIRECT("'("&amp;$A$4&amp;")'!O21")</f>
        <v>2</v>
      </c>
      <c r="P21" s="10">
        <f ca="1">INDIRECT("'("&amp;$A$4&amp;")'!P21")</f>
        <v>0</v>
      </c>
      <c r="Q21" s="8">
        <f t="shared" ca="1" si="5"/>
        <v>4</v>
      </c>
      <c r="R21" s="45">
        <f t="shared" ca="1" si="13"/>
        <v>0.5</v>
      </c>
      <c r="T21" s="10">
        <f t="shared" ca="1" si="14"/>
        <v>2</v>
      </c>
      <c r="U21" s="10">
        <f t="shared" ca="1" si="15"/>
        <v>2</v>
      </c>
      <c r="V21" s="42">
        <f t="shared" ca="1" si="16"/>
        <v>0</v>
      </c>
      <c r="W21" s="42">
        <f t="shared" ca="1" si="16"/>
        <v>4</v>
      </c>
      <c r="X21" s="45">
        <f t="shared" ca="1" si="17"/>
        <v>0.5</v>
      </c>
      <c r="Y21" s="38"/>
    </row>
    <row r="22" spans="1:26" s="2" customFormat="1" ht="14.4" x14ac:dyDescent="0.3">
      <c r="A22" s="11" t="s">
        <v>51</v>
      </c>
      <c r="B22" s="10">
        <f ca="1">INDIRECT("'("&amp;$A$4&amp;")'!B22")</f>
        <v>0</v>
      </c>
      <c r="C22" s="10">
        <f ca="1">INDIRECT("'("&amp;$A$4&amp;")'!C22")</f>
        <v>0</v>
      </c>
      <c r="D22" s="10">
        <f ca="1">INDIRECT("'("&amp;$A$4&amp;")'!D22")</f>
        <v>0</v>
      </c>
      <c r="E22" s="8">
        <f t="shared" ca="1" si="1"/>
        <v>0</v>
      </c>
      <c r="F22" s="45" t="str">
        <f t="shared" ref="F22" ca="1" si="18">IF(E22=0,"-",ROUND((C22)/(SUM(E22)),3))</f>
        <v>-</v>
      </c>
      <c r="G22" s="8"/>
      <c r="H22" s="10">
        <f ca="1">INDIRECT("'("&amp;$A$4&amp;")'!H22")</f>
        <v>0</v>
      </c>
      <c r="I22" s="10">
        <f ca="1">INDIRECT("'("&amp;$A$4&amp;")'!I22")</f>
        <v>0</v>
      </c>
      <c r="J22" s="10">
        <f ca="1">INDIRECT("'("&amp;$A$4&amp;")'!J22")</f>
        <v>0</v>
      </c>
      <c r="K22" s="8">
        <f t="shared" ca="1" si="3"/>
        <v>0</v>
      </c>
      <c r="L22" s="45" t="str">
        <f t="shared" ca="1" si="11"/>
        <v>-</v>
      </c>
      <c r="M22" s="8"/>
      <c r="N22" s="10">
        <f ca="1">INDIRECT("'("&amp;$A$4&amp;")'!N22")</f>
        <v>1</v>
      </c>
      <c r="O22" s="10">
        <f ca="1">INDIRECT("'("&amp;$A$4&amp;")'!O22")</f>
        <v>3</v>
      </c>
      <c r="P22" s="10">
        <f ca="1">INDIRECT("'("&amp;$A$4&amp;")'!P22")</f>
        <v>0</v>
      </c>
      <c r="Q22" s="8">
        <f t="shared" ca="1" si="5"/>
        <v>4</v>
      </c>
      <c r="R22" s="45">
        <f t="shared" ca="1" si="13"/>
        <v>0.75</v>
      </c>
      <c r="T22" s="10">
        <f t="shared" ca="1" si="14"/>
        <v>1</v>
      </c>
      <c r="U22" s="10">
        <f t="shared" ca="1" si="15"/>
        <v>3</v>
      </c>
      <c r="V22" s="42">
        <f t="shared" ca="1" si="16"/>
        <v>0</v>
      </c>
      <c r="W22" s="42">
        <f t="shared" ca="1" si="16"/>
        <v>4</v>
      </c>
      <c r="X22" s="45">
        <f t="shared" ca="1" si="17"/>
        <v>0.75</v>
      </c>
      <c r="Y22" s="38"/>
    </row>
    <row r="23" spans="1:26" s="2" customFormat="1" ht="14.4" x14ac:dyDescent="0.3">
      <c r="A23" s="2" t="s">
        <v>11</v>
      </c>
      <c r="B23" s="10">
        <f ca="1">INDIRECT("'("&amp;$A$4&amp;")'!B23")</f>
        <v>14</v>
      </c>
      <c r="C23" s="10">
        <f ca="1">INDIRECT("'("&amp;$A$4&amp;")'!C23")</f>
        <v>5</v>
      </c>
      <c r="D23" s="10">
        <f ca="1">INDIRECT("'("&amp;$A$4&amp;")'!D23")</f>
        <v>0</v>
      </c>
      <c r="E23" s="8">
        <f t="shared" ca="1" si="1"/>
        <v>19</v>
      </c>
      <c r="F23" s="45">
        <f t="shared" ref="F23:F24" ca="1" si="19">IF(E23=0,"-",ROUND((C23)/(SUM(E23)),3))</f>
        <v>0.26300000000000001</v>
      </c>
      <c r="G23" s="8"/>
      <c r="H23" s="10">
        <f ca="1">INDIRECT("'("&amp;$A$4&amp;")'!H23")</f>
        <v>0</v>
      </c>
      <c r="I23" s="10">
        <f ca="1">INDIRECT("'("&amp;$A$4&amp;")'!I23")</f>
        <v>0</v>
      </c>
      <c r="J23" s="10">
        <f ca="1">INDIRECT("'("&amp;$A$4&amp;")'!J23")</f>
        <v>0</v>
      </c>
      <c r="K23" s="8">
        <f t="shared" ca="1" si="3"/>
        <v>0</v>
      </c>
      <c r="L23" s="45" t="str">
        <f t="shared" ca="1" si="11"/>
        <v>-</v>
      </c>
      <c r="M23" s="8"/>
      <c r="N23" s="10">
        <f ca="1">INDIRECT("'("&amp;$A$4&amp;")'!N23")</f>
        <v>0</v>
      </c>
      <c r="O23" s="10">
        <f ca="1">INDIRECT("'("&amp;$A$4&amp;")'!O23")</f>
        <v>1</v>
      </c>
      <c r="P23" s="10">
        <f ca="1">INDIRECT("'("&amp;$A$4&amp;")'!P23")</f>
        <v>0</v>
      </c>
      <c r="Q23" s="8">
        <f t="shared" ca="1" si="5"/>
        <v>1</v>
      </c>
      <c r="R23" s="45">
        <f t="shared" ca="1" si="13"/>
        <v>1</v>
      </c>
      <c r="T23" s="10">
        <f t="shared" ca="1" si="14"/>
        <v>14</v>
      </c>
      <c r="U23" s="10">
        <f t="shared" ca="1" si="15"/>
        <v>6</v>
      </c>
      <c r="V23" s="42">
        <f t="shared" ca="1" si="16"/>
        <v>0</v>
      </c>
      <c r="W23" s="42">
        <f t="shared" ca="1" si="16"/>
        <v>20</v>
      </c>
      <c r="X23" s="45">
        <f t="shared" ca="1" si="17"/>
        <v>0.3</v>
      </c>
      <c r="Y23" s="38"/>
    </row>
    <row r="24" spans="1:26" s="2" customFormat="1" ht="14.4" x14ac:dyDescent="0.3">
      <c r="A24" s="2" t="s">
        <v>12</v>
      </c>
      <c r="B24" s="10">
        <f ca="1">INDIRECT("'("&amp;$A$4&amp;")'!B24")</f>
        <v>1</v>
      </c>
      <c r="C24" s="10">
        <f ca="1">INDIRECT("'("&amp;$A$4&amp;")'!C24")</f>
        <v>1</v>
      </c>
      <c r="D24" s="10">
        <f ca="1">INDIRECT("'("&amp;$A$4&amp;")'!D24")</f>
        <v>0</v>
      </c>
      <c r="E24" s="8">
        <f t="shared" ca="1" si="1"/>
        <v>2</v>
      </c>
      <c r="F24" s="45">
        <f t="shared" ca="1" si="19"/>
        <v>0.5</v>
      </c>
      <c r="G24" s="10"/>
      <c r="H24" s="10">
        <f ca="1">INDIRECT("'("&amp;$A$4&amp;")'!H24")</f>
        <v>0</v>
      </c>
      <c r="I24" s="10">
        <f ca="1">INDIRECT("'("&amp;$A$4&amp;")'!I24")</f>
        <v>0</v>
      </c>
      <c r="J24" s="10">
        <f ca="1">INDIRECT("'("&amp;$A$4&amp;")'!J24")</f>
        <v>0</v>
      </c>
      <c r="K24" s="8">
        <f t="shared" ca="1" si="3"/>
        <v>0</v>
      </c>
      <c r="L24" s="45" t="str">
        <f t="shared" ca="1" si="11"/>
        <v>-</v>
      </c>
      <c r="M24" s="10"/>
      <c r="N24" s="10">
        <f ca="1">INDIRECT("'("&amp;$A$4&amp;")'!N24")</f>
        <v>1</v>
      </c>
      <c r="O24" s="10">
        <f ca="1">INDIRECT("'("&amp;$A$4&amp;")'!O24")</f>
        <v>2</v>
      </c>
      <c r="P24" s="10">
        <f ca="1">INDIRECT("'("&amp;$A$4&amp;")'!P24")</f>
        <v>0</v>
      </c>
      <c r="Q24" s="8">
        <f t="shared" ca="1" si="5"/>
        <v>3</v>
      </c>
      <c r="R24" s="45">
        <f t="shared" ca="1" si="13"/>
        <v>0.66700000000000004</v>
      </c>
      <c r="S24" s="10"/>
      <c r="T24" s="10">
        <f t="shared" ca="1" si="14"/>
        <v>2</v>
      </c>
      <c r="U24" s="10">
        <f t="shared" ca="1" si="15"/>
        <v>3</v>
      </c>
      <c r="V24" s="42">
        <f t="shared" ca="1" si="16"/>
        <v>0</v>
      </c>
      <c r="W24" s="42">
        <f t="shared" ca="1" si="16"/>
        <v>5</v>
      </c>
      <c r="X24" s="45">
        <f t="shared" ca="1" si="17"/>
        <v>0.6</v>
      </c>
      <c r="Y24" s="38"/>
      <c r="Z24" s="17"/>
    </row>
    <row r="25" spans="1:26" s="2" customFormat="1" ht="14.4" x14ac:dyDescent="0.3">
      <c r="A25" s="2" t="s">
        <v>13</v>
      </c>
      <c r="B25" s="10">
        <f ca="1">INDIRECT("'("&amp;$A$4&amp;")'!B25")</f>
        <v>21</v>
      </c>
      <c r="C25" s="10">
        <f ca="1">INDIRECT("'("&amp;$A$4&amp;")'!C25")</f>
        <v>2</v>
      </c>
      <c r="D25" s="10">
        <f ca="1">INDIRECT("'("&amp;$A$4&amp;")'!D25")</f>
        <v>0</v>
      </c>
      <c r="E25" s="8">
        <f t="shared" ca="1" si="1"/>
        <v>23</v>
      </c>
      <c r="F25" s="45">
        <f t="shared" ca="1" si="9"/>
        <v>8.6999999999999994E-2</v>
      </c>
      <c r="G25" s="8"/>
      <c r="H25" s="10">
        <f ca="1">INDIRECT("'("&amp;$A$4&amp;")'!H25")</f>
        <v>0</v>
      </c>
      <c r="I25" s="10">
        <f ca="1">INDIRECT("'("&amp;$A$4&amp;")'!I25")</f>
        <v>0</v>
      </c>
      <c r="J25" s="10">
        <f ca="1">INDIRECT("'("&amp;$A$4&amp;")'!J25")</f>
        <v>0</v>
      </c>
      <c r="K25" s="8">
        <f t="shared" ca="1" si="3"/>
        <v>0</v>
      </c>
      <c r="L25" s="45" t="str">
        <f t="shared" ca="1" si="11"/>
        <v>-</v>
      </c>
      <c r="M25" s="8"/>
      <c r="N25" s="10">
        <f ca="1">INDIRECT("'("&amp;$A$4&amp;")'!N25")</f>
        <v>0</v>
      </c>
      <c r="O25" s="10">
        <f ca="1">INDIRECT("'("&amp;$A$4&amp;")'!O25")</f>
        <v>1</v>
      </c>
      <c r="P25" s="10">
        <f ca="1">INDIRECT("'("&amp;$A$4&amp;")'!P25")</f>
        <v>0</v>
      </c>
      <c r="Q25" s="8">
        <f t="shared" ca="1" si="5"/>
        <v>1</v>
      </c>
      <c r="R25" s="45">
        <f t="shared" ca="1" si="13"/>
        <v>1</v>
      </c>
      <c r="T25" s="10">
        <f t="shared" ca="1" si="14"/>
        <v>21</v>
      </c>
      <c r="U25" s="10">
        <f t="shared" ca="1" si="15"/>
        <v>3</v>
      </c>
      <c r="V25" s="42">
        <f t="shared" ca="1" si="16"/>
        <v>0</v>
      </c>
      <c r="W25" s="42">
        <f t="shared" ca="1" si="16"/>
        <v>24</v>
      </c>
      <c r="X25" s="45">
        <f t="shared" ca="1" si="17"/>
        <v>0.125</v>
      </c>
      <c r="Y25" s="38"/>
      <c r="Z25" s="10"/>
    </row>
    <row r="26" spans="1:26" s="2" customFormat="1" ht="14.4" x14ac:dyDescent="0.3">
      <c r="A26" s="2" t="s">
        <v>14</v>
      </c>
      <c r="B26" s="10">
        <f ca="1">INDIRECT("'("&amp;$A$4&amp;")'!B26")</f>
        <v>0</v>
      </c>
      <c r="C26" s="10">
        <f ca="1">INDIRECT("'("&amp;$A$4&amp;")'!C26")</f>
        <v>0</v>
      </c>
      <c r="D26" s="10">
        <f ca="1">INDIRECT("'("&amp;$A$4&amp;")'!D26")</f>
        <v>0</v>
      </c>
      <c r="E26" s="8">
        <f t="shared" ca="1" si="1"/>
        <v>0</v>
      </c>
      <c r="F26" s="45" t="str">
        <f t="shared" ca="1" si="9"/>
        <v>-</v>
      </c>
      <c r="G26" s="8"/>
      <c r="H26" s="10">
        <f ca="1">INDIRECT("'("&amp;$A$4&amp;")'!H26")</f>
        <v>0</v>
      </c>
      <c r="I26" s="10">
        <f ca="1">INDIRECT("'("&amp;$A$4&amp;")'!I26")</f>
        <v>0</v>
      </c>
      <c r="J26" s="10">
        <f ca="1">INDIRECT("'("&amp;$A$4&amp;")'!J26")</f>
        <v>0</v>
      </c>
      <c r="K26" s="8">
        <f t="shared" ca="1" si="3"/>
        <v>0</v>
      </c>
      <c r="L26" s="45" t="str">
        <f t="shared" ca="1" si="11"/>
        <v>-</v>
      </c>
      <c r="M26" s="8"/>
      <c r="N26" s="10">
        <f ca="1">INDIRECT("'("&amp;$A$4&amp;")'!N26")</f>
        <v>0</v>
      </c>
      <c r="O26" s="10">
        <f ca="1">INDIRECT("'("&amp;$A$4&amp;")'!O26")</f>
        <v>0</v>
      </c>
      <c r="P26" s="10">
        <f ca="1">INDIRECT("'("&amp;$A$4&amp;")'!P26")</f>
        <v>0</v>
      </c>
      <c r="Q26" s="8">
        <f t="shared" ca="1" si="5"/>
        <v>0</v>
      </c>
      <c r="R26" s="45" t="str">
        <f t="shared" ca="1" si="13"/>
        <v>-</v>
      </c>
      <c r="T26" s="10">
        <f t="shared" ca="1" si="14"/>
        <v>0</v>
      </c>
      <c r="U26" s="10">
        <f t="shared" ca="1" si="15"/>
        <v>0</v>
      </c>
      <c r="V26" s="42">
        <f t="shared" ca="1" si="16"/>
        <v>0</v>
      </c>
      <c r="W26" s="42">
        <f t="shared" ca="1" si="16"/>
        <v>0</v>
      </c>
      <c r="X26" s="45" t="str">
        <f t="shared" ca="1" si="17"/>
        <v>-</v>
      </c>
      <c r="Y26" s="38"/>
    </row>
    <row r="27" spans="1:26" s="2" customFormat="1" ht="14.4" x14ac:dyDescent="0.3">
      <c r="A27" s="2" t="s">
        <v>17</v>
      </c>
      <c r="B27" s="10">
        <f ca="1">INDIRECT("'("&amp;$A$4&amp;")'!B27")</f>
        <v>3</v>
      </c>
      <c r="C27" s="10">
        <f ca="1">INDIRECT("'("&amp;$A$4&amp;")'!C27")</f>
        <v>0</v>
      </c>
      <c r="D27" s="10">
        <f ca="1">INDIRECT("'("&amp;$A$4&amp;")'!D27")</f>
        <v>0</v>
      </c>
      <c r="E27" s="8">
        <f t="shared" ca="1" si="1"/>
        <v>3</v>
      </c>
      <c r="F27" s="45">
        <f t="shared" ref="F27:F28" ca="1" si="20">IF(E27=0,"-",ROUND((C27)/(SUM(E27)),3))</f>
        <v>0</v>
      </c>
      <c r="G27" s="38"/>
      <c r="H27" s="10">
        <f ca="1">INDIRECT("'("&amp;$A$4&amp;")'!H27")</f>
        <v>0</v>
      </c>
      <c r="I27" s="10">
        <f ca="1">INDIRECT("'("&amp;$A$4&amp;")'!I27")</f>
        <v>0</v>
      </c>
      <c r="J27" s="10">
        <f ca="1">INDIRECT("'("&amp;$A$4&amp;")'!J27")</f>
        <v>0</v>
      </c>
      <c r="K27" s="8">
        <f t="shared" ca="1" si="3"/>
        <v>0</v>
      </c>
      <c r="L27" s="45" t="str">
        <f t="shared" ca="1" si="11"/>
        <v>-</v>
      </c>
      <c r="M27" s="38"/>
      <c r="N27" s="10">
        <f ca="1">INDIRECT("'("&amp;$A$4&amp;")'!N27")</f>
        <v>3</v>
      </c>
      <c r="O27" s="10">
        <f ca="1">INDIRECT("'("&amp;$A$4&amp;")'!O27")</f>
        <v>2</v>
      </c>
      <c r="P27" s="10">
        <f ca="1">INDIRECT("'("&amp;$A$4&amp;")'!P27")</f>
        <v>0</v>
      </c>
      <c r="Q27" s="8">
        <f t="shared" ca="1" si="5"/>
        <v>5</v>
      </c>
      <c r="R27" s="45">
        <f t="shared" ca="1" si="13"/>
        <v>0.4</v>
      </c>
      <c r="T27" s="10">
        <f t="shared" ca="1" si="14"/>
        <v>6</v>
      </c>
      <c r="U27" s="10">
        <f t="shared" ca="1" si="15"/>
        <v>2</v>
      </c>
      <c r="V27" s="42">
        <f t="shared" ca="1" si="16"/>
        <v>0</v>
      </c>
      <c r="W27" s="42">
        <f t="shared" ca="1" si="16"/>
        <v>8</v>
      </c>
      <c r="X27" s="45">
        <f t="shared" ca="1" si="17"/>
        <v>0.25</v>
      </c>
      <c r="Y27" s="38"/>
    </row>
    <row r="28" spans="1:26" s="2" customFormat="1" ht="14.4" x14ac:dyDescent="0.3">
      <c r="A28" s="2" t="s">
        <v>43</v>
      </c>
      <c r="B28" s="10">
        <f ca="1">INDIRECT("'("&amp;$A$4&amp;")'!B28")</f>
        <v>0</v>
      </c>
      <c r="C28" s="10">
        <f ca="1">INDIRECT("'("&amp;$A$4&amp;")'!C28")</f>
        <v>0</v>
      </c>
      <c r="D28" s="10">
        <f ca="1">INDIRECT("'("&amp;$A$4&amp;")'!D28")</f>
        <v>0</v>
      </c>
      <c r="E28" s="8">
        <f t="shared" ca="1" si="1"/>
        <v>0</v>
      </c>
      <c r="F28" s="45" t="str">
        <f t="shared" ca="1" si="20"/>
        <v>-</v>
      </c>
      <c r="G28" s="38"/>
      <c r="H28" s="10">
        <f ca="1">INDIRECT("'("&amp;$A$4&amp;")'!H28")</f>
        <v>0</v>
      </c>
      <c r="I28" s="10">
        <f ca="1">INDIRECT("'("&amp;$A$4&amp;")'!I28")</f>
        <v>0</v>
      </c>
      <c r="J28" s="10">
        <f ca="1">INDIRECT("'("&amp;$A$4&amp;")'!J28")</f>
        <v>0</v>
      </c>
      <c r="K28" s="8">
        <f t="shared" ca="1" si="3"/>
        <v>0</v>
      </c>
      <c r="L28" s="45" t="str">
        <f t="shared" ca="1" si="11"/>
        <v>-</v>
      </c>
      <c r="M28" s="38"/>
      <c r="N28" s="10">
        <f ca="1">INDIRECT("'("&amp;$A$4&amp;")'!N28")</f>
        <v>0</v>
      </c>
      <c r="O28" s="10">
        <f ca="1">INDIRECT("'("&amp;$A$4&amp;")'!O28")</f>
        <v>0</v>
      </c>
      <c r="P28" s="10">
        <f ca="1">INDIRECT("'("&amp;$A$4&amp;")'!P28")</f>
        <v>0</v>
      </c>
      <c r="Q28" s="8">
        <f t="shared" ca="1" si="5"/>
        <v>0</v>
      </c>
      <c r="R28" s="45" t="str">
        <f t="shared" ca="1" si="13"/>
        <v>-</v>
      </c>
      <c r="T28" s="10">
        <f t="shared" ca="1" si="14"/>
        <v>0</v>
      </c>
      <c r="U28" s="10">
        <f t="shared" ca="1" si="15"/>
        <v>0</v>
      </c>
      <c r="V28" s="42">
        <f t="shared" ca="1" si="16"/>
        <v>0</v>
      </c>
      <c r="W28" s="42">
        <f t="shared" ca="1" si="16"/>
        <v>0</v>
      </c>
      <c r="X28" s="45" t="str">
        <f t="shared" ca="1" si="17"/>
        <v>-</v>
      </c>
      <c r="Y28" s="38"/>
    </row>
    <row r="29" spans="1:26" s="2" customFormat="1" ht="14.4" x14ac:dyDescent="0.3">
      <c r="A29" s="2" t="s">
        <v>18</v>
      </c>
      <c r="B29" s="10">
        <f ca="1">INDIRECT("'("&amp;$A$4&amp;")'!B29")</f>
        <v>12</v>
      </c>
      <c r="C29" s="10">
        <f ca="1">INDIRECT("'("&amp;$A$4&amp;")'!C29")</f>
        <v>0</v>
      </c>
      <c r="D29" s="10">
        <f ca="1">INDIRECT("'("&amp;$A$4&amp;")'!D29")</f>
        <v>0</v>
      </c>
      <c r="E29" s="8">
        <f t="shared" ca="1" si="1"/>
        <v>12</v>
      </c>
      <c r="F29" s="45">
        <f t="shared" ca="1" si="9"/>
        <v>0</v>
      </c>
      <c r="G29" s="8"/>
      <c r="H29" s="10">
        <f ca="1">INDIRECT("'("&amp;$A$4&amp;")'!H29")</f>
        <v>0</v>
      </c>
      <c r="I29" s="10">
        <f ca="1">INDIRECT("'("&amp;$A$4&amp;")'!I29")</f>
        <v>0</v>
      </c>
      <c r="J29" s="10">
        <f ca="1">INDIRECT("'("&amp;$A$4&amp;")'!J29")</f>
        <v>0</v>
      </c>
      <c r="K29" s="8">
        <f t="shared" ca="1" si="3"/>
        <v>0</v>
      </c>
      <c r="L29" s="45" t="str">
        <f t="shared" ca="1" si="11"/>
        <v>-</v>
      </c>
      <c r="M29" s="8"/>
      <c r="N29" s="10">
        <f ca="1">INDIRECT("'("&amp;$A$4&amp;")'!N29")</f>
        <v>0</v>
      </c>
      <c r="O29" s="10">
        <f ca="1">INDIRECT("'("&amp;$A$4&amp;")'!O29")</f>
        <v>0</v>
      </c>
      <c r="P29" s="10">
        <f ca="1">INDIRECT("'("&amp;$A$4&amp;")'!P29")</f>
        <v>0</v>
      </c>
      <c r="Q29" s="8">
        <f t="shared" ca="1" si="5"/>
        <v>0</v>
      </c>
      <c r="R29" s="45" t="str">
        <f t="shared" ca="1" si="13"/>
        <v>-</v>
      </c>
      <c r="T29" s="10">
        <f t="shared" ca="1" si="14"/>
        <v>12</v>
      </c>
      <c r="U29" s="10">
        <f t="shared" ca="1" si="15"/>
        <v>0</v>
      </c>
      <c r="V29" s="42">
        <f t="shared" ca="1" si="16"/>
        <v>0</v>
      </c>
      <c r="W29" s="42">
        <f t="shared" ca="1" si="16"/>
        <v>12</v>
      </c>
      <c r="X29" s="45">
        <f t="shared" ca="1" si="17"/>
        <v>0</v>
      </c>
      <c r="Y29" s="38"/>
    </row>
    <row r="30" spans="1:26" s="2" customFormat="1" ht="14.4" x14ac:dyDescent="0.3">
      <c r="A30" s="2" t="s">
        <v>19</v>
      </c>
      <c r="B30" s="10">
        <f ca="1">INDIRECT("'("&amp;$A$4&amp;")'!B30")</f>
        <v>0</v>
      </c>
      <c r="C30" s="10">
        <f ca="1">INDIRECT("'("&amp;$A$4&amp;")'!C30")</f>
        <v>0</v>
      </c>
      <c r="D30" s="10">
        <f ca="1">INDIRECT("'("&amp;$A$4&amp;")'!D30")</f>
        <v>0</v>
      </c>
      <c r="E30" s="8">
        <f t="shared" ca="1" si="1"/>
        <v>0</v>
      </c>
      <c r="F30" s="45" t="str">
        <f t="shared" ca="1" si="9"/>
        <v>-</v>
      </c>
      <c r="G30" s="8"/>
      <c r="H30" s="10">
        <f ca="1">INDIRECT("'("&amp;$A$4&amp;")'!H30")</f>
        <v>0</v>
      </c>
      <c r="I30" s="10">
        <f ca="1">INDIRECT("'("&amp;$A$4&amp;")'!I30")</f>
        <v>0</v>
      </c>
      <c r="J30" s="10">
        <f ca="1">INDIRECT("'("&amp;$A$4&amp;")'!J30")</f>
        <v>0</v>
      </c>
      <c r="K30" s="8">
        <f t="shared" ca="1" si="3"/>
        <v>0</v>
      </c>
      <c r="L30" s="45" t="str">
        <f t="shared" ca="1" si="11"/>
        <v>-</v>
      </c>
      <c r="M30" s="8"/>
      <c r="N30" s="10">
        <f ca="1">INDIRECT("'("&amp;$A$4&amp;")'!N30")</f>
        <v>0</v>
      </c>
      <c r="O30" s="10">
        <f ca="1">INDIRECT("'("&amp;$A$4&amp;")'!O30")</f>
        <v>0</v>
      </c>
      <c r="P30" s="10">
        <f ca="1">INDIRECT("'("&amp;$A$4&amp;")'!P30")</f>
        <v>0</v>
      </c>
      <c r="Q30" s="8">
        <f t="shared" ca="1" si="5"/>
        <v>0</v>
      </c>
      <c r="R30" s="45" t="str">
        <f t="shared" ca="1" si="13"/>
        <v>-</v>
      </c>
      <c r="T30" s="10">
        <f t="shared" ca="1" si="14"/>
        <v>0</v>
      </c>
      <c r="U30" s="10">
        <f t="shared" ca="1" si="15"/>
        <v>0</v>
      </c>
      <c r="V30" s="42">
        <f t="shared" ca="1" si="16"/>
        <v>0</v>
      </c>
      <c r="W30" s="42">
        <f t="shared" ca="1" si="16"/>
        <v>0</v>
      </c>
      <c r="X30" s="45" t="str">
        <f t="shared" ca="1" si="17"/>
        <v>-</v>
      </c>
      <c r="Y30" s="38"/>
    </row>
    <row r="31" spans="1:26" s="2" customFormat="1" ht="14.4" x14ac:dyDescent="0.3">
      <c r="A31" s="2" t="s">
        <v>44</v>
      </c>
      <c r="B31" s="10">
        <f ca="1">INDIRECT("'("&amp;$A$4&amp;")'!B31")</f>
        <v>0</v>
      </c>
      <c r="C31" s="10">
        <f ca="1">INDIRECT("'("&amp;$A$4&amp;")'!C31")</f>
        <v>0</v>
      </c>
      <c r="D31" s="10">
        <f ca="1">INDIRECT("'("&amp;$A$4&amp;")'!D31")</f>
        <v>0</v>
      </c>
      <c r="E31" s="8">
        <f t="shared" ca="1" si="1"/>
        <v>0</v>
      </c>
      <c r="F31" s="45" t="str">
        <f t="shared" ca="1" si="9"/>
        <v>-</v>
      </c>
      <c r="G31" s="8"/>
      <c r="H31" s="10">
        <f ca="1">INDIRECT("'("&amp;$A$4&amp;")'!H31")</f>
        <v>0</v>
      </c>
      <c r="I31" s="10">
        <f ca="1">INDIRECT("'("&amp;$A$4&amp;")'!I31")</f>
        <v>0</v>
      </c>
      <c r="J31" s="10">
        <f ca="1">INDIRECT("'("&amp;$A$4&amp;")'!J31")</f>
        <v>0</v>
      </c>
      <c r="K31" s="8">
        <f t="shared" ca="1" si="3"/>
        <v>0</v>
      </c>
      <c r="L31" s="45" t="str">
        <f t="shared" ca="1" si="11"/>
        <v>-</v>
      </c>
      <c r="M31" s="8"/>
      <c r="N31" s="10">
        <f ca="1">INDIRECT("'("&amp;$A$4&amp;")'!N31")</f>
        <v>0</v>
      </c>
      <c r="O31" s="10">
        <f ca="1">INDIRECT("'("&amp;$A$4&amp;")'!O31")</f>
        <v>0</v>
      </c>
      <c r="P31" s="10">
        <f ca="1">INDIRECT("'("&amp;$A$4&amp;")'!P31")</f>
        <v>0</v>
      </c>
      <c r="Q31" s="8">
        <f t="shared" ca="1" si="5"/>
        <v>0</v>
      </c>
      <c r="R31" s="45" t="str">
        <f t="shared" ca="1" si="13"/>
        <v>-</v>
      </c>
      <c r="T31" s="10">
        <f t="shared" ca="1" si="14"/>
        <v>0</v>
      </c>
      <c r="U31" s="10">
        <f t="shared" ca="1" si="15"/>
        <v>0</v>
      </c>
      <c r="V31" s="42">
        <f t="shared" ca="1" si="16"/>
        <v>0</v>
      </c>
      <c r="W31" s="42">
        <f t="shared" ca="1" si="16"/>
        <v>0</v>
      </c>
      <c r="X31" s="45" t="str">
        <f t="shared" ca="1" si="17"/>
        <v>-</v>
      </c>
      <c r="Y31" s="38"/>
    </row>
    <row r="32" spans="1:26" s="2" customFormat="1" ht="14.4" x14ac:dyDescent="0.3">
      <c r="A32" s="2" t="s">
        <v>21</v>
      </c>
      <c r="B32" s="10">
        <f ca="1">INDIRECT("'("&amp;$A$4&amp;")'!B32")</f>
        <v>0</v>
      </c>
      <c r="C32" s="10">
        <f ca="1">INDIRECT("'("&amp;$A$4&amp;")'!C32")</f>
        <v>0</v>
      </c>
      <c r="D32" s="10">
        <f ca="1">INDIRECT("'("&amp;$A$4&amp;")'!D32")</f>
        <v>0</v>
      </c>
      <c r="E32" s="8">
        <f t="shared" ca="1" si="1"/>
        <v>0</v>
      </c>
      <c r="F32" s="45" t="str">
        <f t="shared" ca="1" si="9"/>
        <v>-</v>
      </c>
      <c r="G32" s="8"/>
      <c r="H32" s="10">
        <f ca="1">INDIRECT("'("&amp;$A$4&amp;")'!H32")</f>
        <v>0</v>
      </c>
      <c r="I32" s="10">
        <f ca="1">INDIRECT("'("&amp;$A$4&amp;")'!I32")</f>
        <v>0</v>
      </c>
      <c r="J32" s="10">
        <f ca="1">INDIRECT("'("&amp;$A$4&amp;")'!J32")</f>
        <v>0</v>
      </c>
      <c r="K32" s="8">
        <f t="shared" ca="1" si="3"/>
        <v>0</v>
      </c>
      <c r="L32" s="45" t="str">
        <f t="shared" ca="1" si="11"/>
        <v>-</v>
      </c>
      <c r="M32" s="8"/>
      <c r="N32" s="10">
        <f ca="1">INDIRECT("'("&amp;$A$4&amp;")'!N32")</f>
        <v>1</v>
      </c>
      <c r="O32" s="10">
        <f ca="1">INDIRECT("'("&amp;$A$4&amp;")'!O32")</f>
        <v>2</v>
      </c>
      <c r="P32" s="10">
        <f ca="1">INDIRECT("'("&amp;$A$4&amp;")'!P32")</f>
        <v>0</v>
      </c>
      <c r="Q32" s="8">
        <f t="shared" ca="1" si="5"/>
        <v>3</v>
      </c>
      <c r="R32" s="45">
        <f t="shared" ca="1" si="13"/>
        <v>0.66700000000000004</v>
      </c>
      <c r="T32" s="10">
        <f t="shared" ca="1" si="14"/>
        <v>1</v>
      </c>
      <c r="U32" s="10">
        <f t="shared" ca="1" si="15"/>
        <v>2</v>
      </c>
      <c r="V32" s="42">
        <f t="shared" ca="1" si="16"/>
        <v>0</v>
      </c>
      <c r="W32" s="42">
        <f t="shared" ca="1" si="16"/>
        <v>3</v>
      </c>
      <c r="X32" s="45">
        <f t="shared" ca="1" si="17"/>
        <v>0.66700000000000004</v>
      </c>
      <c r="Y32" s="38"/>
    </row>
    <row r="33" spans="1:26" s="2" customFormat="1" ht="14.4" x14ac:dyDescent="0.3">
      <c r="A33" s="2" t="s">
        <v>22</v>
      </c>
      <c r="B33" s="10">
        <f ca="1">INDIRECT("'("&amp;$A$4&amp;")'!B33")</f>
        <v>34</v>
      </c>
      <c r="C33" s="10">
        <f ca="1">INDIRECT("'("&amp;$A$4&amp;")'!C33")</f>
        <v>7</v>
      </c>
      <c r="D33" s="10">
        <f ca="1">INDIRECT("'("&amp;$A$4&amp;")'!D33")</f>
        <v>0</v>
      </c>
      <c r="E33" s="8">
        <f t="shared" ca="1" si="1"/>
        <v>41</v>
      </c>
      <c r="F33" s="45">
        <f t="shared" ca="1" si="9"/>
        <v>0.17100000000000001</v>
      </c>
      <c r="G33" s="8"/>
      <c r="H33" s="10">
        <f ca="1">INDIRECT("'("&amp;$A$4&amp;")'!H33")</f>
        <v>0</v>
      </c>
      <c r="I33" s="10">
        <f ca="1">INDIRECT("'("&amp;$A$4&amp;")'!I33")</f>
        <v>0</v>
      </c>
      <c r="J33" s="10">
        <f ca="1">INDIRECT("'("&amp;$A$4&amp;")'!J33")</f>
        <v>0</v>
      </c>
      <c r="K33" s="8">
        <f t="shared" ca="1" si="3"/>
        <v>0</v>
      </c>
      <c r="L33" s="45" t="str">
        <f t="shared" ca="1" si="11"/>
        <v>-</v>
      </c>
      <c r="M33" s="8"/>
      <c r="N33" s="10">
        <f ca="1">INDIRECT("'("&amp;$A$4&amp;")'!N33")</f>
        <v>2</v>
      </c>
      <c r="O33" s="10">
        <f ca="1">INDIRECT("'("&amp;$A$4&amp;")'!O33")</f>
        <v>0</v>
      </c>
      <c r="P33" s="10">
        <f ca="1">INDIRECT("'("&amp;$A$4&amp;")'!P33")</f>
        <v>0</v>
      </c>
      <c r="Q33" s="8">
        <f t="shared" ca="1" si="5"/>
        <v>2</v>
      </c>
      <c r="R33" s="45">
        <f t="shared" ca="1" si="13"/>
        <v>0</v>
      </c>
      <c r="T33" s="10">
        <f t="shared" ca="1" si="14"/>
        <v>36</v>
      </c>
      <c r="U33" s="10">
        <f t="shared" ca="1" si="15"/>
        <v>7</v>
      </c>
      <c r="V33" s="42">
        <f t="shared" ca="1" si="16"/>
        <v>0</v>
      </c>
      <c r="W33" s="42">
        <f t="shared" ca="1" si="16"/>
        <v>43</v>
      </c>
      <c r="X33" s="45">
        <f t="shared" ca="1" si="17"/>
        <v>0.16300000000000001</v>
      </c>
      <c r="Y33" s="38"/>
    </row>
    <row r="34" spans="1:26" s="2" customFormat="1" ht="14.4" x14ac:dyDescent="0.3">
      <c r="A34" s="2" t="s">
        <v>23</v>
      </c>
      <c r="B34" s="10">
        <f ca="1">INDIRECT("'("&amp;$A$4&amp;")'!B34")</f>
        <v>0</v>
      </c>
      <c r="C34" s="10">
        <f ca="1">INDIRECT("'("&amp;$A$4&amp;")'!C34")</f>
        <v>0</v>
      </c>
      <c r="D34" s="10">
        <f ca="1">INDIRECT("'("&amp;$A$4&amp;")'!D34")</f>
        <v>0</v>
      </c>
      <c r="E34" s="8">
        <f t="shared" ca="1" si="1"/>
        <v>0</v>
      </c>
      <c r="F34" s="45" t="str">
        <f t="shared" ca="1" si="9"/>
        <v>-</v>
      </c>
      <c r="G34" s="8"/>
      <c r="H34" s="10">
        <f ca="1">INDIRECT("'("&amp;$A$4&amp;")'!H34")</f>
        <v>0</v>
      </c>
      <c r="I34" s="10">
        <f ca="1">INDIRECT("'("&amp;$A$4&amp;")'!I34")</f>
        <v>0</v>
      </c>
      <c r="J34" s="10">
        <f ca="1">INDIRECT("'("&amp;$A$4&amp;")'!J34")</f>
        <v>0</v>
      </c>
      <c r="K34" s="8">
        <f t="shared" ca="1" si="3"/>
        <v>0</v>
      </c>
      <c r="L34" s="45" t="str">
        <f t="shared" ca="1" si="11"/>
        <v>-</v>
      </c>
      <c r="M34" s="8"/>
      <c r="N34" s="10">
        <f ca="1">INDIRECT("'("&amp;$A$4&amp;")'!N34")</f>
        <v>0</v>
      </c>
      <c r="O34" s="10">
        <f ca="1">INDIRECT("'("&amp;$A$4&amp;")'!O34")</f>
        <v>0</v>
      </c>
      <c r="P34" s="10">
        <f ca="1">INDIRECT("'("&amp;$A$4&amp;")'!P34")</f>
        <v>0</v>
      </c>
      <c r="Q34" s="8">
        <f t="shared" ca="1" si="5"/>
        <v>0</v>
      </c>
      <c r="R34" s="45" t="str">
        <f t="shared" ca="1" si="13"/>
        <v>-</v>
      </c>
      <c r="T34" s="10">
        <f t="shared" ca="1" si="14"/>
        <v>0</v>
      </c>
      <c r="U34" s="10">
        <f t="shared" ca="1" si="15"/>
        <v>0</v>
      </c>
      <c r="V34" s="42">
        <f t="shared" ca="1" si="16"/>
        <v>0</v>
      </c>
      <c r="W34" s="42">
        <f t="shared" ca="1" si="16"/>
        <v>0</v>
      </c>
      <c r="X34" s="45" t="str">
        <f t="shared" ca="1" si="17"/>
        <v>-</v>
      </c>
      <c r="Y34" s="38"/>
    </row>
    <row r="35" spans="1:26" s="2" customFormat="1" ht="14.4" x14ac:dyDescent="0.3">
      <c r="A35" s="2" t="s">
        <v>24</v>
      </c>
      <c r="B35" s="10">
        <f ca="1">INDIRECT("'("&amp;$A$4&amp;")'!B35")</f>
        <v>0</v>
      </c>
      <c r="C35" s="10">
        <f ca="1">INDIRECT("'("&amp;$A$4&amp;")'!C35")</f>
        <v>0</v>
      </c>
      <c r="D35" s="10">
        <f ca="1">INDIRECT("'("&amp;$A$4&amp;")'!D35")</f>
        <v>0</v>
      </c>
      <c r="E35" s="8">
        <f t="shared" ca="1" si="1"/>
        <v>0</v>
      </c>
      <c r="F35" s="45" t="str">
        <f t="shared" ref="F35" ca="1" si="21">IF(E35=0,"-",ROUND((C35)/(SUM(E35)),3))</f>
        <v>-</v>
      </c>
      <c r="G35" s="38"/>
      <c r="H35" s="10">
        <f ca="1">INDIRECT("'("&amp;$A$4&amp;")'!H35")</f>
        <v>0</v>
      </c>
      <c r="I35" s="10">
        <f ca="1">INDIRECT("'("&amp;$A$4&amp;")'!I35")</f>
        <v>0</v>
      </c>
      <c r="J35" s="10">
        <f ca="1">INDIRECT("'("&amp;$A$4&amp;")'!J35")</f>
        <v>0</v>
      </c>
      <c r="K35" s="8">
        <f t="shared" ca="1" si="3"/>
        <v>0</v>
      </c>
      <c r="L35" s="45" t="str">
        <f t="shared" ca="1" si="11"/>
        <v>-</v>
      </c>
      <c r="M35" s="38"/>
      <c r="N35" s="10">
        <f ca="1">INDIRECT("'("&amp;$A$4&amp;")'!N35")</f>
        <v>0</v>
      </c>
      <c r="O35" s="10">
        <f ca="1">INDIRECT("'("&amp;$A$4&amp;")'!O35")</f>
        <v>0</v>
      </c>
      <c r="P35" s="10">
        <f ca="1">INDIRECT("'("&amp;$A$4&amp;")'!P35")</f>
        <v>0</v>
      </c>
      <c r="Q35" s="8">
        <f t="shared" ca="1" si="5"/>
        <v>0</v>
      </c>
      <c r="R35" s="45" t="str">
        <f t="shared" ca="1" si="13"/>
        <v>-</v>
      </c>
      <c r="T35" s="10">
        <f t="shared" ca="1" si="14"/>
        <v>0</v>
      </c>
      <c r="U35" s="10">
        <f t="shared" ca="1" si="15"/>
        <v>0</v>
      </c>
      <c r="V35" s="42">
        <f t="shared" ca="1" si="16"/>
        <v>0</v>
      </c>
      <c r="W35" s="42">
        <f t="shared" ca="1" si="16"/>
        <v>0</v>
      </c>
      <c r="X35" s="45" t="str">
        <f t="shared" ca="1" si="17"/>
        <v>-</v>
      </c>
      <c r="Y35" s="38"/>
    </row>
    <row r="36" spans="1:26" s="2" customFormat="1" ht="14.4" x14ac:dyDescent="0.3">
      <c r="A36" s="2" t="s">
        <v>26</v>
      </c>
      <c r="B36" s="10">
        <f ca="1">INDIRECT("'("&amp;$A$4&amp;")'!B36")</f>
        <v>11</v>
      </c>
      <c r="C36" s="10">
        <f ca="1">INDIRECT("'("&amp;$A$4&amp;")'!C36")</f>
        <v>4</v>
      </c>
      <c r="D36" s="10">
        <f ca="1">INDIRECT("'("&amp;$A$4&amp;")'!D36")</f>
        <v>0</v>
      </c>
      <c r="E36" s="8">
        <f t="shared" ca="1" si="1"/>
        <v>15</v>
      </c>
      <c r="F36" s="45">
        <f t="shared" ca="1" si="9"/>
        <v>0.26700000000000002</v>
      </c>
      <c r="G36" s="8"/>
      <c r="H36" s="10">
        <f ca="1">INDIRECT("'("&amp;$A$4&amp;")'!H36")</f>
        <v>0</v>
      </c>
      <c r="I36" s="10">
        <f ca="1">INDIRECT("'("&amp;$A$4&amp;")'!I36")</f>
        <v>0</v>
      </c>
      <c r="J36" s="10">
        <f ca="1">INDIRECT("'("&amp;$A$4&amp;")'!J36")</f>
        <v>0</v>
      </c>
      <c r="K36" s="8">
        <f t="shared" ca="1" si="3"/>
        <v>0</v>
      </c>
      <c r="L36" s="45" t="str">
        <f t="shared" ca="1" si="11"/>
        <v>-</v>
      </c>
      <c r="M36" s="8"/>
      <c r="N36" s="10">
        <f ca="1">INDIRECT("'("&amp;$A$4&amp;")'!N36")</f>
        <v>0</v>
      </c>
      <c r="O36" s="10">
        <f ca="1">INDIRECT("'("&amp;$A$4&amp;")'!O36")</f>
        <v>0</v>
      </c>
      <c r="P36" s="10">
        <f ca="1">INDIRECT("'("&amp;$A$4&amp;")'!P36")</f>
        <v>0</v>
      </c>
      <c r="Q36" s="8">
        <f t="shared" ca="1" si="5"/>
        <v>0</v>
      </c>
      <c r="R36" s="45" t="str">
        <f t="shared" ca="1" si="13"/>
        <v>-</v>
      </c>
      <c r="T36" s="10">
        <f t="shared" ca="1" si="14"/>
        <v>11</v>
      </c>
      <c r="U36" s="10">
        <f t="shared" ca="1" si="15"/>
        <v>4</v>
      </c>
      <c r="V36" s="42">
        <f t="shared" ca="1" si="16"/>
        <v>0</v>
      </c>
      <c r="W36" s="42">
        <f t="shared" ca="1" si="16"/>
        <v>15</v>
      </c>
      <c r="X36" s="45">
        <f t="shared" ca="1" si="17"/>
        <v>0.26700000000000002</v>
      </c>
      <c r="Y36" s="38"/>
    </row>
    <row r="37" spans="1:26" s="2" customFormat="1" ht="14.4" x14ac:dyDescent="0.3">
      <c r="A37" s="2" t="s">
        <v>27</v>
      </c>
      <c r="B37" s="10">
        <f ca="1">INDIRECT("'("&amp;$A$4&amp;")'!B37")</f>
        <v>0</v>
      </c>
      <c r="C37" s="10">
        <f ca="1">INDIRECT("'("&amp;$A$4&amp;")'!C37")</f>
        <v>0</v>
      </c>
      <c r="D37" s="10">
        <f ca="1">INDIRECT("'("&amp;$A$4&amp;")'!D37")</f>
        <v>0</v>
      </c>
      <c r="E37" s="8">
        <f t="shared" ca="1" si="1"/>
        <v>0</v>
      </c>
      <c r="F37" s="45" t="str">
        <f t="shared" ref="F37:F38" ca="1" si="22">IF(E37=0,"-",ROUND((C37)/(SUM(E37)),3))</f>
        <v>-</v>
      </c>
      <c r="G37" s="38"/>
      <c r="H37" s="10">
        <f ca="1">INDIRECT("'("&amp;$A$4&amp;")'!H37")</f>
        <v>0</v>
      </c>
      <c r="I37" s="10">
        <f ca="1">INDIRECT("'("&amp;$A$4&amp;")'!I37")</f>
        <v>0</v>
      </c>
      <c r="J37" s="10">
        <f ca="1">INDIRECT("'("&amp;$A$4&amp;")'!J37")</f>
        <v>0</v>
      </c>
      <c r="K37" s="8">
        <f t="shared" ca="1" si="3"/>
        <v>0</v>
      </c>
      <c r="L37" s="45" t="str">
        <f t="shared" ca="1" si="11"/>
        <v>-</v>
      </c>
      <c r="M37" s="38"/>
      <c r="N37" s="10">
        <f ca="1">INDIRECT("'("&amp;$A$4&amp;")'!N37")</f>
        <v>0</v>
      </c>
      <c r="O37" s="10">
        <f ca="1">INDIRECT("'("&amp;$A$4&amp;")'!O37")</f>
        <v>0</v>
      </c>
      <c r="P37" s="10">
        <f ca="1">INDIRECT("'("&amp;$A$4&amp;")'!P37")</f>
        <v>0</v>
      </c>
      <c r="Q37" s="8">
        <f t="shared" ca="1" si="5"/>
        <v>0</v>
      </c>
      <c r="R37" s="45" t="str">
        <f t="shared" ca="1" si="13"/>
        <v>-</v>
      </c>
      <c r="T37" s="10">
        <f ca="1">IF(OR(B37="..", N37="..", H37=".."), "..", (B37+N37+H37))</f>
        <v>0</v>
      </c>
      <c r="U37" s="10">
        <f t="shared" ca="1" si="15"/>
        <v>0</v>
      </c>
      <c r="V37" s="42">
        <f t="shared" ca="1" si="16"/>
        <v>0</v>
      </c>
      <c r="W37" s="42">
        <f t="shared" ca="1" si="16"/>
        <v>0</v>
      </c>
      <c r="X37" s="45" t="str">
        <f t="shared" ca="1" si="17"/>
        <v>-</v>
      </c>
      <c r="Y37" s="38"/>
    </row>
    <row r="38" spans="1:26" s="2" customFormat="1" ht="14.4" x14ac:dyDescent="0.3">
      <c r="A38" s="2" t="s">
        <v>28</v>
      </c>
      <c r="B38" s="10">
        <f ca="1">INDIRECT("'("&amp;$A$4&amp;")'!B38")</f>
        <v>0</v>
      </c>
      <c r="C38" s="10">
        <f ca="1">INDIRECT("'("&amp;$A$4&amp;")'!C38")</f>
        <v>0</v>
      </c>
      <c r="D38" s="10">
        <f ca="1">INDIRECT("'("&amp;$A$4&amp;")'!D38")</f>
        <v>0</v>
      </c>
      <c r="E38" s="8">
        <f t="shared" ca="1" si="1"/>
        <v>0</v>
      </c>
      <c r="F38" s="45" t="str">
        <f t="shared" ca="1" si="22"/>
        <v>-</v>
      </c>
      <c r="G38" s="38"/>
      <c r="H38" s="10">
        <f ca="1">INDIRECT("'("&amp;$A$4&amp;")'!H38")</f>
        <v>0</v>
      </c>
      <c r="I38" s="10">
        <f ca="1">INDIRECT("'("&amp;$A$4&amp;")'!I38")</f>
        <v>0</v>
      </c>
      <c r="J38" s="10">
        <f ca="1">INDIRECT("'("&amp;$A$4&amp;")'!J38")</f>
        <v>0</v>
      </c>
      <c r="K38" s="8">
        <f t="shared" ca="1" si="3"/>
        <v>0</v>
      </c>
      <c r="L38" s="45" t="str">
        <f t="shared" ref="L38" ca="1" si="23">IF(K38=0,"-",ROUND((I38)/(SUM(K38)),3))</f>
        <v>-</v>
      </c>
      <c r="M38" s="38"/>
      <c r="N38" s="10">
        <f ca="1">INDIRECT("'("&amp;$A$4&amp;")'!N37")</f>
        <v>0</v>
      </c>
      <c r="O38" s="10">
        <f ca="1">INDIRECT("'("&amp;$A$4&amp;")'!O38")</f>
        <v>0</v>
      </c>
      <c r="P38" s="10">
        <f ca="1">INDIRECT("'("&amp;$A$4&amp;")'!P38")</f>
        <v>0</v>
      </c>
      <c r="Q38" s="8">
        <f t="shared" ca="1" si="5"/>
        <v>0</v>
      </c>
      <c r="R38" s="45" t="str">
        <f t="shared" ref="R38" ca="1" si="24">IF(Q38=0,"-",ROUND((O38)/(SUM(Q38)),3))</f>
        <v>-</v>
      </c>
      <c r="T38" s="10">
        <f ca="1">IF(OR(B38="..", N38="..", H38=".."), "..", (B38+N38+H38))</f>
        <v>0</v>
      </c>
      <c r="U38" s="10">
        <f ca="1">IF(OR(C38="..", O38="..", I38=".."), "..", (C38+O38+I38))</f>
        <v>0</v>
      </c>
      <c r="V38" s="42">
        <f t="shared" ca="1" si="16"/>
        <v>0</v>
      </c>
      <c r="W38" s="42">
        <f t="shared" ca="1" si="16"/>
        <v>0</v>
      </c>
      <c r="X38" s="45" t="str">
        <f t="shared" ca="1" si="17"/>
        <v>-</v>
      </c>
      <c r="Y38" s="38"/>
    </row>
    <row r="39" spans="1:26" s="2" customFormat="1" ht="14.4" x14ac:dyDescent="0.3">
      <c r="A39" s="2" t="s">
        <v>29</v>
      </c>
      <c r="B39" s="10">
        <f ca="1">INDIRECT("'("&amp;$A$4&amp;")'!B39")</f>
        <v>0</v>
      </c>
      <c r="C39" s="10">
        <f ca="1">INDIRECT("'("&amp;$A$4&amp;")'!C39")</f>
        <v>0</v>
      </c>
      <c r="D39" s="10">
        <f ca="1">INDIRECT("'("&amp;$A$4&amp;")'!D39")</f>
        <v>0</v>
      </c>
      <c r="E39" s="8">
        <f t="shared" ca="1" si="1"/>
        <v>0</v>
      </c>
      <c r="F39" s="45" t="str">
        <f t="shared" ca="1" si="9"/>
        <v>-</v>
      </c>
      <c r="G39" s="8"/>
      <c r="H39" s="10">
        <f ca="1">INDIRECT("'("&amp;$A$4&amp;")'!H39")</f>
        <v>0</v>
      </c>
      <c r="I39" s="10">
        <f ca="1">INDIRECT("'("&amp;$A$4&amp;")'!I39")</f>
        <v>0</v>
      </c>
      <c r="J39" s="10">
        <f ca="1">INDIRECT("'("&amp;$A$4&amp;")'!J39")</f>
        <v>0</v>
      </c>
      <c r="K39" s="8">
        <f t="shared" ca="1" si="3"/>
        <v>0</v>
      </c>
      <c r="L39" s="45" t="str">
        <f t="shared" ca="1" si="11"/>
        <v>-</v>
      </c>
      <c r="M39" s="8"/>
      <c r="N39" s="10">
        <f ca="1">INDIRECT("'("&amp;$A$4&amp;")'!N39")</f>
        <v>0</v>
      </c>
      <c r="O39" s="10">
        <f ca="1">INDIRECT("'("&amp;$A$4&amp;")'!O39")</f>
        <v>0</v>
      </c>
      <c r="P39" s="10">
        <f ca="1">INDIRECT("'("&amp;$A$4&amp;")'!P39")</f>
        <v>0</v>
      </c>
      <c r="Q39" s="8">
        <f t="shared" ca="1" si="5"/>
        <v>0</v>
      </c>
      <c r="R39" s="45" t="str">
        <f t="shared" ca="1" si="13"/>
        <v>-</v>
      </c>
      <c r="T39" s="10">
        <f t="shared" ref="T39:T56" ca="1" si="25">IF(OR(B39="..", N39="..", H39=".."), "..", (B39+N39+H39))</f>
        <v>0</v>
      </c>
      <c r="U39" s="10">
        <f t="shared" ref="U39:U56" ca="1" si="26">IF(OR(C39="..", O39="..", I39=".."), "..", (C39+O39+I39))</f>
        <v>0</v>
      </c>
      <c r="V39" s="42">
        <f t="shared" ca="1" si="16"/>
        <v>0</v>
      </c>
      <c r="W39" s="42">
        <f t="shared" ca="1" si="16"/>
        <v>0</v>
      </c>
      <c r="X39" s="45" t="str">
        <f t="shared" ca="1" si="17"/>
        <v>-</v>
      </c>
      <c r="Y39" s="38"/>
    </row>
    <row r="40" spans="1:26" s="2" customFormat="1" ht="14.4" x14ac:dyDescent="0.3">
      <c r="A40" s="2" t="s">
        <v>30</v>
      </c>
      <c r="B40" s="10">
        <f ca="1">INDIRECT("'("&amp;$A$4&amp;")'!B40")</f>
        <v>0</v>
      </c>
      <c r="C40" s="10">
        <f ca="1">INDIRECT("'("&amp;$A$4&amp;")'!C40")</f>
        <v>1</v>
      </c>
      <c r="D40" s="10">
        <f ca="1">INDIRECT("'("&amp;$A$4&amp;")'!D40")</f>
        <v>0</v>
      </c>
      <c r="E40" s="8">
        <f t="shared" ca="1" si="1"/>
        <v>1</v>
      </c>
      <c r="F40" s="45">
        <f t="shared" ca="1" si="9"/>
        <v>1</v>
      </c>
      <c r="G40" s="8"/>
      <c r="H40" s="10">
        <f ca="1">INDIRECT("'("&amp;$A$4&amp;")'!H40")</f>
        <v>0</v>
      </c>
      <c r="I40" s="10">
        <f ca="1">INDIRECT("'("&amp;$A$4&amp;")'!I40")</f>
        <v>0</v>
      </c>
      <c r="J40" s="10">
        <f ca="1">INDIRECT("'("&amp;$A$4&amp;")'!J40")</f>
        <v>0</v>
      </c>
      <c r="K40" s="8">
        <f t="shared" ca="1" si="3"/>
        <v>0</v>
      </c>
      <c r="L40" s="45" t="str">
        <f t="shared" ca="1" si="11"/>
        <v>-</v>
      </c>
      <c r="M40" s="8"/>
      <c r="N40" s="10">
        <f ca="1">INDIRECT("'("&amp;$A$4&amp;")'!N40")</f>
        <v>3</v>
      </c>
      <c r="O40" s="10">
        <f ca="1">INDIRECT("'("&amp;$A$4&amp;")'!O40")</f>
        <v>2</v>
      </c>
      <c r="P40" s="10">
        <f ca="1">INDIRECT("'("&amp;$A$4&amp;")'!P40")</f>
        <v>0</v>
      </c>
      <c r="Q40" s="8">
        <f t="shared" ca="1" si="5"/>
        <v>5</v>
      </c>
      <c r="R40" s="45">
        <f t="shared" ca="1" si="13"/>
        <v>0.4</v>
      </c>
      <c r="T40" s="10">
        <f t="shared" ca="1" si="25"/>
        <v>3</v>
      </c>
      <c r="U40" s="10">
        <f t="shared" ca="1" si="26"/>
        <v>3</v>
      </c>
      <c r="V40" s="42">
        <f t="shared" ca="1" si="16"/>
        <v>0</v>
      </c>
      <c r="W40" s="42">
        <f t="shared" ca="1" si="16"/>
        <v>6</v>
      </c>
      <c r="X40" s="45">
        <f t="shared" ca="1" si="17"/>
        <v>0.5</v>
      </c>
      <c r="Y40" s="38"/>
    </row>
    <row r="41" spans="1:26" s="2" customFormat="1" ht="14.4" x14ac:dyDescent="0.3">
      <c r="A41" s="2" t="s">
        <v>31</v>
      </c>
      <c r="B41" s="10">
        <f ca="1">INDIRECT("'("&amp;$A$4&amp;")'!B41")</f>
        <v>11</v>
      </c>
      <c r="C41" s="10">
        <f ca="1">INDIRECT("'("&amp;$A$4&amp;")'!C41")</f>
        <v>1</v>
      </c>
      <c r="D41" s="10">
        <f ca="1">INDIRECT("'("&amp;$A$4&amp;")'!D41")</f>
        <v>0</v>
      </c>
      <c r="E41" s="8">
        <f t="shared" ca="1" si="1"/>
        <v>12</v>
      </c>
      <c r="F41" s="45">
        <f t="shared" ref="F41:F42" ca="1" si="27">IF(E41=0,"-",ROUND((C41)/(SUM(E41)),3))</f>
        <v>8.3000000000000004E-2</v>
      </c>
      <c r="G41" s="8"/>
      <c r="H41" s="10">
        <f ca="1">INDIRECT("'("&amp;$A$4&amp;")'!H41")</f>
        <v>0</v>
      </c>
      <c r="I41" s="10">
        <f ca="1">INDIRECT("'("&amp;$A$4&amp;")'!I41")</f>
        <v>0</v>
      </c>
      <c r="J41" s="10">
        <f ca="1">INDIRECT("'("&amp;$A$4&amp;")'!J41")</f>
        <v>0</v>
      </c>
      <c r="K41" s="8">
        <f t="shared" ca="1" si="3"/>
        <v>0</v>
      </c>
      <c r="L41" s="45" t="str">
        <f t="shared" ca="1" si="11"/>
        <v>-</v>
      </c>
      <c r="M41" s="8"/>
      <c r="N41" s="10">
        <f ca="1">INDIRECT("'("&amp;$A$4&amp;")'!N41")</f>
        <v>0</v>
      </c>
      <c r="O41" s="10">
        <f ca="1">INDIRECT("'("&amp;$A$4&amp;")'!O41")</f>
        <v>0</v>
      </c>
      <c r="P41" s="10">
        <f ca="1">INDIRECT("'("&amp;$A$4&amp;")'!P41")</f>
        <v>0</v>
      </c>
      <c r="Q41" s="8">
        <f t="shared" ca="1" si="5"/>
        <v>0</v>
      </c>
      <c r="R41" s="45" t="str">
        <f t="shared" ref="R41:R42" ca="1" si="28">IF(Q41=0,"-",ROUND((O41)/(SUM(Q41)),3))</f>
        <v>-</v>
      </c>
      <c r="T41" s="10">
        <f t="shared" ca="1" si="25"/>
        <v>11</v>
      </c>
      <c r="U41" s="10">
        <f t="shared" ca="1" si="26"/>
        <v>1</v>
      </c>
      <c r="V41" s="42">
        <f t="shared" ca="1" si="16"/>
        <v>0</v>
      </c>
      <c r="W41" s="42">
        <f t="shared" ca="1" si="16"/>
        <v>12</v>
      </c>
      <c r="X41" s="45">
        <f t="shared" ca="1" si="17"/>
        <v>8.3000000000000004E-2</v>
      </c>
      <c r="Y41" s="38"/>
      <c r="Z41" s="38"/>
    </row>
    <row r="42" spans="1:26" s="2" customFormat="1" ht="14.4" x14ac:dyDescent="0.3">
      <c r="A42" s="2" t="s">
        <v>32</v>
      </c>
      <c r="B42" s="10">
        <f ca="1">INDIRECT("'("&amp;$A$4&amp;")'!B42")</f>
        <v>0</v>
      </c>
      <c r="C42" s="10">
        <f ca="1">INDIRECT("'("&amp;$A$4&amp;")'!C42")</f>
        <v>0</v>
      </c>
      <c r="D42" s="10">
        <f ca="1">INDIRECT("'("&amp;$A$4&amp;")'!D42")</f>
        <v>0</v>
      </c>
      <c r="E42" s="8">
        <f t="shared" ca="1" si="1"/>
        <v>0</v>
      </c>
      <c r="F42" s="45" t="str">
        <f t="shared" ca="1" si="27"/>
        <v>-</v>
      </c>
      <c r="G42" s="8"/>
      <c r="H42" s="10">
        <f ca="1">INDIRECT("'("&amp;$A$4&amp;")'!H42")</f>
        <v>0</v>
      </c>
      <c r="I42" s="10">
        <f ca="1">INDIRECT("'("&amp;$A$4&amp;")'!I42")</f>
        <v>0</v>
      </c>
      <c r="J42" s="10">
        <f ca="1">INDIRECT("'("&amp;$A$4&amp;")'!J42")</f>
        <v>0</v>
      </c>
      <c r="K42" s="8">
        <f t="shared" ca="1" si="3"/>
        <v>0</v>
      </c>
      <c r="L42" s="45" t="str">
        <f t="shared" ca="1" si="11"/>
        <v>-</v>
      </c>
      <c r="M42" s="8"/>
      <c r="N42" s="10">
        <f ca="1">INDIRECT("'("&amp;$A$4&amp;")'!N42")</f>
        <v>0</v>
      </c>
      <c r="O42" s="10">
        <f ca="1">INDIRECT("'("&amp;$A$4&amp;")'!O42")</f>
        <v>0</v>
      </c>
      <c r="P42" s="10">
        <f ca="1">INDIRECT("'("&amp;$A$4&amp;")'!P42")</f>
        <v>0</v>
      </c>
      <c r="Q42" s="8">
        <f t="shared" ca="1" si="5"/>
        <v>0</v>
      </c>
      <c r="R42" s="45" t="str">
        <f t="shared" ca="1" si="28"/>
        <v>-</v>
      </c>
      <c r="T42" s="10">
        <f t="shared" ca="1" si="25"/>
        <v>0</v>
      </c>
      <c r="U42" s="10">
        <f t="shared" ca="1" si="26"/>
        <v>0</v>
      </c>
      <c r="V42" s="42">
        <f t="shared" ca="1" si="16"/>
        <v>0</v>
      </c>
      <c r="W42" s="42">
        <f t="shared" ca="1" si="16"/>
        <v>0</v>
      </c>
      <c r="X42" s="45" t="str">
        <f t="shared" ca="1" si="17"/>
        <v>-</v>
      </c>
      <c r="Y42" s="38"/>
      <c r="Z42" s="38"/>
    </row>
    <row r="43" spans="1:26" s="2" customFormat="1" ht="14.4" x14ac:dyDescent="0.3">
      <c r="A43" s="2" t="s">
        <v>34</v>
      </c>
      <c r="B43" s="10">
        <f ca="1">INDIRECT("'("&amp;$A$4&amp;")'!B43")</f>
        <v>19</v>
      </c>
      <c r="C43" s="10">
        <f ca="1">INDIRECT("'("&amp;$A$4&amp;")'!C43")</f>
        <v>1</v>
      </c>
      <c r="D43" s="10">
        <f ca="1">INDIRECT("'("&amp;$A$4&amp;")'!D43")</f>
        <v>0</v>
      </c>
      <c r="E43" s="8">
        <f t="shared" ca="1" si="1"/>
        <v>20</v>
      </c>
      <c r="F43" s="45">
        <f t="shared" ref="F43" ca="1" si="29">IF(E43=0,"-",ROUND((C43)/(SUM(E43)),3))</f>
        <v>0.05</v>
      </c>
      <c r="G43" s="38"/>
      <c r="H43" s="10">
        <f ca="1">INDIRECT("'("&amp;$A$4&amp;")'!H43")</f>
        <v>0</v>
      </c>
      <c r="I43" s="10">
        <f ca="1">INDIRECT("'("&amp;$A$4&amp;")'!I43")</f>
        <v>0</v>
      </c>
      <c r="J43" s="10">
        <f ca="1">INDIRECT("'("&amp;$A$4&amp;")'!J43")</f>
        <v>0</v>
      </c>
      <c r="K43" s="8">
        <f t="shared" ca="1" si="3"/>
        <v>0</v>
      </c>
      <c r="L43" s="45" t="str">
        <f t="shared" ca="1" si="11"/>
        <v>-</v>
      </c>
      <c r="M43" s="38"/>
      <c r="N43" s="10">
        <f ca="1">INDIRECT("'("&amp;$A$4&amp;")'!N43")</f>
        <v>0</v>
      </c>
      <c r="O43" s="10">
        <f ca="1">INDIRECT("'("&amp;$A$4&amp;")'!O43")</f>
        <v>0</v>
      </c>
      <c r="P43" s="10">
        <f ca="1">INDIRECT("'("&amp;$A$4&amp;")'!P43")</f>
        <v>0</v>
      </c>
      <c r="Q43" s="8">
        <f t="shared" ca="1" si="5"/>
        <v>0</v>
      </c>
      <c r="R43" s="45" t="str">
        <f t="shared" ref="R43" ca="1" si="30">IF(Q43=0,"-",ROUND((O43)/(SUM(Q43)),3))</f>
        <v>-</v>
      </c>
      <c r="T43" s="10">
        <f t="shared" ca="1" si="25"/>
        <v>19</v>
      </c>
      <c r="U43" s="10">
        <f t="shared" ca="1" si="26"/>
        <v>1</v>
      </c>
      <c r="V43" s="42">
        <f t="shared" ca="1" si="16"/>
        <v>0</v>
      </c>
      <c r="W43" s="42">
        <f t="shared" ca="1" si="16"/>
        <v>20</v>
      </c>
      <c r="X43" s="45">
        <f t="shared" ca="1" si="17"/>
        <v>0.05</v>
      </c>
      <c r="Y43" s="38"/>
      <c r="Z43" s="38"/>
    </row>
    <row r="44" spans="1:26" s="2" customFormat="1" ht="14.4" x14ac:dyDescent="0.3">
      <c r="A44" s="2" t="s">
        <v>35</v>
      </c>
      <c r="B44" s="10">
        <f ca="1">INDIRECT("'("&amp;$A$4&amp;")'!B44")</f>
        <v>0</v>
      </c>
      <c r="C44" s="10">
        <f ca="1">INDIRECT("'("&amp;$A$4&amp;")'!C44")</f>
        <v>0</v>
      </c>
      <c r="D44" s="10">
        <f ca="1">INDIRECT("'("&amp;$A$4&amp;")'!D44")</f>
        <v>0</v>
      </c>
      <c r="E44" s="8">
        <f t="shared" ca="1" si="1"/>
        <v>0</v>
      </c>
      <c r="F44" s="45" t="str">
        <f t="shared" ca="1" si="9"/>
        <v>-</v>
      </c>
      <c r="G44" s="8"/>
      <c r="H44" s="10">
        <f ca="1">INDIRECT("'("&amp;$A$4&amp;")'!H44")</f>
        <v>0</v>
      </c>
      <c r="I44" s="10">
        <f ca="1">INDIRECT("'("&amp;$A$4&amp;")'!I44")</f>
        <v>0</v>
      </c>
      <c r="J44" s="10">
        <f ca="1">INDIRECT("'("&amp;$A$4&amp;")'!J44")</f>
        <v>0</v>
      </c>
      <c r="K44" s="8">
        <f t="shared" ca="1" si="3"/>
        <v>0</v>
      </c>
      <c r="L44" s="45" t="str">
        <f t="shared" ca="1" si="11"/>
        <v>-</v>
      </c>
      <c r="M44" s="8"/>
      <c r="N44" s="10">
        <f ca="1">INDIRECT("'("&amp;$A$4&amp;")'!N44")</f>
        <v>0</v>
      </c>
      <c r="O44" s="10">
        <f ca="1">INDIRECT("'("&amp;$A$4&amp;")'!O44")</f>
        <v>2</v>
      </c>
      <c r="P44" s="10">
        <f ca="1">INDIRECT("'("&amp;$A$4&amp;")'!P44")</f>
        <v>0</v>
      </c>
      <c r="Q44" s="8">
        <f t="shared" ca="1" si="5"/>
        <v>2</v>
      </c>
      <c r="R44" s="45">
        <f t="shared" ca="1" si="13"/>
        <v>1</v>
      </c>
      <c r="T44" s="10">
        <f t="shared" ca="1" si="25"/>
        <v>0</v>
      </c>
      <c r="U44" s="10">
        <f t="shared" ca="1" si="26"/>
        <v>2</v>
      </c>
      <c r="V44" s="42">
        <f t="shared" ca="1" si="16"/>
        <v>0</v>
      </c>
      <c r="W44" s="42">
        <f t="shared" ca="1" si="16"/>
        <v>2</v>
      </c>
      <c r="X44" s="45">
        <f t="shared" ca="1" si="17"/>
        <v>1</v>
      </c>
      <c r="Y44" s="38"/>
    </row>
    <row r="45" spans="1:26" s="2" customFormat="1" ht="14.4" x14ac:dyDescent="0.3">
      <c r="A45" s="2" t="s">
        <v>36</v>
      </c>
      <c r="B45" s="10">
        <f ca="1">INDIRECT("'("&amp;$A$4&amp;")'!B45")</f>
        <v>0</v>
      </c>
      <c r="C45" s="10">
        <f ca="1">INDIRECT("'("&amp;$A$4&amp;")'!C45")</f>
        <v>0</v>
      </c>
      <c r="D45" s="10">
        <f ca="1">INDIRECT("'("&amp;$A$4&amp;")'!D45")</f>
        <v>0</v>
      </c>
      <c r="E45" s="8">
        <f t="shared" ca="1" si="1"/>
        <v>0</v>
      </c>
      <c r="F45" s="45" t="str">
        <f t="shared" ca="1" si="9"/>
        <v>-</v>
      </c>
      <c r="G45" s="8"/>
      <c r="H45" s="10">
        <f ca="1">INDIRECT("'("&amp;$A$4&amp;")'!H45")</f>
        <v>0</v>
      </c>
      <c r="I45" s="10">
        <f ca="1">INDIRECT("'("&amp;$A$4&amp;")'!I45")</f>
        <v>0</v>
      </c>
      <c r="J45" s="10">
        <f ca="1">INDIRECT("'("&amp;$A$4&amp;")'!J45")</f>
        <v>0</v>
      </c>
      <c r="K45" s="8">
        <f t="shared" ca="1" si="3"/>
        <v>0</v>
      </c>
      <c r="L45" s="45" t="str">
        <f t="shared" ca="1" si="11"/>
        <v>-</v>
      </c>
      <c r="M45" s="8"/>
      <c r="N45" s="10">
        <f ca="1">INDIRECT("'("&amp;$A$4&amp;")'!N45")</f>
        <v>1</v>
      </c>
      <c r="O45" s="10">
        <f ca="1">INDIRECT("'("&amp;$A$4&amp;")'!O45")</f>
        <v>0</v>
      </c>
      <c r="P45" s="10">
        <f ca="1">INDIRECT("'("&amp;$A$4&amp;")'!P45")</f>
        <v>0</v>
      </c>
      <c r="Q45" s="8">
        <f t="shared" ca="1" si="5"/>
        <v>1</v>
      </c>
      <c r="R45" s="45">
        <f t="shared" ca="1" si="13"/>
        <v>0</v>
      </c>
      <c r="T45" s="10">
        <f t="shared" ca="1" si="25"/>
        <v>1</v>
      </c>
      <c r="U45" s="10">
        <f t="shared" ca="1" si="26"/>
        <v>0</v>
      </c>
      <c r="V45" s="42">
        <f t="shared" ca="1" si="16"/>
        <v>0</v>
      </c>
      <c r="W45" s="42">
        <f t="shared" ca="1" si="16"/>
        <v>1</v>
      </c>
      <c r="X45" s="45">
        <f t="shared" ca="1" si="17"/>
        <v>0</v>
      </c>
      <c r="Y45" s="38"/>
    </row>
    <row r="46" spans="1:26" s="2" customFormat="1" ht="14.4" x14ac:dyDescent="0.3">
      <c r="A46" s="2" t="s">
        <v>37</v>
      </c>
      <c r="B46" s="10">
        <f ca="1">INDIRECT("'("&amp;$A$4&amp;")'!B46")</f>
        <v>0</v>
      </c>
      <c r="C46" s="10">
        <f ca="1">INDIRECT("'("&amp;$A$4&amp;")'!C46")</f>
        <v>0</v>
      </c>
      <c r="D46" s="10">
        <f ca="1">INDIRECT("'("&amp;$A$4&amp;")'!D46")</f>
        <v>0</v>
      </c>
      <c r="E46" s="8">
        <f t="shared" ca="1" si="1"/>
        <v>0</v>
      </c>
      <c r="F46" s="45" t="str">
        <f t="shared" ca="1" si="9"/>
        <v>-</v>
      </c>
      <c r="G46" s="8"/>
      <c r="H46" s="10">
        <f ca="1">INDIRECT("'("&amp;$A$4&amp;")'!H46")</f>
        <v>0</v>
      </c>
      <c r="I46" s="10">
        <f ca="1">INDIRECT("'("&amp;$A$4&amp;")'!I46")</f>
        <v>0</v>
      </c>
      <c r="J46" s="10">
        <f ca="1">INDIRECT("'("&amp;$A$4&amp;")'!J46")</f>
        <v>0</v>
      </c>
      <c r="K46" s="8">
        <f t="shared" ca="1" si="3"/>
        <v>0</v>
      </c>
      <c r="L46" s="45" t="str">
        <f t="shared" ca="1" si="11"/>
        <v>-</v>
      </c>
      <c r="M46" s="8"/>
      <c r="N46" s="10">
        <f ca="1">INDIRECT("'("&amp;$A$4&amp;")'!N46")</f>
        <v>1</v>
      </c>
      <c r="O46" s="10">
        <f ca="1">INDIRECT("'("&amp;$A$4&amp;")'!O46")</f>
        <v>0</v>
      </c>
      <c r="P46" s="10">
        <f ca="1">INDIRECT("'("&amp;$A$4&amp;")'!P46")</f>
        <v>0</v>
      </c>
      <c r="Q46" s="8">
        <f t="shared" ca="1" si="5"/>
        <v>1</v>
      </c>
      <c r="R46" s="45">
        <f t="shared" ca="1" si="13"/>
        <v>0</v>
      </c>
      <c r="T46" s="10">
        <f t="shared" ca="1" si="25"/>
        <v>1</v>
      </c>
      <c r="U46" s="10">
        <f t="shared" ca="1" si="26"/>
        <v>0</v>
      </c>
      <c r="V46" s="42">
        <f t="shared" ca="1" si="16"/>
        <v>0</v>
      </c>
      <c r="W46" s="42">
        <f t="shared" ca="1" si="16"/>
        <v>1</v>
      </c>
      <c r="X46" s="45">
        <f t="shared" ca="1" si="17"/>
        <v>0</v>
      </c>
      <c r="Y46" s="38"/>
    </row>
    <row r="47" spans="1:26" s="2" customFormat="1" ht="14.4" x14ac:dyDescent="0.3">
      <c r="A47" s="2" t="s">
        <v>39</v>
      </c>
      <c r="B47" s="10">
        <f ca="1">INDIRECT("'("&amp;$A$4&amp;")'!B47")</f>
        <v>16</v>
      </c>
      <c r="C47" s="10">
        <f ca="1">INDIRECT("'("&amp;$A$4&amp;")'!C47")</f>
        <v>0</v>
      </c>
      <c r="D47" s="10">
        <f ca="1">INDIRECT("'("&amp;$A$4&amp;")'!D47")</f>
        <v>0</v>
      </c>
      <c r="E47" s="8">
        <f t="shared" ca="1" si="1"/>
        <v>16</v>
      </c>
      <c r="F47" s="45">
        <f t="shared" ca="1" si="9"/>
        <v>0</v>
      </c>
      <c r="G47" s="8"/>
      <c r="H47" s="10">
        <f ca="1">INDIRECT("'("&amp;$A$4&amp;")'!H47")</f>
        <v>0</v>
      </c>
      <c r="I47" s="10">
        <f ca="1">INDIRECT("'("&amp;$A$4&amp;")'!I47")</f>
        <v>0</v>
      </c>
      <c r="J47" s="10">
        <f ca="1">INDIRECT("'("&amp;$A$4&amp;")'!J47")</f>
        <v>0</v>
      </c>
      <c r="K47" s="8">
        <f t="shared" ca="1" si="3"/>
        <v>0</v>
      </c>
      <c r="L47" s="45" t="str">
        <f t="shared" ca="1" si="11"/>
        <v>-</v>
      </c>
      <c r="M47" s="8"/>
      <c r="N47" s="10">
        <f ca="1">INDIRECT("'("&amp;$A$4&amp;")'!N47")</f>
        <v>0</v>
      </c>
      <c r="O47" s="10">
        <f ca="1">INDIRECT("'("&amp;$A$4&amp;")'!O47")</f>
        <v>4</v>
      </c>
      <c r="P47" s="10">
        <f ca="1">INDIRECT("'("&amp;$A$4&amp;")'!P47")</f>
        <v>0</v>
      </c>
      <c r="Q47" s="8">
        <f t="shared" ca="1" si="5"/>
        <v>4</v>
      </c>
      <c r="R47" s="45">
        <f t="shared" ca="1" si="13"/>
        <v>1</v>
      </c>
      <c r="T47" s="10">
        <f t="shared" ca="1" si="25"/>
        <v>16</v>
      </c>
      <c r="U47" s="10">
        <f t="shared" ca="1" si="26"/>
        <v>4</v>
      </c>
      <c r="V47" s="42">
        <f t="shared" ca="1" si="16"/>
        <v>0</v>
      </c>
      <c r="W47" s="42">
        <f t="shared" ca="1" si="16"/>
        <v>20</v>
      </c>
      <c r="X47" s="45">
        <f t="shared" ca="1" si="17"/>
        <v>0.2</v>
      </c>
      <c r="Y47" s="38"/>
    </row>
    <row r="48" spans="1:26" s="2" customFormat="1" ht="14.4" x14ac:dyDescent="0.3">
      <c r="A48" s="2" t="s">
        <v>20</v>
      </c>
      <c r="B48" s="10">
        <f ca="1">INDIRECT("'("&amp;$A$4&amp;")'!B48")</f>
        <v>0</v>
      </c>
      <c r="C48" s="10">
        <f ca="1">INDIRECT("'("&amp;$A$4&amp;")'!C48")</f>
        <v>0</v>
      </c>
      <c r="D48" s="10">
        <f ca="1">INDIRECT("'("&amp;$A$4&amp;")'!D48")</f>
        <v>0</v>
      </c>
      <c r="E48" s="8">
        <f t="shared" ca="1" si="1"/>
        <v>0</v>
      </c>
      <c r="F48" s="45" t="str">
        <f t="shared" ca="1" si="9"/>
        <v>-</v>
      </c>
      <c r="G48" s="8"/>
      <c r="H48" s="10">
        <f ca="1">INDIRECT("'("&amp;$A$4&amp;")'!H48")</f>
        <v>0</v>
      </c>
      <c r="I48" s="10">
        <f ca="1">INDIRECT("'("&amp;$A$4&amp;")'!I48")</f>
        <v>0</v>
      </c>
      <c r="J48" s="10">
        <f ca="1">INDIRECT("'("&amp;$A$4&amp;")'!J48")</f>
        <v>0</v>
      </c>
      <c r="K48" s="8">
        <f t="shared" ca="1" si="3"/>
        <v>0</v>
      </c>
      <c r="L48" s="45" t="str">
        <f t="shared" ca="1" si="11"/>
        <v>-</v>
      </c>
      <c r="M48" s="8"/>
      <c r="N48" s="10">
        <f ca="1">INDIRECT("'("&amp;$A$4&amp;")'!N48")</f>
        <v>0</v>
      </c>
      <c r="O48" s="10">
        <f ca="1">INDIRECT("'("&amp;$A$4&amp;")'!O48")</f>
        <v>0</v>
      </c>
      <c r="P48" s="10">
        <f ca="1">INDIRECT("'("&amp;$A$4&amp;")'!P48")</f>
        <v>0</v>
      </c>
      <c r="Q48" s="8">
        <f t="shared" ca="1" si="5"/>
        <v>0</v>
      </c>
      <c r="R48" s="45" t="str">
        <f t="shared" ca="1" si="13"/>
        <v>-</v>
      </c>
      <c r="T48" s="10">
        <f t="shared" ca="1" si="25"/>
        <v>0</v>
      </c>
      <c r="U48" s="10">
        <f t="shared" ca="1" si="26"/>
        <v>0</v>
      </c>
      <c r="V48" s="42">
        <f t="shared" ca="1" si="16"/>
        <v>0</v>
      </c>
      <c r="W48" s="42">
        <f t="shared" ca="1" si="16"/>
        <v>0</v>
      </c>
      <c r="X48" s="45" t="str">
        <f t="shared" ca="1" si="17"/>
        <v>-</v>
      </c>
      <c r="Y48" s="38"/>
    </row>
    <row r="49" spans="1:25" s="5" customFormat="1" ht="26.25" customHeight="1" x14ac:dyDescent="0.3">
      <c r="A49" s="5" t="s">
        <v>45</v>
      </c>
      <c r="B49" s="9">
        <f ca="1">SUM(B50:B56)</f>
        <v>285</v>
      </c>
      <c r="C49" s="9">
        <f t="shared" ref="C49:D49" ca="1" si="31">SUM(C50:C56)</f>
        <v>92</v>
      </c>
      <c r="D49" s="9">
        <f t="shared" ca="1" si="31"/>
        <v>0</v>
      </c>
      <c r="E49" s="9">
        <f t="shared" ca="1" si="1"/>
        <v>377</v>
      </c>
      <c r="F49" s="45">
        <f t="shared" ca="1" si="9"/>
        <v>0.24399999999999999</v>
      </c>
      <c r="G49" s="8"/>
      <c r="H49" s="9">
        <f ca="1">SUM(H50:H56)</f>
        <v>1</v>
      </c>
      <c r="I49" s="9">
        <f t="shared" ref="I49:J49" ca="1" si="32">SUM(I50:I56)</f>
        <v>4</v>
      </c>
      <c r="J49" s="9">
        <f t="shared" ca="1" si="32"/>
        <v>0</v>
      </c>
      <c r="K49" s="8">
        <f t="shared" ca="1" si="3"/>
        <v>5</v>
      </c>
      <c r="L49" s="45">
        <f t="shared" ca="1" si="11"/>
        <v>0.8</v>
      </c>
      <c r="M49" s="8"/>
      <c r="N49" s="9">
        <f ca="1">SUM(N50:N56)</f>
        <v>4</v>
      </c>
      <c r="O49" s="9">
        <f t="shared" ref="O49:P49" ca="1" si="33">SUM(O50:O56)</f>
        <v>5</v>
      </c>
      <c r="P49" s="9">
        <f t="shared" ca="1" si="33"/>
        <v>0</v>
      </c>
      <c r="Q49" s="9">
        <f t="shared" ca="1" si="5"/>
        <v>9</v>
      </c>
      <c r="R49" s="45">
        <f t="shared" ca="1" si="13"/>
        <v>0.55600000000000005</v>
      </c>
      <c r="T49" s="166">
        <f t="shared" ca="1" si="25"/>
        <v>290</v>
      </c>
      <c r="U49" s="166">
        <f t="shared" ca="1" si="26"/>
        <v>101</v>
      </c>
      <c r="V49" s="6">
        <f t="shared" ca="1" si="16"/>
        <v>0</v>
      </c>
      <c r="W49" s="6">
        <f t="shared" ca="1" si="16"/>
        <v>391</v>
      </c>
      <c r="X49" s="72">
        <f t="shared" ca="1" si="17"/>
        <v>0.25800000000000001</v>
      </c>
      <c r="Y49" s="38"/>
    </row>
    <row r="50" spans="1:25" s="2" customFormat="1" ht="14.4" x14ac:dyDescent="0.3">
      <c r="A50" s="2" t="s">
        <v>16</v>
      </c>
      <c r="B50" s="10">
        <f ca="1">INDIRECT("'("&amp;$A$4&amp;")'!B50")</f>
        <v>56</v>
      </c>
      <c r="C50" s="10">
        <f ca="1">INDIRECT("'("&amp;$A$4&amp;")'!C50")</f>
        <v>10</v>
      </c>
      <c r="D50" s="10">
        <f ca="1">INDIRECT("'("&amp;$A$4&amp;")'!D50")</f>
        <v>0</v>
      </c>
      <c r="E50" s="8">
        <f t="shared" ca="1" si="1"/>
        <v>66</v>
      </c>
      <c r="F50" s="45">
        <f t="shared" ca="1" si="9"/>
        <v>0.152</v>
      </c>
      <c r="G50" s="8"/>
      <c r="H50" s="10">
        <f ca="1">INDIRECT("'("&amp;$A$4&amp;")'!H50")</f>
        <v>0</v>
      </c>
      <c r="I50" s="10">
        <f ca="1">INDIRECT("'("&amp;$A$4&amp;")'!I50")</f>
        <v>0</v>
      </c>
      <c r="J50" s="10">
        <f ca="1">INDIRECT("'("&amp;$A$4&amp;")'!J50")</f>
        <v>0</v>
      </c>
      <c r="K50" s="8">
        <f t="shared" ca="1" si="3"/>
        <v>0</v>
      </c>
      <c r="L50" s="45" t="str">
        <f t="shared" ca="1" si="11"/>
        <v>-</v>
      </c>
      <c r="M50" s="8"/>
      <c r="N50" s="10">
        <f ca="1">INDIRECT("'("&amp;$A$4&amp;")'!N50")</f>
        <v>0</v>
      </c>
      <c r="O50" s="10">
        <f ca="1">INDIRECT("'("&amp;$A$4&amp;")'!O50")</f>
        <v>0</v>
      </c>
      <c r="P50" s="10">
        <f ca="1">INDIRECT("'("&amp;$A$4&amp;")'!P50")</f>
        <v>0</v>
      </c>
      <c r="Q50" s="8">
        <f t="shared" ca="1" si="5"/>
        <v>0</v>
      </c>
      <c r="R50" s="45" t="str">
        <f t="shared" ca="1" si="13"/>
        <v>-</v>
      </c>
      <c r="T50" s="10">
        <f t="shared" ca="1" si="25"/>
        <v>56</v>
      </c>
      <c r="U50" s="10">
        <f t="shared" ca="1" si="26"/>
        <v>10</v>
      </c>
      <c r="V50" s="42">
        <f t="shared" ca="1" si="16"/>
        <v>0</v>
      </c>
      <c r="W50" s="42">
        <f t="shared" ca="1" si="16"/>
        <v>66</v>
      </c>
      <c r="X50" s="45">
        <f t="shared" ca="1" si="17"/>
        <v>0.152</v>
      </c>
      <c r="Y50" s="38"/>
    </row>
    <row r="51" spans="1:25" s="2" customFormat="1" ht="14.25" customHeight="1" x14ac:dyDescent="0.3">
      <c r="A51" s="2" t="s">
        <v>25</v>
      </c>
      <c r="B51" s="10">
        <f ca="1">INDIRECT("'("&amp;$A$4&amp;")'!B51")</f>
        <v>50</v>
      </c>
      <c r="C51" s="10">
        <f ca="1">INDIRECT("'("&amp;$A$4&amp;")'!C51")</f>
        <v>4</v>
      </c>
      <c r="D51" s="10">
        <f ca="1">INDIRECT("'("&amp;$A$4&amp;")'!D51")</f>
        <v>0</v>
      </c>
      <c r="E51" s="8">
        <f t="shared" ca="1" si="1"/>
        <v>54</v>
      </c>
      <c r="F51" s="45">
        <f t="shared" ca="1" si="9"/>
        <v>7.3999999999999996E-2</v>
      </c>
      <c r="G51" s="8"/>
      <c r="H51" s="10">
        <f ca="1">INDIRECT("'("&amp;$A$4&amp;")'!H51")</f>
        <v>0</v>
      </c>
      <c r="I51" s="10">
        <f ca="1">INDIRECT("'("&amp;$A$4&amp;")'!I51")</f>
        <v>4</v>
      </c>
      <c r="J51" s="10">
        <f ca="1">INDIRECT("'("&amp;$A$4&amp;")'!J51")</f>
        <v>0</v>
      </c>
      <c r="K51" s="8">
        <f t="shared" ca="1" si="3"/>
        <v>4</v>
      </c>
      <c r="L51" s="45">
        <f t="shared" ca="1" si="11"/>
        <v>1</v>
      </c>
      <c r="M51" s="8"/>
      <c r="N51" s="10">
        <f ca="1">INDIRECT("'("&amp;$A$4&amp;")'!N51")</f>
        <v>1</v>
      </c>
      <c r="O51" s="10">
        <f ca="1">INDIRECT("'("&amp;$A$4&amp;")'!O51")</f>
        <v>0</v>
      </c>
      <c r="P51" s="10">
        <f ca="1">INDIRECT("'("&amp;$A$4&amp;")'!P51")</f>
        <v>0</v>
      </c>
      <c r="Q51" s="8">
        <f t="shared" ca="1" si="5"/>
        <v>1</v>
      </c>
      <c r="R51" s="45">
        <f t="shared" ca="1" si="13"/>
        <v>0</v>
      </c>
      <c r="T51" s="10">
        <f t="shared" ca="1" si="25"/>
        <v>51</v>
      </c>
      <c r="U51" s="10">
        <f t="shared" ca="1" si="26"/>
        <v>8</v>
      </c>
      <c r="V51" s="42">
        <f t="shared" ca="1" si="16"/>
        <v>0</v>
      </c>
      <c r="W51" s="42">
        <f t="shared" ca="1" si="16"/>
        <v>59</v>
      </c>
      <c r="X51" s="45">
        <f t="shared" ca="1" si="17"/>
        <v>0.13600000000000001</v>
      </c>
      <c r="Y51" s="38"/>
    </row>
    <row r="52" spans="1:25" s="2" customFormat="1" ht="15.75" customHeight="1" x14ac:dyDescent="0.3">
      <c r="A52" s="2" t="s">
        <v>33</v>
      </c>
      <c r="B52" s="10">
        <f ca="1">INDIRECT("'("&amp;$A$4&amp;")'!B52")</f>
        <v>0</v>
      </c>
      <c r="C52" s="10">
        <f ca="1">INDIRECT("'("&amp;$A$4&amp;")'!C52")</f>
        <v>0</v>
      </c>
      <c r="D52" s="10">
        <f ca="1">INDIRECT("'("&amp;$A$4&amp;")'!D52")</f>
        <v>0</v>
      </c>
      <c r="E52" s="8">
        <f t="shared" ca="1" si="1"/>
        <v>0</v>
      </c>
      <c r="F52" s="45" t="str">
        <f t="shared" ref="F52" ca="1" si="34">IF(E52=0,"-",ROUND((C52)/(SUM(E52)),3))</f>
        <v>-</v>
      </c>
      <c r="G52" s="38"/>
      <c r="H52" s="10">
        <f ca="1">INDIRECT("'("&amp;$A$4&amp;")'!H52")</f>
        <v>0</v>
      </c>
      <c r="I52" s="10">
        <f ca="1">INDIRECT("'("&amp;$A$4&amp;")'!I52")</f>
        <v>0</v>
      </c>
      <c r="J52" s="10">
        <f ca="1">INDIRECT("'("&amp;$A$4&amp;")'!J52")</f>
        <v>0</v>
      </c>
      <c r="K52" s="8">
        <f t="shared" ca="1" si="3"/>
        <v>0</v>
      </c>
      <c r="L52" s="45" t="str">
        <f t="shared" ca="1" si="11"/>
        <v>-</v>
      </c>
      <c r="M52" s="38"/>
      <c r="N52" s="10">
        <f ca="1">INDIRECT("'("&amp;$A$4&amp;")'!N52")</f>
        <v>0</v>
      </c>
      <c r="O52" s="10">
        <f ca="1">INDIRECT("'("&amp;$A$4&amp;")'!O52")</f>
        <v>0</v>
      </c>
      <c r="P52" s="10">
        <f ca="1">INDIRECT("'("&amp;$A$4&amp;")'!P52")</f>
        <v>0</v>
      </c>
      <c r="Q52" s="8">
        <f t="shared" ca="1" si="5"/>
        <v>0</v>
      </c>
      <c r="R52" s="45" t="str">
        <f t="shared" ca="1" si="13"/>
        <v>-</v>
      </c>
      <c r="T52" s="10">
        <f t="shared" ca="1" si="25"/>
        <v>0</v>
      </c>
      <c r="U52" s="10">
        <f t="shared" ca="1" si="26"/>
        <v>0</v>
      </c>
      <c r="V52" s="42">
        <f t="shared" ca="1" si="16"/>
        <v>0</v>
      </c>
      <c r="W52" s="42">
        <f t="shared" ca="1" si="16"/>
        <v>0</v>
      </c>
      <c r="X52" s="45" t="str">
        <f t="shared" ca="1" si="17"/>
        <v>-</v>
      </c>
      <c r="Y52" s="38"/>
    </row>
    <row r="53" spans="1:25" s="2" customFormat="1" ht="14.4" x14ac:dyDescent="0.3">
      <c r="A53" s="2" t="s">
        <v>46</v>
      </c>
      <c r="B53" s="10">
        <f ca="1">INDIRECT("'("&amp;$A$4&amp;")'!B53")</f>
        <v>14</v>
      </c>
      <c r="C53" s="10">
        <f ca="1">INDIRECT("'("&amp;$A$4&amp;")'!C53")</f>
        <v>0</v>
      </c>
      <c r="D53" s="10">
        <f ca="1">INDIRECT("'("&amp;$A$4&amp;")'!D53")</f>
        <v>0</v>
      </c>
      <c r="E53" s="8">
        <f t="shared" ca="1" si="1"/>
        <v>14</v>
      </c>
      <c r="F53" s="45">
        <f t="shared" ca="1" si="9"/>
        <v>0</v>
      </c>
      <c r="G53" s="8"/>
      <c r="H53" s="10">
        <f ca="1">INDIRECT("'("&amp;$A$4&amp;")'!H53")</f>
        <v>0</v>
      </c>
      <c r="I53" s="10">
        <f ca="1">INDIRECT("'("&amp;$A$4&amp;")'!I53")</f>
        <v>0</v>
      </c>
      <c r="J53" s="10">
        <f ca="1">INDIRECT("'("&amp;$A$4&amp;")'!J53")</f>
        <v>0</v>
      </c>
      <c r="K53" s="8">
        <f t="shared" ca="1" si="3"/>
        <v>0</v>
      </c>
      <c r="L53" s="45" t="str">
        <f t="shared" ca="1" si="11"/>
        <v>-</v>
      </c>
      <c r="M53" s="8"/>
      <c r="N53" s="10">
        <f ca="1">INDIRECT("'("&amp;$A$4&amp;")'!N53")</f>
        <v>0</v>
      </c>
      <c r="O53" s="10">
        <f ca="1">INDIRECT("'("&amp;$A$4&amp;")'!O53")</f>
        <v>0</v>
      </c>
      <c r="P53" s="10">
        <f ca="1">INDIRECT("'("&amp;$A$4&amp;")'!P53")</f>
        <v>0</v>
      </c>
      <c r="Q53" s="8">
        <f t="shared" ca="1" si="5"/>
        <v>0</v>
      </c>
      <c r="R53" s="45" t="str">
        <f t="shared" ca="1" si="13"/>
        <v>-</v>
      </c>
      <c r="T53" s="10">
        <f t="shared" ca="1" si="25"/>
        <v>14</v>
      </c>
      <c r="U53" s="10">
        <f t="shared" ca="1" si="26"/>
        <v>0</v>
      </c>
      <c r="V53" s="42">
        <f t="shared" ca="1" si="16"/>
        <v>0</v>
      </c>
      <c r="W53" s="42">
        <f t="shared" ca="1" si="16"/>
        <v>14</v>
      </c>
      <c r="X53" s="45">
        <f t="shared" ca="1" si="17"/>
        <v>0</v>
      </c>
      <c r="Y53" s="38"/>
    </row>
    <row r="54" spans="1:25" s="2" customFormat="1" ht="14.4" x14ac:dyDescent="0.3">
      <c r="A54" s="2" t="s">
        <v>38</v>
      </c>
      <c r="B54" s="10">
        <f ca="1">INDIRECT("'("&amp;$A$4&amp;")'!B54")</f>
        <v>0</v>
      </c>
      <c r="C54" s="10">
        <f ca="1">INDIRECT("'("&amp;$A$4&amp;")'!C54")</f>
        <v>0</v>
      </c>
      <c r="D54" s="10">
        <f ca="1">INDIRECT("'("&amp;$A$4&amp;")'!D54")</f>
        <v>0</v>
      </c>
      <c r="E54" s="8">
        <f t="shared" ca="1" si="1"/>
        <v>0</v>
      </c>
      <c r="F54" s="45" t="str">
        <f t="shared" ca="1" si="9"/>
        <v>-</v>
      </c>
      <c r="G54" s="8"/>
      <c r="H54" s="10">
        <f ca="1">INDIRECT("'("&amp;$A$4&amp;")'!H54")</f>
        <v>0</v>
      </c>
      <c r="I54" s="10">
        <f ca="1">INDIRECT("'("&amp;$A$4&amp;")'!I54")</f>
        <v>0</v>
      </c>
      <c r="J54" s="10">
        <f ca="1">INDIRECT("'("&amp;$A$4&amp;")'!J54")</f>
        <v>0</v>
      </c>
      <c r="K54" s="8">
        <f t="shared" ca="1" si="3"/>
        <v>0</v>
      </c>
      <c r="L54" s="45" t="str">
        <f t="shared" ca="1" si="11"/>
        <v>-</v>
      </c>
      <c r="M54" s="8"/>
      <c r="N54" s="10">
        <f ca="1">INDIRECT("'("&amp;$A$4&amp;")'!N54")</f>
        <v>0</v>
      </c>
      <c r="O54" s="10">
        <f ca="1">INDIRECT("'("&amp;$A$4&amp;")'!O54")</f>
        <v>0</v>
      </c>
      <c r="P54" s="10">
        <f ca="1">INDIRECT("'("&amp;$A$4&amp;")'!P54")</f>
        <v>0</v>
      </c>
      <c r="Q54" s="8">
        <f t="shared" ca="1" si="5"/>
        <v>0</v>
      </c>
      <c r="R54" s="45" t="str">
        <f t="shared" ca="1" si="13"/>
        <v>-</v>
      </c>
      <c r="T54" s="10">
        <f t="shared" ca="1" si="25"/>
        <v>0</v>
      </c>
      <c r="U54" s="10">
        <f t="shared" ca="1" si="26"/>
        <v>0</v>
      </c>
      <c r="V54" s="42">
        <f t="shared" ca="1" si="16"/>
        <v>0</v>
      </c>
      <c r="W54" s="42">
        <f t="shared" ca="1" si="16"/>
        <v>0</v>
      </c>
      <c r="X54" s="45" t="str">
        <f t="shared" ca="1" si="17"/>
        <v>-</v>
      </c>
      <c r="Y54" s="38"/>
    </row>
    <row r="55" spans="1:25" s="2" customFormat="1" ht="14.4" x14ac:dyDescent="0.3">
      <c r="A55" s="2" t="s">
        <v>40</v>
      </c>
      <c r="B55" s="10">
        <f ca="1">INDIRECT("'("&amp;$A$4&amp;")'!B55")</f>
        <v>12</v>
      </c>
      <c r="C55" s="10">
        <f ca="1">INDIRECT("'("&amp;$A$4&amp;")'!C55")</f>
        <v>1</v>
      </c>
      <c r="D55" s="10">
        <f ca="1">INDIRECT("'("&amp;$A$4&amp;")'!D55")</f>
        <v>0</v>
      </c>
      <c r="E55" s="8">
        <f t="shared" ca="1" si="1"/>
        <v>13</v>
      </c>
      <c r="F55" s="45">
        <f t="shared" ca="1" si="9"/>
        <v>7.6999999999999999E-2</v>
      </c>
      <c r="G55" s="8"/>
      <c r="H55" s="10">
        <f ca="1">INDIRECT("'("&amp;$A$4&amp;")'!H55")</f>
        <v>1</v>
      </c>
      <c r="I55" s="10">
        <f ca="1">INDIRECT("'("&amp;$A$4&amp;")'!I55")</f>
        <v>0</v>
      </c>
      <c r="J55" s="10">
        <f ca="1">INDIRECT("'("&amp;$A$4&amp;")'!J55")</f>
        <v>0</v>
      </c>
      <c r="K55" s="8">
        <f t="shared" ca="1" si="3"/>
        <v>1</v>
      </c>
      <c r="L55" s="45">
        <f t="shared" ca="1" si="11"/>
        <v>0</v>
      </c>
      <c r="M55" s="8"/>
      <c r="N55" s="10">
        <f ca="1">INDIRECT("'("&amp;$A$4&amp;")'!N55")</f>
        <v>3</v>
      </c>
      <c r="O55" s="10">
        <f ca="1">INDIRECT("'("&amp;$A$4&amp;")'!O55")</f>
        <v>5</v>
      </c>
      <c r="P55" s="10">
        <f ca="1">INDIRECT("'("&amp;$A$4&amp;")'!P55")</f>
        <v>0</v>
      </c>
      <c r="Q55" s="8">
        <f t="shared" ca="1" si="5"/>
        <v>8</v>
      </c>
      <c r="R55" s="45">
        <f t="shared" ca="1" si="13"/>
        <v>0.625</v>
      </c>
      <c r="T55" s="10">
        <f t="shared" ca="1" si="25"/>
        <v>16</v>
      </c>
      <c r="U55" s="10">
        <f t="shared" ca="1" si="26"/>
        <v>6</v>
      </c>
      <c r="V55" s="42">
        <f t="shared" ca="1" si="16"/>
        <v>0</v>
      </c>
      <c r="W55" s="42">
        <f t="shared" ca="1" si="16"/>
        <v>22</v>
      </c>
      <c r="X55" s="45">
        <f t="shared" ca="1" si="17"/>
        <v>0.27300000000000002</v>
      </c>
      <c r="Y55" s="38"/>
    </row>
    <row r="56" spans="1:25" s="2" customFormat="1" ht="14.4" x14ac:dyDescent="0.3">
      <c r="A56" s="47" t="s">
        <v>15</v>
      </c>
      <c r="B56" s="10">
        <f ca="1">INDIRECT("'("&amp;$A$4&amp;")'!B56")</f>
        <v>153</v>
      </c>
      <c r="C56" s="10">
        <f ca="1">INDIRECT("'("&amp;$A$4&amp;")'!C56")</f>
        <v>77</v>
      </c>
      <c r="D56" s="10">
        <f ca="1">INDIRECT("'("&amp;$A$4&amp;")'!D56")</f>
        <v>0</v>
      </c>
      <c r="E56" s="8">
        <f t="shared" ca="1" si="1"/>
        <v>230</v>
      </c>
      <c r="F56" s="45">
        <f t="shared" ca="1" si="9"/>
        <v>0.33500000000000002</v>
      </c>
      <c r="G56" s="8"/>
      <c r="H56" s="10">
        <f ca="1">INDIRECT("'("&amp;$A$4&amp;")'!H56")</f>
        <v>0</v>
      </c>
      <c r="I56" s="10">
        <f ca="1">INDIRECT("'("&amp;$A$4&amp;")'!I56")</f>
        <v>0</v>
      </c>
      <c r="J56" s="10">
        <f ca="1">INDIRECT("'("&amp;$A$4&amp;")'!J56")</f>
        <v>0</v>
      </c>
      <c r="K56" s="8">
        <f t="shared" ca="1" si="3"/>
        <v>0</v>
      </c>
      <c r="L56" s="45" t="str">
        <f t="shared" ca="1" si="11"/>
        <v>-</v>
      </c>
      <c r="M56" s="8"/>
      <c r="N56" s="10">
        <f ca="1">INDIRECT("'("&amp;$A$4&amp;")'!N56")</f>
        <v>0</v>
      </c>
      <c r="O56" s="10">
        <f ca="1">INDIRECT("'("&amp;$A$4&amp;")'!O56")</f>
        <v>0</v>
      </c>
      <c r="P56" s="10">
        <f ca="1">INDIRECT("'("&amp;$A$4&amp;")'!P56")</f>
        <v>0</v>
      </c>
      <c r="Q56" s="8">
        <f t="shared" ca="1" si="5"/>
        <v>0</v>
      </c>
      <c r="R56" s="45" t="str">
        <f t="shared" ca="1" si="13"/>
        <v>-</v>
      </c>
      <c r="T56" s="10">
        <f t="shared" ca="1" si="25"/>
        <v>153</v>
      </c>
      <c r="U56" s="10">
        <f t="shared" ca="1" si="26"/>
        <v>77</v>
      </c>
      <c r="V56" s="42">
        <f t="shared" ca="1" si="16"/>
        <v>0</v>
      </c>
      <c r="W56" s="42">
        <f t="shared" ca="1" si="16"/>
        <v>230</v>
      </c>
      <c r="X56" s="45">
        <f t="shared" ca="1" si="17"/>
        <v>0.33500000000000002</v>
      </c>
      <c r="Y56" s="38"/>
    </row>
    <row r="57" spans="1:25" s="2" customFormat="1" ht="6" customHeight="1" x14ac:dyDescent="0.3">
      <c r="A57" s="12"/>
      <c r="C57" s="13"/>
      <c r="D57" s="13"/>
      <c r="F57" s="45"/>
      <c r="I57" s="13"/>
      <c r="J57" s="13"/>
      <c r="O57" s="13"/>
      <c r="P57" s="13"/>
      <c r="T57" s="6"/>
      <c r="U57" s="6"/>
      <c r="V57" s="6"/>
      <c r="W57" s="6"/>
      <c r="X57" s="45"/>
    </row>
    <row r="58" spans="1:25" s="2" customFormat="1" ht="14.4" x14ac:dyDescent="0.3">
      <c r="C58" s="13"/>
      <c r="D58" s="13"/>
      <c r="F58" s="45"/>
      <c r="O58" s="13"/>
      <c r="P58" s="13"/>
      <c r="T58" s="6"/>
      <c r="U58" s="6"/>
      <c r="V58" s="6"/>
      <c r="W58" s="6"/>
      <c r="X58" s="45"/>
    </row>
    <row r="59" spans="1:25" s="2" customFormat="1" ht="13.2" x14ac:dyDescent="0.3">
      <c r="C59" s="13"/>
      <c r="D59" s="13"/>
      <c r="O59" s="13"/>
      <c r="P59" s="13"/>
    </row>
    <row r="60" spans="1:25" s="2" customFormat="1" ht="13.2" x14ac:dyDescent="0.3">
      <c r="A60" s="14"/>
      <c r="C60" s="15"/>
      <c r="D60" s="15"/>
      <c r="O60" s="15"/>
      <c r="P60" s="15"/>
    </row>
    <row r="62" spans="1:25" ht="13.2" x14ac:dyDescent="0.25">
      <c r="A62" s="16"/>
    </row>
    <row r="63" spans="1:25" ht="9.75" customHeight="1" x14ac:dyDescent="0.25"/>
    <row r="71" spans="2:14" x14ac:dyDescent="0.25">
      <c r="B71" s="18"/>
      <c r="N71" s="18"/>
    </row>
    <row r="72" spans="2:14" x14ac:dyDescent="0.25">
      <c r="B72" s="18"/>
      <c r="N72" s="18"/>
    </row>
  </sheetData>
  <mergeCells count="4">
    <mergeCell ref="B3:E3"/>
    <mergeCell ref="N3:Q3"/>
    <mergeCell ref="H3:K3"/>
    <mergeCell ref="T3:W3"/>
  </mergeCells>
  <pageMargins left="0.48" right="0.31" top="1" bottom="1" header="0.5" footer="0.5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43DC5-1851-4143-A6AB-294863D6390C}">
  <sheetPr codeName="Sheet11"/>
  <dimension ref="A1:WUY66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2.6" x14ac:dyDescent="0.25"/>
  <cols>
    <col min="1" max="1" width="40.21875" style="1" customWidth="1"/>
    <col min="2" max="2" width="9.77734375" style="1" customWidth="1"/>
    <col min="3" max="4" width="9.77734375" style="23" customWidth="1"/>
    <col min="5" max="5" width="9.77734375" style="1" customWidth="1"/>
    <col min="6" max="6" width="11.21875" style="46" bestFit="1" customWidth="1"/>
    <col min="7" max="7" width="5.77734375" style="1" customWidth="1"/>
    <col min="8" max="8" width="9.77734375" style="1" customWidth="1"/>
    <col min="9" max="10" width="9.77734375" style="23" customWidth="1"/>
    <col min="11" max="11" width="9.77734375" style="1" customWidth="1"/>
    <col min="12" max="12" width="11.21875" style="46" customWidth="1"/>
    <col min="13" max="13" width="5.77734375" style="46" customWidth="1"/>
    <col min="14" max="17" width="9.77734375" style="1" customWidth="1"/>
    <col min="18" max="18" width="13.21875" style="1" customWidth="1"/>
    <col min="19" max="19" width="5.77734375" style="1" customWidth="1"/>
    <col min="20" max="23" width="9.77734375" style="1" customWidth="1"/>
    <col min="24" max="24" width="12.44140625" style="46" customWidth="1"/>
    <col min="25" max="25" width="13" style="1" hidden="1" customWidth="1"/>
    <col min="26" max="237" width="8.77734375" style="1"/>
    <col min="238" max="238" width="0" style="1" hidden="1" customWidth="1"/>
    <col min="239" max="239" width="25.5546875" style="1" customWidth="1"/>
    <col min="240" max="242" width="11.44140625" style="1" customWidth="1"/>
    <col min="243" max="243" width="13" style="1" customWidth="1"/>
    <col min="244" max="245" width="11.44140625" style="1" customWidth="1"/>
    <col min="246" max="247" width="13.21875" style="1" customWidth="1"/>
    <col min="248" max="493" width="8.77734375" style="1"/>
    <col min="494" max="494" width="0" style="1" hidden="1" customWidth="1"/>
    <col min="495" max="495" width="25.5546875" style="1" customWidth="1"/>
    <col min="496" max="498" width="11.44140625" style="1" customWidth="1"/>
    <col min="499" max="499" width="13" style="1" customWidth="1"/>
    <col min="500" max="501" width="11.44140625" style="1" customWidth="1"/>
    <col min="502" max="503" width="13.21875" style="1" customWidth="1"/>
    <col min="504" max="749" width="8.77734375" style="1"/>
    <col min="750" max="750" width="0" style="1" hidden="1" customWidth="1"/>
    <col min="751" max="751" width="25.5546875" style="1" customWidth="1"/>
    <col min="752" max="754" width="11.44140625" style="1" customWidth="1"/>
    <col min="755" max="755" width="13" style="1" customWidth="1"/>
    <col min="756" max="757" width="11.44140625" style="1" customWidth="1"/>
    <col min="758" max="759" width="13.21875" style="1" customWidth="1"/>
    <col min="760" max="1005" width="8.77734375" style="1"/>
    <col min="1006" max="1006" width="0" style="1" hidden="1" customWidth="1"/>
    <col min="1007" max="1007" width="25.5546875" style="1" customWidth="1"/>
    <col min="1008" max="1010" width="11.44140625" style="1" customWidth="1"/>
    <col min="1011" max="1011" width="13" style="1" customWidth="1"/>
    <col min="1012" max="1013" width="11.44140625" style="1" customWidth="1"/>
    <col min="1014" max="1015" width="13.21875" style="1" customWidth="1"/>
    <col min="1016" max="1261" width="8.77734375" style="1"/>
    <col min="1262" max="1262" width="0" style="1" hidden="1" customWidth="1"/>
    <col min="1263" max="1263" width="25.5546875" style="1" customWidth="1"/>
    <col min="1264" max="1266" width="11.44140625" style="1" customWidth="1"/>
    <col min="1267" max="1267" width="13" style="1" customWidth="1"/>
    <col min="1268" max="1269" width="11.44140625" style="1" customWidth="1"/>
    <col min="1270" max="1271" width="13.21875" style="1" customWidth="1"/>
    <col min="1272" max="1517" width="8.77734375" style="1"/>
    <col min="1518" max="1518" width="0" style="1" hidden="1" customWidth="1"/>
    <col min="1519" max="1519" width="25.5546875" style="1" customWidth="1"/>
    <col min="1520" max="1522" width="11.44140625" style="1" customWidth="1"/>
    <col min="1523" max="1523" width="13" style="1" customWidth="1"/>
    <col min="1524" max="1525" width="11.44140625" style="1" customWidth="1"/>
    <col min="1526" max="1527" width="13.21875" style="1" customWidth="1"/>
    <col min="1528" max="1773" width="8.77734375" style="1"/>
    <col min="1774" max="1774" width="0" style="1" hidden="1" customWidth="1"/>
    <col min="1775" max="1775" width="25.5546875" style="1" customWidth="1"/>
    <col min="1776" max="1778" width="11.44140625" style="1" customWidth="1"/>
    <col min="1779" max="1779" width="13" style="1" customWidth="1"/>
    <col min="1780" max="1781" width="11.44140625" style="1" customWidth="1"/>
    <col min="1782" max="1783" width="13.21875" style="1" customWidth="1"/>
    <col min="1784" max="2029" width="8.77734375" style="1"/>
    <col min="2030" max="2030" width="0" style="1" hidden="1" customWidth="1"/>
    <col min="2031" max="2031" width="25.5546875" style="1" customWidth="1"/>
    <col min="2032" max="2034" width="11.44140625" style="1" customWidth="1"/>
    <col min="2035" max="2035" width="13" style="1" customWidth="1"/>
    <col min="2036" max="2037" width="11.44140625" style="1" customWidth="1"/>
    <col min="2038" max="2039" width="13.21875" style="1" customWidth="1"/>
    <col min="2040" max="2285" width="8.77734375" style="1"/>
    <col min="2286" max="2286" width="0" style="1" hidden="1" customWidth="1"/>
    <col min="2287" max="2287" width="25.5546875" style="1" customWidth="1"/>
    <col min="2288" max="2290" width="11.44140625" style="1" customWidth="1"/>
    <col min="2291" max="2291" width="13" style="1" customWidth="1"/>
    <col min="2292" max="2293" width="11.44140625" style="1" customWidth="1"/>
    <col min="2294" max="2295" width="13.21875" style="1" customWidth="1"/>
    <col min="2296" max="2541" width="8.77734375" style="1"/>
    <col min="2542" max="2542" width="0" style="1" hidden="1" customWidth="1"/>
    <col min="2543" max="2543" width="25.5546875" style="1" customWidth="1"/>
    <col min="2544" max="2546" width="11.44140625" style="1" customWidth="1"/>
    <col min="2547" max="2547" width="13" style="1" customWidth="1"/>
    <col min="2548" max="2549" width="11.44140625" style="1" customWidth="1"/>
    <col min="2550" max="2551" width="13.21875" style="1" customWidth="1"/>
    <col min="2552" max="2797" width="8.77734375" style="1"/>
    <col min="2798" max="2798" width="0" style="1" hidden="1" customWidth="1"/>
    <col min="2799" max="2799" width="25.5546875" style="1" customWidth="1"/>
    <col min="2800" max="2802" width="11.44140625" style="1" customWidth="1"/>
    <col min="2803" max="2803" width="13" style="1" customWidth="1"/>
    <col min="2804" max="2805" width="11.44140625" style="1" customWidth="1"/>
    <col min="2806" max="2807" width="13.21875" style="1" customWidth="1"/>
    <col min="2808" max="3053" width="8.77734375" style="1"/>
    <col min="3054" max="3054" width="0" style="1" hidden="1" customWidth="1"/>
    <col min="3055" max="3055" width="25.5546875" style="1" customWidth="1"/>
    <col min="3056" max="3058" width="11.44140625" style="1" customWidth="1"/>
    <col min="3059" max="3059" width="13" style="1" customWidth="1"/>
    <col min="3060" max="3061" width="11.44140625" style="1" customWidth="1"/>
    <col min="3062" max="3063" width="13.21875" style="1" customWidth="1"/>
    <col min="3064" max="3309" width="8.77734375" style="1"/>
    <col min="3310" max="3310" width="0" style="1" hidden="1" customWidth="1"/>
    <col min="3311" max="3311" width="25.5546875" style="1" customWidth="1"/>
    <col min="3312" max="3314" width="11.44140625" style="1" customWidth="1"/>
    <col min="3315" max="3315" width="13" style="1" customWidth="1"/>
    <col min="3316" max="3317" width="11.44140625" style="1" customWidth="1"/>
    <col min="3318" max="3319" width="13.21875" style="1" customWidth="1"/>
    <col min="3320" max="3565" width="8.77734375" style="1"/>
    <col min="3566" max="3566" width="0" style="1" hidden="1" customWidth="1"/>
    <col min="3567" max="3567" width="25.5546875" style="1" customWidth="1"/>
    <col min="3568" max="3570" width="11.44140625" style="1" customWidth="1"/>
    <col min="3571" max="3571" width="13" style="1" customWidth="1"/>
    <col min="3572" max="3573" width="11.44140625" style="1" customWidth="1"/>
    <col min="3574" max="3575" width="13.21875" style="1" customWidth="1"/>
    <col min="3576" max="3821" width="8.77734375" style="1"/>
    <col min="3822" max="3822" width="0" style="1" hidden="1" customWidth="1"/>
    <col min="3823" max="3823" width="25.5546875" style="1" customWidth="1"/>
    <col min="3824" max="3826" width="11.44140625" style="1" customWidth="1"/>
    <col min="3827" max="3827" width="13" style="1" customWidth="1"/>
    <col min="3828" max="3829" width="11.44140625" style="1" customWidth="1"/>
    <col min="3830" max="3831" width="13.21875" style="1" customWidth="1"/>
    <col min="3832" max="4077" width="8.77734375" style="1"/>
    <col min="4078" max="4078" width="0" style="1" hidden="1" customWidth="1"/>
    <col min="4079" max="4079" width="25.5546875" style="1" customWidth="1"/>
    <col min="4080" max="4082" width="11.44140625" style="1" customWidth="1"/>
    <col min="4083" max="4083" width="13" style="1" customWidth="1"/>
    <col min="4084" max="4085" width="11.44140625" style="1" customWidth="1"/>
    <col min="4086" max="4087" width="13.21875" style="1" customWidth="1"/>
    <col min="4088" max="4333" width="8.77734375" style="1"/>
    <col min="4334" max="4334" width="0" style="1" hidden="1" customWidth="1"/>
    <col min="4335" max="4335" width="25.5546875" style="1" customWidth="1"/>
    <col min="4336" max="4338" width="11.44140625" style="1" customWidth="1"/>
    <col min="4339" max="4339" width="13" style="1" customWidth="1"/>
    <col min="4340" max="4341" width="11.44140625" style="1" customWidth="1"/>
    <col min="4342" max="4343" width="13.21875" style="1" customWidth="1"/>
    <col min="4344" max="4589" width="8.77734375" style="1"/>
    <col min="4590" max="4590" width="0" style="1" hidden="1" customWidth="1"/>
    <col min="4591" max="4591" width="25.5546875" style="1" customWidth="1"/>
    <col min="4592" max="4594" width="11.44140625" style="1" customWidth="1"/>
    <col min="4595" max="4595" width="13" style="1" customWidth="1"/>
    <col min="4596" max="4597" width="11.44140625" style="1" customWidth="1"/>
    <col min="4598" max="4599" width="13.21875" style="1" customWidth="1"/>
    <col min="4600" max="4845" width="8.77734375" style="1"/>
    <col min="4846" max="4846" width="0" style="1" hidden="1" customWidth="1"/>
    <col min="4847" max="4847" width="25.5546875" style="1" customWidth="1"/>
    <col min="4848" max="4850" width="11.44140625" style="1" customWidth="1"/>
    <col min="4851" max="4851" width="13" style="1" customWidth="1"/>
    <col min="4852" max="4853" width="11.44140625" style="1" customWidth="1"/>
    <col min="4854" max="4855" width="13.21875" style="1" customWidth="1"/>
    <col min="4856" max="5101" width="8.77734375" style="1"/>
    <col min="5102" max="5102" width="0" style="1" hidden="1" customWidth="1"/>
    <col min="5103" max="5103" width="25.5546875" style="1" customWidth="1"/>
    <col min="5104" max="5106" width="11.44140625" style="1" customWidth="1"/>
    <col min="5107" max="5107" width="13" style="1" customWidth="1"/>
    <col min="5108" max="5109" width="11.44140625" style="1" customWidth="1"/>
    <col min="5110" max="5111" width="13.21875" style="1" customWidth="1"/>
    <col min="5112" max="5357" width="8.77734375" style="1"/>
    <col min="5358" max="5358" width="0" style="1" hidden="1" customWidth="1"/>
    <col min="5359" max="5359" width="25.5546875" style="1" customWidth="1"/>
    <col min="5360" max="5362" width="11.44140625" style="1" customWidth="1"/>
    <col min="5363" max="5363" width="13" style="1" customWidth="1"/>
    <col min="5364" max="5365" width="11.44140625" style="1" customWidth="1"/>
    <col min="5366" max="5367" width="13.21875" style="1" customWidth="1"/>
    <col min="5368" max="5613" width="8.77734375" style="1"/>
    <col min="5614" max="5614" width="0" style="1" hidden="1" customWidth="1"/>
    <col min="5615" max="5615" width="25.5546875" style="1" customWidth="1"/>
    <col min="5616" max="5618" width="11.44140625" style="1" customWidth="1"/>
    <col min="5619" max="5619" width="13" style="1" customWidth="1"/>
    <col min="5620" max="5621" width="11.44140625" style="1" customWidth="1"/>
    <col min="5622" max="5623" width="13.21875" style="1" customWidth="1"/>
    <col min="5624" max="5869" width="8.77734375" style="1"/>
    <col min="5870" max="5870" width="0" style="1" hidden="1" customWidth="1"/>
    <col min="5871" max="5871" width="25.5546875" style="1" customWidth="1"/>
    <col min="5872" max="5874" width="11.44140625" style="1" customWidth="1"/>
    <col min="5875" max="5875" width="13" style="1" customWidth="1"/>
    <col min="5876" max="5877" width="11.44140625" style="1" customWidth="1"/>
    <col min="5878" max="5879" width="13.21875" style="1" customWidth="1"/>
    <col min="5880" max="6125" width="8.77734375" style="1"/>
    <col min="6126" max="6126" width="0" style="1" hidden="1" customWidth="1"/>
    <col min="6127" max="6127" width="25.5546875" style="1" customWidth="1"/>
    <col min="6128" max="6130" width="11.44140625" style="1" customWidth="1"/>
    <col min="6131" max="6131" width="13" style="1" customWidth="1"/>
    <col min="6132" max="6133" width="11.44140625" style="1" customWidth="1"/>
    <col min="6134" max="6135" width="13.21875" style="1" customWidth="1"/>
    <col min="6136" max="6381" width="8.77734375" style="1"/>
    <col min="6382" max="6382" width="0" style="1" hidden="1" customWidth="1"/>
    <col min="6383" max="6383" width="25.5546875" style="1" customWidth="1"/>
    <col min="6384" max="6386" width="11.44140625" style="1" customWidth="1"/>
    <col min="6387" max="6387" width="13" style="1" customWidth="1"/>
    <col min="6388" max="6389" width="11.44140625" style="1" customWidth="1"/>
    <col min="6390" max="6391" width="13.21875" style="1" customWidth="1"/>
    <col min="6392" max="6637" width="8.77734375" style="1"/>
    <col min="6638" max="6638" width="0" style="1" hidden="1" customWidth="1"/>
    <col min="6639" max="6639" width="25.5546875" style="1" customWidth="1"/>
    <col min="6640" max="6642" width="11.44140625" style="1" customWidth="1"/>
    <col min="6643" max="6643" width="13" style="1" customWidth="1"/>
    <col min="6644" max="6645" width="11.44140625" style="1" customWidth="1"/>
    <col min="6646" max="6647" width="13.21875" style="1" customWidth="1"/>
    <col min="6648" max="6893" width="8.77734375" style="1"/>
    <col min="6894" max="6894" width="0" style="1" hidden="1" customWidth="1"/>
    <col min="6895" max="6895" width="25.5546875" style="1" customWidth="1"/>
    <col min="6896" max="6898" width="11.44140625" style="1" customWidth="1"/>
    <col min="6899" max="6899" width="13" style="1" customWidth="1"/>
    <col min="6900" max="6901" width="11.44140625" style="1" customWidth="1"/>
    <col min="6902" max="6903" width="13.21875" style="1" customWidth="1"/>
    <col min="6904" max="7149" width="8.77734375" style="1"/>
    <col min="7150" max="7150" width="0" style="1" hidden="1" customWidth="1"/>
    <col min="7151" max="7151" width="25.5546875" style="1" customWidth="1"/>
    <col min="7152" max="7154" width="11.44140625" style="1" customWidth="1"/>
    <col min="7155" max="7155" width="13" style="1" customWidth="1"/>
    <col min="7156" max="7157" width="11.44140625" style="1" customWidth="1"/>
    <col min="7158" max="7159" width="13.21875" style="1" customWidth="1"/>
    <col min="7160" max="7405" width="8.77734375" style="1"/>
    <col min="7406" max="7406" width="0" style="1" hidden="1" customWidth="1"/>
    <col min="7407" max="7407" width="25.5546875" style="1" customWidth="1"/>
    <col min="7408" max="7410" width="11.44140625" style="1" customWidth="1"/>
    <col min="7411" max="7411" width="13" style="1" customWidth="1"/>
    <col min="7412" max="7413" width="11.44140625" style="1" customWidth="1"/>
    <col min="7414" max="7415" width="13.21875" style="1" customWidth="1"/>
    <col min="7416" max="7661" width="8.77734375" style="1"/>
    <col min="7662" max="7662" width="0" style="1" hidden="1" customWidth="1"/>
    <col min="7663" max="7663" width="25.5546875" style="1" customWidth="1"/>
    <col min="7664" max="7666" width="11.44140625" style="1" customWidth="1"/>
    <col min="7667" max="7667" width="13" style="1" customWidth="1"/>
    <col min="7668" max="7669" width="11.44140625" style="1" customWidth="1"/>
    <col min="7670" max="7671" width="13.21875" style="1" customWidth="1"/>
    <col min="7672" max="7917" width="8.77734375" style="1"/>
    <col min="7918" max="7918" width="0" style="1" hidden="1" customWidth="1"/>
    <col min="7919" max="7919" width="25.5546875" style="1" customWidth="1"/>
    <col min="7920" max="7922" width="11.44140625" style="1" customWidth="1"/>
    <col min="7923" max="7923" width="13" style="1" customWidth="1"/>
    <col min="7924" max="7925" width="11.44140625" style="1" customWidth="1"/>
    <col min="7926" max="7927" width="13.21875" style="1" customWidth="1"/>
    <col min="7928" max="8173" width="8.77734375" style="1"/>
    <col min="8174" max="8174" width="0" style="1" hidden="1" customWidth="1"/>
    <col min="8175" max="8175" width="25.5546875" style="1" customWidth="1"/>
    <col min="8176" max="8178" width="11.44140625" style="1" customWidth="1"/>
    <col min="8179" max="8179" width="13" style="1" customWidth="1"/>
    <col min="8180" max="8181" width="11.44140625" style="1" customWidth="1"/>
    <col min="8182" max="8183" width="13.21875" style="1" customWidth="1"/>
    <col min="8184" max="8429" width="8.77734375" style="1"/>
    <col min="8430" max="8430" width="0" style="1" hidden="1" customWidth="1"/>
    <col min="8431" max="8431" width="25.5546875" style="1" customWidth="1"/>
    <col min="8432" max="8434" width="11.44140625" style="1" customWidth="1"/>
    <col min="8435" max="8435" width="13" style="1" customWidth="1"/>
    <col min="8436" max="8437" width="11.44140625" style="1" customWidth="1"/>
    <col min="8438" max="8439" width="13.21875" style="1" customWidth="1"/>
    <col min="8440" max="8685" width="8.77734375" style="1"/>
    <col min="8686" max="8686" width="0" style="1" hidden="1" customWidth="1"/>
    <col min="8687" max="8687" width="25.5546875" style="1" customWidth="1"/>
    <col min="8688" max="8690" width="11.44140625" style="1" customWidth="1"/>
    <col min="8691" max="8691" width="13" style="1" customWidth="1"/>
    <col min="8692" max="8693" width="11.44140625" style="1" customWidth="1"/>
    <col min="8694" max="8695" width="13.21875" style="1" customWidth="1"/>
    <col min="8696" max="8941" width="8.77734375" style="1"/>
    <col min="8942" max="8942" width="0" style="1" hidden="1" customWidth="1"/>
    <col min="8943" max="8943" width="25.5546875" style="1" customWidth="1"/>
    <col min="8944" max="8946" width="11.44140625" style="1" customWidth="1"/>
    <col min="8947" max="8947" width="13" style="1" customWidth="1"/>
    <col min="8948" max="8949" width="11.44140625" style="1" customWidth="1"/>
    <col min="8950" max="8951" width="13.21875" style="1" customWidth="1"/>
    <col min="8952" max="9197" width="8.77734375" style="1"/>
    <col min="9198" max="9198" width="0" style="1" hidden="1" customWidth="1"/>
    <col min="9199" max="9199" width="25.5546875" style="1" customWidth="1"/>
    <col min="9200" max="9202" width="11.44140625" style="1" customWidth="1"/>
    <col min="9203" max="9203" width="13" style="1" customWidth="1"/>
    <col min="9204" max="9205" width="11.44140625" style="1" customWidth="1"/>
    <col min="9206" max="9207" width="13.21875" style="1" customWidth="1"/>
    <col min="9208" max="9453" width="8.77734375" style="1"/>
    <col min="9454" max="9454" width="0" style="1" hidden="1" customWidth="1"/>
    <col min="9455" max="9455" width="25.5546875" style="1" customWidth="1"/>
    <col min="9456" max="9458" width="11.44140625" style="1" customWidth="1"/>
    <col min="9459" max="9459" width="13" style="1" customWidth="1"/>
    <col min="9460" max="9461" width="11.44140625" style="1" customWidth="1"/>
    <col min="9462" max="9463" width="13.21875" style="1" customWidth="1"/>
    <col min="9464" max="9709" width="8.77734375" style="1"/>
    <col min="9710" max="9710" width="0" style="1" hidden="1" customWidth="1"/>
    <col min="9711" max="9711" width="25.5546875" style="1" customWidth="1"/>
    <col min="9712" max="9714" width="11.44140625" style="1" customWidth="1"/>
    <col min="9715" max="9715" width="13" style="1" customWidth="1"/>
    <col min="9716" max="9717" width="11.44140625" style="1" customWidth="1"/>
    <col min="9718" max="9719" width="13.21875" style="1" customWidth="1"/>
    <col min="9720" max="9965" width="8.77734375" style="1"/>
    <col min="9966" max="9966" width="0" style="1" hidden="1" customWidth="1"/>
    <col min="9967" max="9967" width="25.5546875" style="1" customWidth="1"/>
    <col min="9968" max="9970" width="11.44140625" style="1" customWidth="1"/>
    <col min="9971" max="9971" width="13" style="1" customWidth="1"/>
    <col min="9972" max="9973" width="11.44140625" style="1" customWidth="1"/>
    <col min="9974" max="9975" width="13.21875" style="1" customWidth="1"/>
    <col min="9976" max="10221" width="8.77734375" style="1"/>
    <col min="10222" max="10222" width="0" style="1" hidden="1" customWidth="1"/>
    <col min="10223" max="10223" width="25.5546875" style="1" customWidth="1"/>
    <col min="10224" max="10226" width="11.44140625" style="1" customWidth="1"/>
    <col min="10227" max="10227" width="13" style="1" customWidth="1"/>
    <col min="10228" max="10229" width="11.44140625" style="1" customWidth="1"/>
    <col min="10230" max="10231" width="13.21875" style="1" customWidth="1"/>
    <col min="10232" max="10477" width="8.77734375" style="1"/>
    <col min="10478" max="10478" width="0" style="1" hidden="1" customWidth="1"/>
    <col min="10479" max="10479" width="25.5546875" style="1" customWidth="1"/>
    <col min="10480" max="10482" width="11.44140625" style="1" customWidth="1"/>
    <col min="10483" max="10483" width="13" style="1" customWidth="1"/>
    <col min="10484" max="10485" width="11.44140625" style="1" customWidth="1"/>
    <col min="10486" max="10487" width="13.21875" style="1" customWidth="1"/>
    <col min="10488" max="10733" width="8.77734375" style="1"/>
    <col min="10734" max="10734" width="0" style="1" hidden="1" customWidth="1"/>
    <col min="10735" max="10735" width="25.5546875" style="1" customWidth="1"/>
    <col min="10736" max="10738" width="11.44140625" style="1" customWidth="1"/>
    <col min="10739" max="10739" width="13" style="1" customWidth="1"/>
    <col min="10740" max="10741" width="11.44140625" style="1" customWidth="1"/>
    <col min="10742" max="10743" width="13.21875" style="1" customWidth="1"/>
    <col min="10744" max="10989" width="8.77734375" style="1"/>
    <col min="10990" max="10990" width="0" style="1" hidden="1" customWidth="1"/>
    <col min="10991" max="10991" width="25.5546875" style="1" customWidth="1"/>
    <col min="10992" max="10994" width="11.44140625" style="1" customWidth="1"/>
    <col min="10995" max="10995" width="13" style="1" customWidth="1"/>
    <col min="10996" max="10997" width="11.44140625" style="1" customWidth="1"/>
    <col min="10998" max="10999" width="13.21875" style="1" customWidth="1"/>
    <col min="11000" max="11245" width="8.77734375" style="1"/>
    <col min="11246" max="11246" width="0" style="1" hidden="1" customWidth="1"/>
    <col min="11247" max="11247" width="25.5546875" style="1" customWidth="1"/>
    <col min="11248" max="11250" width="11.44140625" style="1" customWidth="1"/>
    <col min="11251" max="11251" width="13" style="1" customWidth="1"/>
    <col min="11252" max="11253" width="11.44140625" style="1" customWidth="1"/>
    <col min="11254" max="11255" width="13.21875" style="1" customWidth="1"/>
    <col min="11256" max="11501" width="8.77734375" style="1"/>
    <col min="11502" max="11502" width="0" style="1" hidden="1" customWidth="1"/>
    <col min="11503" max="11503" width="25.5546875" style="1" customWidth="1"/>
    <col min="11504" max="11506" width="11.44140625" style="1" customWidth="1"/>
    <col min="11507" max="11507" width="13" style="1" customWidth="1"/>
    <col min="11508" max="11509" width="11.44140625" style="1" customWidth="1"/>
    <col min="11510" max="11511" width="13.21875" style="1" customWidth="1"/>
    <col min="11512" max="11757" width="8.77734375" style="1"/>
    <col min="11758" max="11758" width="0" style="1" hidden="1" customWidth="1"/>
    <col min="11759" max="11759" width="25.5546875" style="1" customWidth="1"/>
    <col min="11760" max="11762" width="11.44140625" style="1" customWidth="1"/>
    <col min="11763" max="11763" width="13" style="1" customWidth="1"/>
    <col min="11764" max="11765" width="11.44140625" style="1" customWidth="1"/>
    <col min="11766" max="11767" width="13.21875" style="1" customWidth="1"/>
    <col min="11768" max="12013" width="8.77734375" style="1"/>
    <col min="12014" max="12014" width="0" style="1" hidden="1" customWidth="1"/>
    <col min="12015" max="12015" width="25.5546875" style="1" customWidth="1"/>
    <col min="12016" max="12018" width="11.44140625" style="1" customWidth="1"/>
    <col min="12019" max="12019" width="13" style="1" customWidth="1"/>
    <col min="12020" max="12021" width="11.44140625" style="1" customWidth="1"/>
    <col min="12022" max="12023" width="13.21875" style="1" customWidth="1"/>
    <col min="12024" max="12269" width="8.77734375" style="1"/>
    <col min="12270" max="12270" width="0" style="1" hidden="1" customWidth="1"/>
    <col min="12271" max="12271" width="25.5546875" style="1" customWidth="1"/>
    <col min="12272" max="12274" width="11.44140625" style="1" customWidth="1"/>
    <col min="12275" max="12275" width="13" style="1" customWidth="1"/>
    <col min="12276" max="12277" width="11.44140625" style="1" customWidth="1"/>
    <col min="12278" max="12279" width="13.21875" style="1" customWidth="1"/>
    <col min="12280" max="12525" width="8.77734375" style="1"/>
    <col min="12526" max="12526" width="0" style="1" hidden="1" customWidth="1"/>
    <col min="12527" max="12527" width="25.5546875" style="1" customWidth="1"/>
    <col min="12528" max="12530" width="11.44140625" style="1" customWidth="1"/>
    <col min="12531" max="12531" width="13" style="1" customWidth="1"/>
    <col min="12532" max="12533" width="11.44140625" style="1" customWidth="1"/>
    <col min="12534" max="12535" width="13.21875" style="1" customWidth="1"/>
    <col min="12536" max="12781" width="8.77734375" style="1"/>
    <col min="12782" max="12782" width="0" style="1" hidden="1" customWidth="1"/>
    <col min="12783" max="12783" width="25.5546875" style="1" customWidth="1"/>
    <col min="12784" max="12786" width="11.44140625" style="1" customWidth="1"/>
    <col min="12787" max="12787" width="13" style="1" customWidth="1"/>
    <col min="12788" max="12789" width="11.44140625" style="1" customWidth="1"/>
    <col min="12790" max="12791" width="13.21875" style="1" customWidth="1"/>
    <col min="12792" max="13037" width="8.77734375" style="1"/>
    <col min="13038" max="13038" width="0" style="1" hidden="1" customWidth="1"/>
    <col min="13039" max="13039" width="25.5546875" style="1" customWidth="1"/>
    <col min="13040" max="13042" width="11.44140625" style="1" customWidth="1"/>
    <col min="13043" max="13043" width="13" style="1" customWidth="1"/>
    <col min="13044" max="13045" width="11.44140625" style="1" customWidth="1"/>
    <col min="13046" max="13047" width="13.21875" style="1" customWidth="1"/>
    <col min="13048" max="13293" width="8.77734375" style="1"/>
    <col min="13294" max="13294" width="0" style="1" hidden="1" customWidth="1"/>
    <col min="13295" max="13295" width="25.5546875" style="1" customWidth="1"/>
    <col min="13296" max="13298" width="11.44140625" style="1" customWidth="1"/>
    <col min="13299" max="13299" width="13" style="1" customWidth="1"/>
    <col min="13300" max="13301" width="11.44140625" style="1" customWidth="1"/>
    <col min="13302" max="13303" width="13.21875" style="1" customWidth="1"/>
    <col min="13304" max="13549" width="8.77734375" style="1"/>
    <col min="13550" max="13550" width="0" style="1" hidden="1" customWidth="1"/>
    <col min="13551" max="13551" width="25.5546875" style="1" customWidth="1"/>
    <col min="13552" max="13554" width="11.44140625" style="1" customWidth="1"/>
    <col min="13555" max="13555" width="13" style="1" customWidth="1"/>
    <col min="13556" max="13557" width="11.44140625" style="1" customWidth="1"/>
    <col min="13558" max="13559" width="13.21875" style="1" customWidth="1"/>
    <col min="13560" max="13805" width="8.77734375" style="1"/>
    <col min="13806" max="13806" width="0" style="1" hidden="1" customWidth="1"/>
    <col min="13807" max="13807" width="25.5546875" style="1" customWidth="1"/>
    <col min="13808" max="13810" width="11.44140625" style="1" customWidth="1"/>
    <col min="13811" max="13811" width="13" style="1" customWidth="1"/>
    <col min="13812" max="13813" width="11.44140625" style="1" customWidth="1"/>
    <col min="13814" max="13815" width="13.21875" style="1" customWidth="1"/>
    <col min="13816" max="14061" width="8.77734375" style="1"/>
    <col min="14062" max="14062" width="0" style="1" hidden="1" customWidth="1"/>
    <col min="14063" max="14063" width="25.5546875" style="1" customWidth="1"/>
    <col min="14064" max="14066" width="11.44140625" style="1" customWidth="1"/>
    <col min="14067" max="14067" width="13" style="1" customWidth="1"/>
    <col min="14068" max="14069" width="11.44140625" style="1" customWidth="1"/>
    <col min="14070" max="14071" width="13.21875" style="1" customWidth="1"/>
    <col min="14072" max="14317" width="8.77734375" style="1"/>
    <col min="14318" max="14318" width="0" style="1" hidden="1" customWidth="1"/>
    <col min="14319" max="14319" width="25.5546875" style="1" customWidth="1"/>
    <col min="14320" max="14322" width="11.44140625" style="1" customWidth="1"/>
    <col min="14323" max="14323" width="13" style="1" customWidth="1"/>
    <col min="14324" max="14325" width="11.44140625" style="1" customWidth="1"/>
    <col min="14326" max="14327" width="13.21875" style="1" customWidth="1"/>
    <col min="14328" max="14573" width="8.77734375" style="1"/>
    <col min="14574" max="14574" width="0" style="1" hidden="1" customWidth="1"/>
    <col min="14575" max="14575" width="25.5546875" style="1" customWidth="1"/>
    <col min="14576" max="14578" width="11.44140625" style="1" customWidth="1"/>
    <col min="14579" max="14579" width="13" style="1" customWidth="1"/>
    <col min="14580" max="14581" width="11.44140625" style="1" customWidth="1"/>
    <col min="14582" max="14583" width="13.21875" style="1" customWidth="1"/>
    <col min="14584" max="14829" width="8.77734375" style="1"/>
    <col min="14830" max="14830" width="0" style="1" hidden="1" customWidth="1"/>
    <col min="14831" max="14831" width="25.5546875" style="1" customWidth="1"/>
    <col min="14832" max="14834" width="11.44140625" style="1" customWidth="1"/>
    <col min="14835" max="14835" width="13" style="1" customWidth="1"/>
    <col min="14836" max="14837" width="11.44140625" style="1" customWidth="1"/>
    <col min="14838" max="14839" width="13.21875" style="1" customWidth="1"/>
    <col min="14840" max="15085" width="8.77734375" style="1"/>
    <col min="15086" max="15086" width="0" style="1" hidden="1" customWidth="1"/>
    <col min="15087" max="15087" width="25.5546875" style="1" customWidth="1"/>
    <col min="15088" max="15090" width="11.44140625" style="1" customWidth="1"/>
    <col min="15091" max="15091" width="13" style="1" customWidth="1"/>
    <col min="15092" max="15093" width="11.44140625" style="1" customWidth="1"/>
    <col min="15094" max="15095" width="13.21875" style="1" customWidth="1"/>
    <col min="15096" max="15341" width="8.77734375" style="1"/>
    <col min="15342" max="15342" width="0" style="1" hidden="1" customWidth="1"/>
    <col min="15343" max="15343" width="25.5546875" style="1" customWidth="1"/>
    <col min="15344" max="15346" width="11.44140625" style="1" customWidth="1"/>
    <col min="15347" max="15347" width="13" style="1" customWidth="1"/>
    <col min="15348" max="15349" width="11.44140625" style="1" customWidth="1"/>
    <col min="15350" max="15351" width="13.21875" style="1" customWidth="1"/>
    <col min="15352" max="15597" width="8.77734375" style="1"/>
    <col min="15598" max="15598" width="0" style="1" hidden="1" customWidth="1"/>
    <col min="15599" max="15599" width="25.5546875" style="1" customWidth="1"/>
    <col min="15600" max="15602" width="11.44140625" style="1" customWidth="1"/>
    <col min="15603" max="15603" width="13" style="1" customWidth="1"/>
    <col min="15604" max="15605" width="11.44140625" style="1" customWidth="1"/>
    <col min="15606" max="15607" width="13.21875" style="1" customWidth="1"/>
    <col min="15608" max="15853" width="8.77734375" style="1"/>
    <col min="15854" max="15854" width="0" style="1" hidden="1" customWidth="1"/>
    <col min="15855" max="15855" width="25.5546875" style="1" customWidth="1"/>
    <col min="15856" max="15858" width="11.44140625" style="1" customWidth="1"/>
    <col min="15859" max="15859" width="13" style="1" customWidth="1"/>
    <col min="15860" max="15861" width="11.44140625" style="1" customWidth="1"/>
    <col min="15862" max="15863" width="13.21875" style="1" customWidth="1"/>
    <col min="15864" max="16109" width="8.77734375" style="1"/>
    <col min="16110" max="16110" width="0" style="1" hidden="1" customWidth="1"/>
    <col min="16111" max="16111" width="25.5546875" style="1" customWidth="1"/>
    <col min="16112" max="16114" width="11.44140625" style="1" customWidth="1"/>
    <col min="16115" max="16115" width="13" style="1" customWidth="1"/>
    <col min="16116" max="16117" width="11.44140625" style="1" customWidth="1"/>
    <col min="16118" max="16119" width="13.21875" style="1" customWidth="1"/>
    <col min="16120" max="16383" width="8.77734375" style="1"/>
    <col min="16384" max="16384" width="8.77734375" style="1" customWidth="1"/>
  </cols>
  <sheetData>
    <row r="1" spans="1:29" ht="18.600000000000001" x14ac:dyDescent="0.45">
      <c r="A1" s="175" t="s">
        <v>125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15"/>
    </row>
    <row r="2" spans="1:29" ht="30.75" customHeight="1" x14ac:dyDescent="0.3">
      <c r="A2" s="160" t="s">
        <v>80</v>
      </c>
      <c r="B2" s="32"/>
      <c r="C2" s="32"/>
      <c r="D2" s="32"/>
      <c r="E2" s="27"/>
      <c r="H2" s="32"/>
      <c r="I2" s="32"/>
      <c r="J2" s="32"/>
      <c r="K2" s="27"/>
    </row>
    <row r="3" spans="1:29" ht="14.4" x14ac:dyDescent="0.25">
      <c r="A3" s="161" t="s">
        <v>123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29" s="2" customFormat="1" ht="13.95" customHeight="1" thickBot="1" x14ac:dyDescent="0.35">
      <c r="A4" s="82"/>
      <c r="B4" s="153"/>
      <c r="C4" s="153" t="s">
        <v>54</v>
      </c>
      <c r="D4" s="153"/>
      <c r="E4" s="154"/>
      <c r="F4" s="154"/>
      <c r="G4" s="168"/>
      <c r="H4" s="153"/>
      <c r="I4" s="153" t="s">
        <v>93</v>
      </c>
      <c r="J4" s="153"/>
      <c r="K4" s="154"/>
      <c r="L4" s="154"/>
      <c r="M4" s="71"/>
      <c r="N4" s="153"/>
      <c r="O4" s="153" t="s">
        <v>94</v>
      </c>
      <c r="P4" s="153"/>
      <c r="Q4" s="154"/>
      <c r="R4" s="154"/>
      <c r="S4" s="71"/>
      <c r="T4" s="155"/>
      <c r="U4" s="155" t="s">
        <v>95</v>
      </c>
      <c r="V4" s="155"/>
      <c r="W4" s="155"/>
      <c r="X4" s="155"/>
      <c r="Y4" s="96"/>
      <c r="Z4" s="96"/>
      <c r="AA4" s="96"/>
      <c r="AB4" s="96"/>
      <c r="AC4" s="96"/>
    </row>
    <row r="5" spans="1:29" s="2" customFormat="1" ht="43.8" thickBot="1" x14ac:dyDescent="0.35">
      <c r="A5" s="114" t="s">
        <v>84</v>
      </c>
      <c r="B5" s="83" t="s">
        <v>66</v>
      </c>
      <c r="C5" s="83" t="s">
        <v>67</v>
      </c>
      <c r="D5" s="83" t="s">
        <v>119</v>
      </c>
      <c r="E5" s="83" t="s">
        <v>53</v>
      </c>
      <c r="F5" s="84" t="s">
        <v>70</v>
      </c>
      <c r="G5" s="71"/>
      <c r="H5" s="83" t="s">
        <v>66</v>
      </c>
      <c r="I5" s="83" t="s">
        <v>67</v>
      </c>
      <c r="J5" s="83" t="s">
        <v>119</v>
      </c>
      <c r="K5" s="83" t="s">
        <v>53</v>
      </c>
      <c r="L5" s="97" t="s">
        <v>70</v>
      </c>
      <c r="M5" s="71"/>
      <c r="N5" s="83" t="s">
        <v>66</v>
      </c>
      <c r="O5" s="83" t="s">
        <v>67</v>
      </c>
      <c r="P5" s="83" t="s">
        <v>119</v>
      </c>
      <c r="Q5" s="83" t="s">
        <v>53</v>
      </c>
      <c r="R5" s="84" t="s">
        <v>70</v>
      </c>
      <c r="S5" s="71"/>
      <c r="T5" s="85" t="s">
        <v>66</v>
      </c>
      <c r="U5" s="85" t="s">
        <v>67</v>
      </c>
      <c r="V5" s="85" t="s">
        <v>119</v>
      </c>
      <c r="W5" s="85" t="s">
        <v>53</v>
      </c>
      <c r="X5" s="86" t="s">
        <v>70</v>
      </c>
      <c r="Y5" s="96"/>
      <c r="Z5" s="96"/>
      <c r="AA5" s="96"/>
      <c r="AB5" s="96"/>
      <c r="AC5" s="96"/>
    </row>
    <row r="6" spans="1:29" s="2" customFormat="1" ht="14.4" x14ac:dyDescent="0.3">
      <c r="A6" s="74" t="s">
        <v>0</v>
      </c>
      <c r="B6" s="67">
        <f ca="1">B7+B46</f>
        <v>486</v>
      </c>
      <c r="C6" s="67">
        <f t="shared" ref="C6:E6" ca="1" si="0">C7+C46</f>
        <v>124</v>
      </c>
      <c r="D6" s="73">
        <f ca="1">'Fire 1123b raw'!D9</f>
        <v>0</v>
      </c>
      <c r="E6" s="67">
        <f t="shared" ca="1" si="0"/>
        <v>610</v>
      </c>
      <c r="F6" s="80">
        <f ca="1">'Fire 1123b raw'!F9</f>
        <v>0.20300000000000001</v>
      </c>
      <c r="G6" s="69"/>
      <c r="H6" s="67">
        <f ca="1">H7+H46</f>
        <v>1</v>
      </c>
      <c r="I6" s="67">
        <f t="shared" ref="I6" ca="1" si="1">I7+I46</f>
        <v>4</v>
      </c>
      <c r="J6" s="73">
        <f ca="1">'Fire 1123b raw'!J9</f>
        <v>0</v>
      </c>
      <c r="K6" s="67">
        <f t="shared" ref="K6" ca="1" si="2">K7+K46</f>
        <v>5</v>
      </c>
      <c r="L6" s="70">
        <f ca="1">'Fire 1123b raw'!L9</f>
        <v>0.8</v>
      </c>
      <c r="M6" s="70"/>
      <c r="N6" s="67">
        <f ca="1">N7+N46</f>
        <v>19</v>
      </c>
      <c r="O6" s="67">
        <f t="shared" ref="O6" ca="1" si="3">O7+O46</f>
        <v>31</v>
      </c>
      <c r="P6" s="73">
        <f ca="1">'Fire 1123b raw'!P9</f>
        <v>0</v>
      </c>
      <c r="Q6" s="67">
        <f t="shared" ref="Q6" ca="1" si="4">Q7+Q46</f>
        <v>50</v>
      </c>
      <c r="R6" s="80">
        <f ca="1">'Fire 1123b raw'!R9</f>
        <v>0.62</v>
      </c>
      <c r="S6" s="70"/>
      <c r="T6" s="67">
        <f ca="1">T7+T46</f>
        <v>506</v>
      </c>
      <c r="U6" s="67">
        <f t="shared" ref="U6:V6" ca="1" si="5">U7+U46</f>
        <v>159</v>
      </c>
      <c r="V6" s="67">
        <f t="shared" ca="1" si="5"/>
        <v>0</v>
      </c>
      <c r="W6" s="67">
        <f t="shared" ref="W6" ca="1" si="6">W7+W46</f>
        <v>665</v>
      </c>
      <c r="X6" s="70">
        <f ca="1">'Fire 1123b raw'!X9</f>
        <v>0.23899999999999999</v>
      </c>
      <c r="Y6" s="72"/>
      <c r="Z6" s="96"/>
      <c r="AA6" s="96"/>
      <c r="AB6" s="96"/>
      <c r="AC6" s="96"/>
    </row>
    <row r="7" spans="1:29" s="40" customFormat="1" ht="14.4" x14ac:dyDescent="0.3">
      <c r="A7" s="117" t="s">
        <v>82</v>
      </c>
      <c r="B7" s="73">
        <f ca="1">SUM(B8:B45)</f>
        <v>201</v>
      </c>
      <c r="C7" s="73">
        <f t="shared" ref="C7:E7" ca="1" si="7">SUM(C8:C45)</f>
        <v>32</v>
      </c>
      <c r="D7" s="73">
        <f ca="1">'Fire 1123b raw'!D10</f>
        <v>0</v>
      </c>
      <c r="E7" s="73">
        <f t="shared" ca="1" si="7"/>
        <v>233</v>
      </c>
      <c r="F7" s="80">
        <f ca="1">'Fire 1123b raw'!F10</f>
        <v>0.13700000000000001</v>
      </c>
      <c r="G7" s="69"/>
      <c r="H7" s="73">
        <f ca="1">SUM(H8:H45)</f>
        <v>0</v>
      </c>
      <c r="I7" s="73">
        <f t="shared" ref="I7" ca="1" si="8">SUM(I8:I45)</f>
        <v>0</v>
      </c>
      <c r="J7" s="73">
        <f ca="1">'Fire 1123b raw'!J10</f>
        <v>0</v>
      </c>
      <c r="K7" s="73">
        <f t="shared" ref="K7" ca="1" si="9">SUM(K8:K45)</f>
        <v>0</v>
      </c>
      <c r="L7" s="70" t="str">
        <f ca="1">'Fire 1123b raw'!L10</f>
        <v>-</v>
      </c>
      <c r="M7" s="70"/>
      <c r="N7" s="73">
        <f ca="1">SUM(N8:N45)</f>
        <v>15</v>
      </c>
      <c r="O7" s="73">
        <f t="shared" ref="O7" ca="1" si="10">SUM(O8:O45)</f>
        <v>26</v>
      </c>
      <c r="P7" s="73">
        <f ca="1">'Fire 1123b raw'!P10</f>
        <v>0</v>
      </c>
      <c r="Q7" s="73">
        <f t="shared" ref="Q7" ca="1" si="11">SUM(Q8:Q45)</f>
        <v>41</v>
      </c>
      <c r="R7" s="80">
        <f ca="1">'Fire 1123b raw'!R10</f>
        <v>0.63400000000000001</v>
      </c>
      <c r="S7" s="70"/>
      <c r="T7" s="73">
        <f ca="1">SUM(T8:T45)</f>
        <v>216</v>
      </c>
      <c r="U7" s="73">
        <f t="shared" ref="U7:V7" ca="1" si="12">SUM(U8:U45)</f>
        <v>58</v>
      </c>
      <c r="V7" s="73">
        <f t="shared" ca="1" si="12"/>
        <v>0</v>
      </c>
      <c r="W7" s="73">
        <f t="shared" ref="W7" ca="1" si="13">SUM(W8:W45)</f>
        <v>274</v>
      </c>
      <c r="X7" s="70">
        <f ca="1">'Fire 1123b raw'!X10</f>
        <v>0.21199999999999999</v>
      </c>
      <c r="Y7" s="72"/>
      <c r="Z7" s="5"/>
      <c r="AA7" s="5"/>
      <c r="AB7" s="5"/>
      <c r="AC7" s="5"/>
    </row>
    <row r="8" spans="1:29" s="40" customFormat="1" ht="14.4" x14ac:dyDescent="0.3">
      <c r="A8" s="71" t="s">
        <v>1</v>
      </c>
      <c r="B8" s="104">
        <f ca="1">'Fire 1123b raw'!B11</f>
        <v>1</v>
      </c>
      <c r="C8" s="104">
        <f ca="1">'Fire 1123b raw'!C11</f>
        <v>0</v>
      </c>
      <c r="D8" s="104">
        <f ca="1">'Fire 1123b raw'!D11</f>
        <v>0</v>
      </c>
      <c r="E8" s="104">
        <f ca="1">'Fire 1123b raw'!E11</f>
        <v>1</v>
      </c>
      <c r="F8" s="105">
        <f ca="1">'Fire 1123b raw'!F11</f>
        <v>0</v>
      </c>
      <c r="G8" s="69"/>
      <c r="H8" s="104">
        <f ca="1">'Fire 1123b raw'!H11</f>
        <v>0</v>
      </c>
      <c r="I8" s="104">
        <f ca="1">'Fire 1123b raw'!I11</f>
        <v>0</v>
      </c>
      <c r="J8" s="104">
        <f ca="1">'Fire 1123b raw'!J11</f>
        <v>0</v>
      </c>
      <c r="K8" s="104">
        <f ca="1">'Fire 1123b raw'!K11</f>
        <v>0</v>
      </c>
      <c r="L8" s="108" t="str">
        <f ca="1">'Fire 1123b raw'!L11</f>
        <v>-</v>
      </c>
      <c r="M8" s="70"/>
      <c r="N8" s="104">
        <f ca="1">'Fire 1123b raw'!N11</f>
        <v>0</v>
      </c>
      <c r="O8" s="104">
        <f ca="1">'Fire 1123b raw'!O11</f>
        <v>2</v>
      </c>
      <c r="P8" s="104">
        <f ca="1">'Fire 1123b raw'!P11</f>
        <v>0</v>
      </c>
      <c r="Q8" s="104">
        <f ca="1">'Fire 1123b raw'!Q11</f>
        <v>2</v>
      </c>
      <c r="R8" s="105">
        <f ca="1">'Fire 1123b raw'!R11</f>
        <v>1</v>
      </c>
      <c r="S8" s="70"/>
      <c r="T8" s="67">
        <f ca="1">'Fire 1123b raw'!T11</f>
        <v>1</v>
      </c>
      <c r="U8" s="67">
        <f ca="1">'Fire 1123b raw'!U11</f>
        <v>2</v>
      </c>
      <c r="V8" s="67">
        <f ca="1">'Fire 1123b raw'!V11</f>
        <v>0</v>
      </c>
      <c r="W8" s="67">
        <f ca="1">'Fire 1123b raw'!W11</f>
        <v>3</v>
      </c>
      <c r="X8" s="70">
        <f ca="1">'Fire 1123b raw'!X11</f>
        <v>0.66700000000000004</v>
      </c>
      <c r="Y8" s="72"/>
      <c r="Z8" s="5"/>
      <c r="AA8" s="5"/>
      <c r="AB8" s="5"/>
      <c r="AC8" s="5"/>
    </row>
    <row r="9" spans="1:29" s="2" customFormat="1" ht="14.4" x14ac:dyDescent="0.3">
      <c r="A9" s="71" t="s">
        <v>2</v>
      </c>
      <c r="B9" s="104">
        <f ca="1">'Fire 1123b raw'!B12</f>
        <v>14</v>
      </c>
      <c r="C9" s="104">
        <f ca="1">'Fire 1123b raw'!C12</f>
        <v>1</v>
      </c>
      <c r="D9" s="104">
        <f ca="1">'Fire 1123b raw'!D12</f>
        <v>0</v>
      </c>
      <c r="E9" s="104">
        <f ca="1">'Fire 1123b raw'!E12</f>
        <v>15</v>
      </c>
      <c r="F9" s="105">
        <f ca="1">'Fire 1123b raw'!F12</f>
        <v>6.7000000000000004E-2</v>
      </c>
      <c r="G9" s="69"/>
      <c r="H9" s="104">
        <f ca="1">'Fire 1123b raw'!H12</f>
        <v>0</v>
      </c>
      <c r="I9" s="104">
        <f ca="1">'Fire 1123b raw'!I12</f>
        <v>0</v>
      </c>
      <c r="J9" s="104">
        <f ca="1">'Fire 1123b raw'!J12</f>
        <v>0</v>
      </c>
      <c r="K9" s="104">
        <f ca="1">'Fire 1123b raw'!K12</f>
        <v>0</v>
      </c>
      <c r="L9" s="108" t="str">
        <f ca="1">'Fire 1123b raw'!L12</f>
        <v>-</v>
      </c>
      <c r="M9" s="65"/>
      <c r="N9" s="104">
        <f ca="1">'Fire 1123b raw'!N12</f>
        <v>0</v>
      </c>
      <c r="O9" s="104">
        <f ca="1">'Fire 1123b raw'!O12</f>
        <v>0</v>
      </c>
      <c r="P9" s="104">
        <f ca="1">'Fire 1123b raw'!P12</f>
        <v>0</v>
      </c>
      <c r="Q9" s="104">
        <f ca="1">'Fire 1123b raw'!Q12</f>
        <v>0</v>
      </c>
      <c r="R9" s="105" t="str">
        <f ca="1">'Fire 1123b raw'!R12</f>
        <v>-</v>
      </c>
      <c r="S9" s="65"/>
      <c r="T9" s="67">
        <f ca="1">'Fire 1123b raw'!T12</f>
        <v>14</v>
      </c>
      <c r="U9" s="67">
        <f ca="1">'Fire 1123b raw'!U12</f>
        <v>1</v>
      </c>
      <c r="V9" s="67">
        <f ca="1">'Fire 1123b raw'!V12</f>
        <v>0</v>
      </c>
      <c r="W9" s="67">
        <f ca="1">'Fire 1123b raw'!W12</f>
        <v>15</v>
      </c>
      <c r="X9" s="70">
        <f ca="1">'Fire 1123b raw'!X12</f>
        <v>6.7000000000000004E-2</v>
      </c>
      <c r="Y9" s="72"/>
      <c r="Z9" s="96"/>
      <c r="AA9" s="96"/>
      <c r="AB9" s="96"/>
      <c r="AC9" s="96"/>
    </row>
    <row r="10" spans="1:29" s="2" customFormat="1" ht="14.4" x14ac:dyDescent="0.3">
      <c r="A10" s="71" t="s">
        <v>3</v>
      </c>
      <c r="B10" s="104">
        <f ca="1">'Fire 1123b raw'!B13</f>
        <v>0</v>
      </c>
      <c r="C10" s="104">
        <f ca="1">'Fire 1123b raw'!C13</f>
        <v>0</v>
      </c>
      <c r="D10" s="104">
        <f ca="1">'Fire 1123b raw'!D13</f>
        <v>0</v>
      </c>
      <c r="E10" s="104">
        <f ca="1">'Fire 1123b raw'!E13</f>
        <v>0</v>
      </c>
      <c r="F10" s="105" t="str">
        <f ca="1">'Fire 1123b raw'!F13</f>
        <v>-</v>
      </c>
      <c r="G10" s="69"/>
      <c r="H10" s="104">
        <f ca="1">'Fire 1123b raw'!H13</f>
        <v>0</v>
      </c>
      <c r="I10" s="104">
        <f ca="1">'Fire 1123b raw'!I13</f>
        <v>0</v>
      </c>
      <c r="J10" s="104">
        <f ca="1">'Fire 1123b raw'!J13</f>
        <v>0</v>
      </c>
      <c r="K10" s="104">
        <f ca="1">'Fire 1123b raw'!K13</f>
        <v>0</v>
      </c>
      <c r="L10" s="108" t="str">
        <f ca="1">'Fire 1123b raw'!L13</f>
        <v>-</v>
      </c>
      <c r="M10" s="65"/>
      <c r="N10" s="104">
        <f ca="1">'Fire 1123b raw'!N13</f>
        <v>0</v>
      </c>
      <c r="O10" s="104">
        <f ca="1">'Fire 1123b raw'!O13</f>
        <v>1</v>
      </c>
      <c r="P10" s="104">
        <f ca="1">'Fire 1123b raw'!P13</f>
        <v>0</v>
      </c>
      <c r="Q10" s="104">
        <f ca="1">'Fire 1123b raw'!Q13</f>
        <v>1</v>
      </c>
      <c r="R10" s="105">
        <f ca="1">'Fire 1123b raw'!R13</f>
        <v>1</v>
      </c>
      <c r="S10" s="65"/>
      <c r="T10" s="67">
        <f ca="1">'Fire 1123b raw'!T13</f>
        <v>0</v>
      </c>
      <c r="U10" s="67">
        <f ca="1">'Fire 1123b raw'!U13</f>
        <v>1</v>
      </c>
      <c r="V10" s="67">
        <f ca="1">'Fire 1123b raw'!V13</f>
        <v>0</v>
      </c>
      <c r="W10" s="67">
        <f ca="1">'Fire 1123b raw'!W13</f>
        <v>1</v>
      </c>
      <c r="X10" s="70">
        <f ca="1">'Fire 1123b raw'!X13</f>
        <v>1</v>
      </c>
      <c r="Y10" s="72"/>
      <c r="Z10" s="96"/>
      <c r="AA10" s="96"/>
      <c r="AB10" s="96"/>
      <c r="AC10" s="96"/>
    </row>
    <row r="11" spans="1:29" s="2" customFormat="1" ht="13.5" customHeight="1" x14ac:dyDescent="0.3">
      <c r="A11" s="71" t="s">
        <v>4</v>
      </c>
      <c r="B11" s="104">
        <f ca="1">'Fire 1123b raw'!B14</f>
        <v>17</v>
      </c>
      <c r="C11" s="104">
        <f ca="1">'Fire 1123b raw'!C14</f>
        <v>2</v>
      </c>
      <c r="D11" s="104">
        <f ca="1">'Fire 1123b raw'!D14</f>
        <v>0</v>
      </c>
      <c r="E11" s="104">
        <f ca="1">'Fire 1123b raw'!E14</f>
        <v>19</v>
      </c>
      <c r="F11" s="105">
        <f ca="1">'Fire 1123b raw'!F14</f>
        <v>0.105</v>
      </c>
      <c r="G11" s="69"/>
      <c r="H11" s="104">
        <f ca="1">'Fire 1123b raw'!H14</f>
        <v>0</v>
      </c>
      <c r="I11" s="104">
        <f ca="1">'Fire 1123b raw'!I14</f>
        <v>0</v>
      </c>
      <c r="J11" s="104">
        <f ca="1">'Fire 1123b raw'!J14</f>
        <v>0</v>
      </c>
      <c r="K11" s="104">
        <f ca="1">'Fire 1123b raw'!K14</f>
        <v>0</v>
      </c>
      <c r="L11" s="108" t="str">
        <f ca="1">'Fire 1123b raw'!L14</f>
        <v>-</v>
      </c>
      <c r="M11" s="65"/>
      <c r="N11" s="104">
        <f ca="1">'Fire 1123b raw'!N14</f>
        <v>0</v>
      </c>
      <c r="O11" s="104">
        <f ca="1">'Fire 1123b raw'!O14</f>
        <v>0</v>
      </c>
      <c r="P11" s="104">
        <f ca="1">'Fire 1123b raw'!P14</f>
        <v>0</v>
      </c>
      <c r="Q11" s="104">
        <f ca="1">'Fire 1123b raw'!Q14</f>
        <v>0</v>
      </c>
      <c r="R11" s="105" t="str">
        <f ca="1">'Fire 1123b raw'!R14</f>
        <v>-</v>
      </c>
      <c r="S11" s="65"/>
      <c r="T11" s="67">
        <f ca="1">'Fire 1123b raw'!T14</f>
        <v>17</v>
      </c>
      <c r="U11" s="67">
        <f ca="1">'Fire 1123b raw'!U14</f>
        <v>2</v>
      </c>
      <c r="V11" s="67">
        <f ca="1">'Fire 1123b raw'!V14</f>
        <v>0</v>
      </c>
      <c r="W11" s="67">
        <f ca="1">'Fire 1123b raw'!W14</f>
        <v>19</v>
      </c>
      <c r="X11" s="70">
        <f ca="1">'Fire 1123b raw'!X14</f>
        <v>0.105</v>
      </c>
      <c r="Y11" s="72"/>
      <c r="Z11" s="96"/>
      <c r="AA11" s="96"/>
      <c r="AB11" s="96"/>
      <c r="AC11" s="96"/>
    </row>
    <row r="12" spans="1:29" s="2" customFormat="1" ht="14.4" x14ac:dyDescent="0.3">
      <c r="A12" s="71" t="s">
        <v>5</v>
      </c>
      <c r="B12" s="104">
        <f ca="1">'Fire 1123b raw'!B15</f>
        <v>27</v>
      </c>
      <c r="C12" s="104">
        <f ca="1">'Fire 1123b raw'!C15</f>
        <v>3</v>
      </c>
      <c r="D12" s="104">
        <f ca="1">'Fire 1123b raw'!D15</f>
        <v>0</v>
      </c>
      <c r="E12" s="104">
        <f ca="1">'Fire 1123b raw'!E15</f>
        <v>30</v>
      </c>
      <c r="F12" s="105">
        <f ca="1">'Fire 1123b raw'!F15</f>
        <v>0.1</v>
      </c>
      <c r="G12" s="69"/>
      <c r="H12" s="104">
        <f ca="1">'Fire 1123b raw'!H15</f>
        <v>0</v>
      </c>
      <c r="I12" s="104">
        <f ca="1">'Fire 1123b raw'!I15</f>
        <v>0</v>
      </c>
      <c r="J12" s="104">
        <f ca="1">'Fire 1123b raw'!J15</f>
        <v>0</v>
      </c>
      <c r="K12" s="104">
        <f ca="1">'Fire 1123b raw'!K15</f>
        <v>0</v>
      </c>
      <c r="L12" s="108" t="str">
        <f ca="1">'Fire 1123b raw'!L15</f>
        <v>-</v>
      </c>
      <c r="M12" s="65"/>
      <c r="N12" s="104">
        <f ca="1">'Fire 1123b raw'!N15</f>
        <v>0</v>
      </c>
      <c r="O12" s="104">
        <f ca="1">'Fire 1123b raw'!O15</f>
        <v>1</v>
      </c>
      <c r="P12" s="104">
        <f ca="1">'Fire 1123b raw'!P15</f>
        <v>0</v>
      </c>
      <c r="Q12" s="104">
        <f ca="1">'Fire 1123b raw'!Q15</f>
        <v>1</v>
      </c>
      <c r="R12" s="105">
        <f ca="1">'Fire 1123b raw'!R15</f>
        <v>1</v>
      </c>
      <c r="S12" s="65"/>
      <c r="T12" s="67">
        <f ca="1">'Fire 1123b raw'!T15</f>
        <v>27</v>
      </c>
      <c r="U12" s="67">
        <f ca="1">'Fire 1123b raw'!U15</f>
        <v>4</v>
      </c>
      <c r="V12" s="67">
        <f ca="1">'Fire 1123b raw'!V15</f>
        <v>0</v>
      </c>
      <c r="W12" s="67">
        <f ca="1">'Fire 1123b raw'!W15</f>
        <v>31</v>
      </c>
      <c r="X12" s="70">
        <f ca="1">'Fire 1123b raw'!X15</f>
        <v>0.129</v>
      </c>
      <c r="Y12" s="72"/>
      <c r="Z12" s="96"/>
      <c r="AA12" s="96"/>
      <c r="AB12" s="96"/>
      <c r="AC12" s="96"/>
    </row>
    <row r="13" spans="1:29" s="2" customFormat="1" ht="14.4" x14ac:dyDescent="0.3">
      <c r="A13" s="71" t="s">
        <v>6</v>
      </c>
      <c r="B13" s="104">
        <f ca="1">'Fire 1123b raw'!B16</f>
        <v>0</v>
      </c>
      <c r="C13" s="104">
        <f ca="1">'Fire 1123b raw'!C16</f>
        <v>0</v>
      </c>
      <c r="D13" s="104">
        <f ca="1">'Fire 1123b raw'!D16</f>
        <v>0</v>
      </c>
      <c r="E13" s="104">
        <f ca="1">'Fire 1123b raw'!E16</f>
        <v>0</v>
      </c>
      <c r="F13" s="105" t="str">
        <f ca="1">'Fire 1123b raw'!F16</f>
        <v>-</v>
      </c>
      <c r="G13" s="69"/>
      <c r="H13" s="104">
        <f ca="1">'Fire 1123b raw'!H16</f>
        <v>0</v>
      </c>
      <c r="I13" s="104">
        <f ca="1">'Fire 1123b raw'!I16</f>
        <v>0</v>
      </c>
      <c r="J13" s="104">
        <f ca="1">'Fire 1123b raw'!J16</f>
        <v>0</v>
      </c>
      <c r="K13" s="104">
        <f ca="1">'Fire 1123b raw'!K16</f>
        <v>0</v>
      </c>
      <c r="L13" s="108" t="str">
        <f ca="1">'Fire 1123b raw'!L16</f>
        <v>-</v>
      </c>
      <c r="M13" s="65"/>
      <c r="N13" s="104">
        <f ca="1">'Fire 1123b raw'!N16</f>
        <v>0</v>
      </c>
      <c r="O13" s="104">
        <f ca="1">'Fire 1123b raw'!O16</f>
        <v>0</v>
      </c>
      <c r="P13" s="104">
        <f ca="1">'Fire 1123b raw'!P16</f>
        <v>0</v>
      </c>
      <c r="Q13" s="104">
        <f ca="1">'Fire 1123b raw'!Q16</f>
        <v>0</v>
      </c>
      <c r="R13" s="105" t="str">
        <f ca="1">'Fire 1123b raw'!R16</f>
        <v>-</v>
      </c>
      <c r="S13" s="65"/>
      <c r="T13" s="67">
        <f ca="1">'Fire 1123b raw'!T16</f>
        <v>0</v>
      </c>
      <c r="U13" s="67">
        <f ca="1">'Fire 1123b raw'!U16</f>
        <v>0</v>
      </c>
      <c r="V13" s="67">
        <f ca="1">'Fire 1123b raw'!V16</f>
        <v>0</v>
      </c>
      <c r="W13" s="67">
        <f ca="1">'Fire 1123b raw'!W16</f>
        <v>0</v>
      </c>
      <c r="X13" s="70" t="str">
        <f ca="1">'Fire 1123b raw'!X16</f>
        <v>-</v>
      </c>
      <c r="Y13" s="72"/>
      <c r="Z13" s="96"/>
      <c r="AA13" s="96"/>
      <c r="AB13" s="96"/>
      <c r="AC13" s="96"/>
    </row>
    <row r="14" spans="1:29" s="2" customFormat="1" ht="14.4" x14ac:dyDescent="0.3">
      <c r="A14" s="71" t="s">
        <v>7</v>
      </c>
      <c r="B14" s="104">
        <f ca="1">'Fire 1123b raw'!B17</f>
        <v>0</v>
      </c>
      <c r="C14" s="104">
        <f ca="1">'Fire 1123b raw'!C17</f>
        <v>0</v>
      </c>
      <c r="D14" s="104">
        <f ca="1">'Fire 1123b raw'!D17</f>
        <v>0</v>
      </c>
      <c r="E14" s="104">
        <f ca="1">'Fire 1123b raw'!E17</f>
        <v>0</v>
      </c>
      <c r="F14" s="105" t="str">
        <f ca="1">'Fire 1123b raw'!F17</f>
        <v>-</v>
      </c>
      <c r="G14" s="69"/>
      <c r="H14" s="104">
        <f ca="1">'Fire 1123b raw'!H17</f>
        <v>0</v>
      </c>
      <c r="I14" s="104">
        <f ca="1">'Fire 1123b raw'!I17</f>
        <v>0</v>
      </c>
      <c r="J14" s="104">
        <f ca="1">'Fire 1123b raw'!J17</f>
        <v>0</v>
      </c>
      <c r="K14" s="104">
        <f ca="1">'Fire 1123b raw'!K17</f>
        <v>0</v>
      </c>
      <c r="L14" s="108" t="str">
        <f ca="1">'Fire 1123b raw'!L17</f>
        <v>-</v>
      </c>
      <c r="M14" s="65"/>
      <c r="N14" s="104">
        <f ca="1">'Fire 1123b raw'!N17</f>
        <v>0</v>
      </c>
      <c r="O14" s="104">
        <f ca="1">'Fire 1123b raw'!O17</f>
        <v>0</v>
      </c>
      <c r="P14" s="104">
        <f ca="1">'Fire 1123b raw'!P17</f>
        <v>0</v>
      </c>
      <c r="Q14" s="104">
        <f ca="1">'Fire 1123b raw'!Q17</f>
        <v>0</v>
      </c>
      <c r="R14" s="105" t="str">
        <f ca="1">'Fire 1123b raw'!R17</f>
        <v>-</v>
      </c>
      <c r="S14" s="65"/>
      <c r="T14" s="67">
        <f ca="1">'Fire 1123b raw'!T17</f>
        <v>0</v>
      </c>
      <c r="U14" s="67">
        <f ca="1">'Fire 1123b raw'!U17</f>
        <v>0</v>
      </c>
      <c r="V14" s="67">
        <f ca="1">'Fire 1123b raw'!V17</f>
        <v>0</v>
      </c>
      <c r="W14" s="67">
        <f ca="1">'Fire 1123b raw'!W17</f>
        <v>0</v>
      </c>
      <c r="X14" s="70" t="str">
        <f ca="1">'Fire 1123b raw'!X17</f>
        <v>-</v>
      </c>
      <c r="Y14" s="72"/>
      <c r="Z14" s="96"/>
      <c r="AA14" s="96"/>
      <c r="AB14" s="96"/>
      <c r="AC14" s="96"/>
    </row>
    <row r="15" spans="1:29" s="2" customFormat="1" ht="14.4" x14ac:dyDescent="0.3">
      <c r="A15" s="71" t="s">
        <v>8</v>
      </c>
      <c r="B15" s="104">
        <f ca="1">'Fire 1123b raw'!B18</f>
        <v>0</v>
      </c>
      <c r="C15" s="104">
        <f ca="1">'Fire 1123b raw'!C18</f>
        <v>0</v>
      </c>
      <c r="D15" s="104">
        <f ca="1">'Fire 1123b raw'!D18</f>
        <v>0</v>
      </c>
      <c r="E15" s="104">
        <f ca="1">'Fire 1123b raw'!E18</f>
        <v>0</v>
      </c>
      <c r="F15" s="105" t="str">
        <f ca="1">'Fire 1123b raw'!F18</f>
        <v>-</v>
      </c>
      <c r="G15" s="69"/>
      <c r="H15" s="104">
        <f ca="1">'Fire 1123b raw'!H18</f>
        <v>0</v>
      </c>
      <c r="I15" s="104">
        <f ca="1">'Fire 1123b raw'!I18</f>
        <v>0</v>
      </c>
      <c r="J15" s="104">
        <f ca="1">'Fire 1123b raw'!J18</f>
        <v>0</v>
      </c>
      <c r="K15" s="104">
        <f ca="1">'Fire 1123b raw'!K18</f>
        <v>0</v>
      </c>
      <c r="L15" s="108" t="str">
        <f ca="1">'Fire 1123b raw'!L18</f>
        <v>-</v>
      </c>
      <c r="M15" s="65"/>
      <c r="N15" s="104">
        <f ca="1">'Fire 1123b raw'!N18</f>
        <v>0</v>
      </c>
      <c r="O15" s="104">
        <f ca="1">'Fire 1123b raw'!O18</f>
        <v>1</v>
      </c>
      <c r="P15" s="104">
        <f ca="1">'Fire 1123b raw'!P18</f>
        <v>0</v>
      </c>
      <c r="Q15" s="104">
        <f ca="1">'Fire 1123b raw'!Q18</f>
        <v>1</v>
      </c>
      <c r="R15" s="105">
        <f ca="1">'Fire 1123b raw'!R18</f>
        <v>1</v>
      </c>
      <c r="S15" s="65"/>
      <c r="T15" s="67">
        <f ca="1">'Fire 1123b raw'!T18</f>
        <v>0</v>
      </c>
      <c r="U15" s="67">
        <f ca="1">'Fire 1123b raw'!U18</f>
        <v>1</v>
      </c>
      <c r="V15" s="67">
        <f ca="1">'Fire 1123b raw'!V18</f>
        <v>0</v>
      </c>
      <c r="W15" s="67">
        <f ca="1">'Fire 1123b raw'!W18</f>
        <v>1</v>
      </c>
      <c r="X15" s="70">
        <f ca="1">'Fire 1123b raw'!X18</f>
        <v>1</v>
      </c>
      <c r="Y15" s="72"/>
      <c r="Z15" s="96"/>
      <c r="AA15" s="96"/>
      <c r="AB15" s="96"/>
      <c r="AC15" s="96"/>
    </row>
    <row r="16" spans="1:29" s="2" customFormat="1" ht="14.4" x14ac:dyDescent="0.3">
      <c r="A16" s="71" t="s">
        <v>9</v>
      </c>
      <c r="B16" s="104">
        <f ca="1">'Fire 1123b raw'!B19</f>
        <v>0</v>
      </c>
      <c r="C16" s="104">
        <f ca="1">'Fire 1123b raw'!C19</f>
        <v>4</v>
      </c>
      <c r="D16" s="104">
        <f ca="1">'Fire 1123b raw'!D19</f>
        <v>0</v>
      </c>
      <c r="E16" s="104">
        <f ca="1">'Fire 1123b raw'!E19</f>
        <v>4</v>
      </c>
      <c r="F16" s="105">
        <f ca="1">'Fire 1123b raw'!F19</f>
        <v>1</v>
      </c>
      <c r="G16" s="69"/>
      <c r="H16" s="104">
        <f ca="1">'Fire 1123b raw'!H19</f>
        <v>0</v>
      </c>
      <c r="I16" s="104">
        <f ca="1">'Fire 1123b raw'!I19</f>
        <v>0</v>
      </c>
      <c r="J16" s="104">
        <f ca="1">'Fire 1123b raw'!J19</f>
        <v>0</v>
      </c>
      <c r="K16" s="104">
        <f ca="1">'Fire 1123b raw'!K19</f>
        <v>0</v>
      </c>
      <c r="L16" s="108" t="str">
        <f ca="1">'Fire 1123b raw'!L19</f>
        <v>-</v>
      </c>
      <c r="M16" s="65"/>
      <c r="N16" s="104">
        <f ca="1">'Fire 1123b raw'!N19</f>
        <v>0</v>
      </c>
      <c r="O16" s="104">
        <f ca="1">'Fire 1123b raw'!O19</f>
        <v>0</v>
      </c>
      <c r="P16" s="104">
        <f ca="1">'Fire 1123b raw'!P19</f>
        <v>0</v>
      </c>
      <c r="Q16" s="104">
        <f ca="1">'Fire 1123b raw'!Q19</f>
        <v>0</v>
      </c>
      <c r="R16" s="105" t="str">
        <f ca="1">'Fire 1123b raw'!R19</f>
        <v>-</v>
      </c>
      <c r="S16" s="65"/>
      <c r="T16" s="67">
        <f ca="1">'Fire 1123b raw'!T19</f>
        <v>0</v>
      </c>
      <c r="U16" s="67">
        <f ca="1">'Fire 1123b raw'!U19</f>
        <v>4</v>
      </c>
      <c r="V16" s="67">
        <f ca="1">'Fire 1123b raw'!V19</f>
        <v>0</v>
      </c>
      <c r="W16" s="67">
        <f ca="1">'Fire 1123b raw'!W19</f>
        <v>4</v>
      </c>
      <c r="X16" s="70">
        <f ca="1">'Fire 1123b raw'!X19</f>
        <v>1</v>
      </c>
      <c r="Y16" s="72"/>
      <c r="Z16" s="96"/>
      <c r="AA16" s="96"/>
      <c r="AB16" s="96"/>
      <c r="AC16" s="96"/>
    </row>
    <row r="17" spans="1:29" s="2" customFormat="1" ht="14.4" x14ac:dyDescent="0.3">
      <c r="A17" s="71" t="s">
        <v>10</v>
      </c>
      <c r="B17" s="104">
        <f ca="1">'Fire 1123b raw'!B20</f>
        <v>0</v>
      </c>
      <c r="C17" s="104">
        <f ca="1">'Fire 1123b raw'!C20</f>
        <v>0</v>
      </c>
      <c r="D17" s="104">
        <f ca="1">'Fire 1123b raw'!D20</f>
        <v>0</v>
      </c>
      <c r="E17" s="104">
        <f ca="1">'Fire 1123b raw'!E20</f>
        <v>0</v>
      </c>
      <c r="F17" s="105" t="str">
        <f ca="1">'Fire 1123b raw'!F20</f>
        <v>-</v>
      </c>
      <c r="G17" s="69"/>
      <c r="H17" s="104">
        <f ca="1">'Fire 1123b raw'!H20</f>
        <v>0</v>
      </c>
      <c r="I17" s="104">
        <f ca="1">'Fire 1123b raw'!I20</f>
        <v>0</v>
      </c>
      <c r="J17" s="104">
        <f ca="1">'Fire 1123b raw'!J20</f>
        <v>0</v>
      </c>
      <c r="K17" s="104">
        <f ca="1">'Fire 1123b raw'!K20</f>
        <v>0</v>
      </c>
      <c r="L17" s="108" t="str">
        <f ca="1">'Fire 1123b raw'!L20</f>
        <v>-</v>
      </c>
      <c r="M17" s="65"/>
      <c r="N17" s="104">
        <f ca="1">'Fire 1123b raw'!N20</f>
        <v>0</v>
      </c>
      <c r="O17" s="104">
        <f ca="1">'Fire 1123b raw'!O20</f>
        <v>0</v>
      </c>
      <c r="P17" s="104">
        <f ca="1">'Fire 1123b raw'!P20</f>
        <v>0</v>
      </c>
      <c r="Q17" s="104">
        <f ca="1">'Fire 1123b raw'!Q20</f>
        <v>0</v>
      </c>
      <c r="R17" s="105" t="str">
        <f ca="1">'Fire 1123b raw'!R20</f>
        <v>-</v>
      </c>
      <c r="S17" s="65"/>
      <c r="T17" s="67">
        <f ca="1">'Fire 1123b raw'!T20</f>
        <v>0</v>
      </c>
      <c r="U17" s="67">
        <f ca="1">'Fire 1123b raw'!U20</f>
        <v>0</v>
      </c>
      <c r="V17" s="67">
        <f ca="1">'Fire 1123b raw'!V20</f>
        <v>0</v>
      </c>
      <c r="W17" s="67">
        <f ca="1">'Fire 1123b raw'!W20</f>
        <v>0</v>
      </c>
      <c r="X17" s="70" t="str">
        <f ca="1">'Fire 1123b raw'!X20</f>
        <v>-</v>
      </c>
      <c r="Y17" s="72"/>
      <c r="Z17" s="96"/>
      <c r="AA17" s="96"/>
      <c r="AB17" s="96"/>
      <c r="AC17" s="96"/>
    </row>
    <row r="18" spans="1:29" s="2" customFormat="1" ht="14.4" x14ac:dyDescent="0.3">
      <c r="A18" s="71" t="s">
        <v>42</v>
      </c>
      <c r="B18" s="104">
        <f ca="1">'Fire 1123b raw'!B21</f>
        <v>0</v>
      </c>
      <c r="C18" s="104">
        <f ca="1">'Fire 1123b raw'!C21</f>
        <v>0</v>
      </c>
      <c r="D18" s="104">
        <f ca="1">'Fire 1123b raw'!D21</f>
        <v>0</v>
      </c>
      <c r="E18" s="104">
        <f ca="1">'Fire 1123b raw'!E21</f>
        <v>0</v>
      </c>
      <c r="F18" s="105" t="str">
        <f ca="1">'Fire 1123b raw'!F21</f>
        <v>-</v>
      </c>
      <c r="G18" s="69"/>
      <c r="H18" s="104">
        <f ca="1">'Fire 1123b raw'!H21</f>
        <v>0</v>
      </c>
      <c r="I18" s="104">
        <f ca="1">'Fire 1123b raw'!I21</f>
        <v>0</v>
      </c>
      <c r="J18" s="104">
        <f ca="1">'Fire 1123b raw'!J21</f>
        <v>0</v>
      </c>
      <c r="K18" s="104">
        <f ca="1">'Fire 1123b raw'!K21</f>
        <v>0</v>
      </c>
      <c r="L18" s="108" t="str">
        <f ca="1">'Fire 1123b raw'!L21</f>
        <v>-</v>
      </c>
      <c r="M18" s="65"/>
      <c r="N18" s="104">
        <f ca="1">'Fire 1123b raw'!N21</f>
        <v>2</v>
      </c>
      <c r="O18" s="104">
        <f ca="1">'Fire 1123b raw'!O21</f>
        <v>2</v>
      </c>
      <c r="P18" s="104">
        <f ca="1">'Fire 1123b raw'!P21</f>
        <v>0</v>
      </c>
      <c r="Q18" s="104">
        <f ca="1">'Fire 1123b raw'!Q21</f>
        <v>4</v>
      </c>
      <c r="R18" s="105">
        <f ca="1">'Fire 1123b raw'!R21</f>
        <v>0.5</v>
      </c>
      <c r="S18" s="65"/>
      <c r="T18" s="67">
        <f ca="1">'Fire 1123b raw'!T21</f>
        <v>2</v>
      </c>
      <c r="U18" s="67">
        <f ca="1">'Fire 1123b raw'!U21</f>
        <v>2</v>
      </c>
      <c r="V18" s="67">
        <f ca="1">'Fire 1123b raw'!V21</f>
        <v>0</v>
      </c>
      <c r="W18" s="67">
        <f ca="1">'Fire 1123b raw'!W21</f>
        <v>4</v>
      </c>
      <c r="X18" s="70">
        <f ca="1">'Fire 1123b raw'!X21</f>
        <v>0.5</v>
      </c>
      <c r="Y18" s="72"/>
      <c r="Z18" s="96"/>
      <c r="AA18" s="96"/>
      <c r="AB18" s="96"/>
      <c r="AC18" s="96"/>
    </row>
    <row r="19" spans="1:29" s="2" customFormat="1" ht="14.4" x14ac:dyDescent="0.3">
      <c r="A19" s="88" t="s">
        <v>51</v>
      </c>
      <c r="B19" s="104">
        <f ca="1">'Fire 1123b raw'!B22</f>
        <v>0</v>
      </c>
      <c r="C19" s="104">
        <f ca="1">'Fire 1123b raw'!C22</f>
        <v>0</v>
      </c>
      <c r="D19" s="104">
        <f ca="1">'Fire 1123b raw'!D22</f>
        <v>0</v>
      </c>
      <c r="E19" s="104">
        <f ca="1">'Fire 1123b raw'!E22</f>
        <v>0</v>
      </c>
      <c r="F19" s="105" t="str">
        <f ca="1">'Fire 1123b raw'!F22</f>
        <v>-</v>
      </c>
      <c r="G19" s="69"/>
      <c r="H19" s="104">
        <f ca="1">'Fire 1123b raw'!H22</f>
        <v>0</v>
      </c>
      <c r="I19" s="104">
        <f ca="1">'Fire 1123b raw'!I22</f>
        <v>0</v>
      </c>
      <c r="J19" s="104">
        <f ca="1">'Fire 1123b raw'!J22</f>
        <v>0</v>
      </c>
      <c r="K19" s="104">
        <f ca="1">'Fire 1123b raw'!K22</f>
        <v>0</v>
      </c>
      <c r="L19" s="108" t="str">
        <f ca="1">'Fire 1123b raw'!L22</f>
        <v>-</v>
      </c>
      <c r="M19" s="65"/>
      <c r="N19" s="104">
        <f ca="1">'Fire 1123b raw'!N22</f>
        <v>1</v>
      </c>
      <c r="O19" s="104">
        <f ca="1">'Fire 1123b raw'!O22</f>
        <v>3</v>
      </c>
      <c r="P19" s="104">
        <f ca="1">'Fire 1123b raw'!P22</f>
        <v>0</v>
      </c>
      <c r="Q19" s="104">
        <f ca="1">'Fire 1123b raw'!Q22</f>
        <v>4</v>
      </c>
      <c r="R19" s="105">
        <f ca="1">'Fire 1123b raw'!R22</f>
        <v>0.75</v>
      </c>
      <c r="S19" s="65"/>
      <c r="T19" s="67">
        <f ca="1">'Fire 1123b raw'!T22</f>
        <v>1</v>
      </c>
      <c r="U19" s="67">
        <f ca="1">'Fire 1123b raw'!U22</f>
        <v>3</v>
      </c>
      <c r="V19" s="67">
        <f ca="1">'Fire 1123b raw'!V22</f>
        <v>0</v>
      </c>
      <c r="W19" s="67">
        <f ca="1">'Fire 1123b raw'!W22</f>
        <v>4</v>
      </c>
      <c r="X19" s="70">
        <f ca="1">'Fire 1123b raw'!X22</f>
        <v>0.75</v>
      </c>
      <c r="Y19" s="72"/>
      <c r="Z19" s="96"/>
      <c r="AA19" s="96"/>
      <c r="AB19" s="96"/>
      <c r="AC19" s="96"/>
    </row>
    <row r="20" spans="1:29" s="2" customFormat="1" ht="14.4" x14ac:dyDescent="0.3">
      <c r="A20" s="88" t="s">
        <v>11</v>
      </c>
      <c r="B20" s="104">
        <f ca="1">'Fire 1123b raw'!B23</f>
        <v>14</v>
      </c>
      <c r="C20" s="104">
        <f ca="1">'Fire 1123b raw'!C23</f>
        <v>5</v>
      </c>
      <c r="D20" s="104">
        <f ca="1">'Fire 1123b raw'!D23</f>
        <v>0</v>
      </c>
      <c r="E20" s="104">
        <f ca="1">'Fire 1123b raw'!E23</f>
        <v>19</v>
      </c>
      <c r="F20" s="105">
        <f ca="1">'Fire 1123b raw'!F23</f>
        <v>0.26300000000000001</v>
      </c>
      <c r="G20" s="69"/>
      <c r="H20" s="104">
        <f ca="1">'Fire 1123b raw'!H23</f>
        <v>0</v>
      </c>
      <c r="I20" s="104">
        <f ca="1">'Fire 1123b raw'!I23</f>
        <v>0</v>
      </c>
      <c r="J20" s="104">
        <f ca="1">'Fire 1123b raw'!J23</f>
        <v>0</v>
      </c>
      <c r="K20" s="104">
        <f ca="1">'Fire 1123b raw'!K23</f>
        <v>0</v>
      </c>
      <c r="L20" s="108" t="str">
        <f ca="1">'Fire 1123b raw'!L23</f>
        <v>-</v>
      </c>
      <c r="M20" s="65"/>
      <c r="N20" s="104">
        <f ca="1">'Fire 1123b raw'!N23</f>
        <v>0</v>
      </c>
      <c r="O20" s="104">
        <f ca="1">'Fire 1123b raw'!O23</f>
        <v>1</v>
      </c>
      <c r="P20" s="104">
        <f ca="1">'Fire 1123b raw'!P23</f>
        <v>0</v>
      </c>
      <c r="Q20" s="104">
        <f ca="1">'Fire 1123b raw'!Q23</f>
        <v>1</v>
      </c>
      <c r="R20" s="105">
        <f ca="1">'Fire 1123b raw'!R23</f>
        <v>1</v>
      </c>
      <c r="S20" s="65"/>
      <c r="T20" s="67">
        <f ca="1">'Fire 1123b raw'!T23</f>
        <v>14</v>
      </c>
      <c r="U20" s="67">
        <f ca="1">'Fire 1123b raw'!U23</f>
        <v>6</v>
      </c>
      <c r="V20" s="67">
        <f ca="1">'Fire 1123b raw'!V23</f>
        <v>0</v>
      </c>
      <c r="W20" s="67">
        <f ca="1">'Fire 1123b raw'!W23</f>
        <v>20</v>
      </c>
      <c r="X20" s="70">
        <f ca="1">'Fire 1123b raw'!X23</f>
        <v>0.3</v>
      </c>
      <c r="Y20" s="72"/>
      <c r="Z20" s="96"/>
      <c r="AA20" s="96"/>
      <c r="AB20" s="96"/>
      <c r="AC20" s="96"/>
    </row>
    <row r="21" spans="1:29" s="2" customFormat="1" ht="14.4" x14ac:dyDescent="0.3">
      <c r="A21" s="71" t="s">
        <v>12</v>
      </c>
      <c r="B21" s="104">
        <f ca="1">'Fire 1123b raw'!B24</f>
        <v>1</v>
      </c>
      <c r="C21" s="104">
        <f ca="1">'Fire 1123b raw'!C24</f>
        <v>1</v>
      </c>
      <c r="D21" s="104">
        <f ca="1">'Fire 1123b raw'!D24</f>
        <v>0</v>
      </c>
      <c r="E21" s="104">
        <f ca="1">'Fire 1123b raw'!E24</f>
        <v>2</v>
      </c>
      <c r="F21" s="105">
        <f ca="1">'Fire 1123b raw'!F24</f>
        <v>0.5</v>
      </c>
      <c r="G21" s="69"/>
      <c r="H21" s="104">
        <f ca="1">'Fire 1123b raw'!H24</f>
        <v>0</v>
      </c>
      <c r="I21" s="104">
        <f ca="1">'Fire 1123b raw'!I24</f>
        <v>0</v>
      </c>
      <c r="J21" s="104">
        <f ca="1">'Fire 1123b raw'!J24</f>
        <v>0</v>
      </c>
      <c r="K21" s="104">
        <f ca="1">'Fire 1123b raw'!K24</f>
        <v>0</v>
      </c>
      <c r="L21" s="108" t="str">
        <f ca="1">'Fire 1123b raw'!L24</f>
        <v>-</v>
      </c>
      <c r="M21" s="65"/>
      <c r="N21" s="104">
        <f ca="1">'Fire 1123b raw'!N24</f>
        <v>1</v>
      </c>
      <c r="O21" s="104">
        <f ca="1">'Fire 1123b raw'!O24</f>
        <v>2</v>
      </c>
      <c r="P21" s="104">
        <f ca="1">'Fire 1123b raw'!P24</f>
        <v>0</v>
      </c>
      <c r="Q21" s="104">
        <f ca="1">'Fire 1123b raw'!Q24</f>
        <v>3</v>
      </c>
      <c r="R21" s="105">
        <f ca="1">'Fire 1123b raw'!R24</f>
        <v>0.66700000000000004</v>
      </c>
      <c r="S21" s="65"/>
      <c r="T21" s="67">
        <f ca="1">'Fire 1123b raw'!T24</f>
        <v>2</v>
      </c>
      <c r="U21" s="67">
        <f ca="1">'Fire 1123b raw'!U24</f>
        <v>3</v>
      </c>
      <c r="V21" s="67">
        <f ca="1">'Fire 1123b raw'!V24</f>
        <v>0</v>
      </c>
      <c r="W21" s="67">
        <f ca="1">'Fire 1123b raw'!W24</f>
        <v>5</v>
      </c>
      <c r="X21" s="70">
        <f ca="1">'Fire 1123b raw'!X24</f>
        <v>0.6</v>
      </c>
      <c r="Y21" s="72"/>
      <c r="Z21" s="96"/>
      <c r="AA21" s="96"/>
      <c r="AB21" s="96"/>
      <c r="AC21" s="96"/>
    </row>
    <row r="22" spans="1:29" s="2" customFormat="1" ht="14.4" x14ac:dyDescent="0.3">
      <c r="A22" s="71" t="s">
        <v>13</v>
      </c>
      <c r="B22" s="104">
        <f ca="1">'Fire 1123b raw'!B25</f>
        <v>21</v>
      </c>
      <c r="C22" s="104">
        <f ca="1">'Fire 1123b raw'!C25</f>
        <v>2</v>
      </c>
      <c r="D22" s="104">
        <f ca="1">'Fire 1123b raw'!D25</f>
        <v>0</v>
      </c>
      <c r="E22" s="104">
        <f ca="1">'Fire 1123b raw'!E25</f>
        <v>23</v>
      </c>
      <c r="F22" s="105">
        <f ca="1">'Fire 1123b raw'!F25</f>
        <v>8.6999999999999994E-2</v>
      </c>
      <c r="G22" s="69"/>
      <c r="H22" s="104">
        <f ca="1">'Fire 1123b raw'!H25</f>
        <v>0</v>
      </c>
      <c r="I22" s="104">
        <f ca="1">'Fire 1123b raw'!I25</f>
        <v>0</v>
      </c>
      <c r="J22" s="104">
        <f ca="1">'Fire 1123b raw'!J25</f>
        <v>0</v>
      </c>
      <c r="K22" s="104">
        <f ca="1">'Fire 1123b raw'!K25</f>
        <v>0</v>
      </c>
      <c r="L22" s="108" t="str">
        <f ca="1">'Fire 1123b raw'!L25</f>
        <v>-</v>
      </c>
      <c r="M22" s="65"/>
      <c r="N22" s="104">
        <f ca="1">'Fire 1123b raw'!N25</f>
        <v>0</v>
      </c>
      <c r="O22" s="104">
        <f ca="1">'Fire 1123b raw'!O25</f>
        <v>1</v>
      </c>
      <c r="P22" s="104">
        <f ca="1">'Fire 1123b raw'!P25</f>
        <v>0</v>
      </c>
      <c r="Q22" s="104">
        <f ca="1">'Fire 1123b raw'!Q25</f>
        <v>1</v>
      </c>
      <c r="R22" s="105">
        <f ca="1">'Fire 1123b raw'!R25</f>
        <v>1</v>
      </c>
      <c r="S22" s="65"/>
      <c r="T22" s="67">
        <f ca="1">'Fire 1123b raw'!T25</f>
        <v>21</v>
      </c>
      <c r="U22" s="67">
        <f ca="1">'Fire 1123b raw'!U25</f>
        <v>3</v>
      </c>
      <c r="V22" s="67">
        <f ca="1">'Fire 1123b raw'!V25</f>
        <v>0</v>
      </c>
      <c r="W22" s="67">
        <f ca="1">'Fire 1123b raw'!W25</f>
        <v>24</v>
      </c>
      <c r="X22" s="70">
        <f ca="1">'Fire 1123b raw'!X25</f>
        <v>0.125</v>
      </c>
      <c r="Y22" s="72"/>
      <c r="Z22" s="96"/>
      <c r="AA22" s="96"/>
      <c r="AB22" s="96"/>
      <c r="AC22" s="96"/>
    </row>
    <row r="23" spans="1:29" s="2" customFormat="1" ht="14.4" x14ac:dyDescent="0.3">
      <c r="A23" s="71" t="s">
        <v>14</v>
      </c>
      <c r="B23" s="104">
        <f ca="1">'Fire 1123b raw'!B26</f>
        <v>0</v>
      </c>
      <c r="C23" s="104">
        <f ca="1">'Fire 1123b raw'!C26</f>
        <v>0</v>
      </c>
      <c r="D23" s="104">
        <f ca="1">'Fire 1123b raw'!D26</f>
        <v>0</v>
      </c>
      <c r="E23" s="104">
        <f ca="1">'Fire 1123b raw'!E26</f>
        <v>0</v>
      </c>
      <c r="F23" s="105" t="str">
        <f ca="1">'Fire 1123b raw'!F26</f>
        <v>-</v>
      </c>
      <c r="G23" s="69"/>
      <c r="H23" s="104">
        <f ca="1">'Fire 1123b raw'!H26</f>
        <v>0</v>
      </c>
      <c r="I23" s="104">
        <f ca="1">'Fire 1123b raw'!I26</f>
        <v>0</v>
      </c>
      <c r="J23" s="104">
        <f ca="1">'Fire 1123b raw'!J26</f>
        <v>0</v>
      </c>
      <c r="K23" s="104">
        <f ca="1">'Fire 1123b raw'!K26</f>
        <v>0</v>
      </c>
      <c r="L23" s="108" t="str">
        <f ca="1">'Fire 1123b raw'!L26</f>
        <v>-</v>
      </c>
      <c r="M23" s="65"/>
      <c r="N23" s="104">
        <f ca="1">'Fire 1123b raw'!N26</f>
        <v>0</v>
      </c>
      <c r="O23" s="104">
        <f ca="1">'Fire 1123b raw'!O26</f>
        <v>0</v>
      </c>
      <c r="P23" s="104">
        <f ca="1">'Fire 1123b raw'!P26</f>
        <v>0</v>
      </c>
      <c r="Q23" s="104">
        <f ca="1">'Fire 1123b raw'!Q26</f>
        <v>0</v>
      </c>
      <c r="R23" s="105" t="str">
        <f ca="1">'Fire 1123b raw'!R26</f>
        <v>-</v>
      </c>
      <c r="S23" s="65"/>
      <c r="T23" s="67">
        <f ca="1">'Fire 1123b raw'!T26</f>
        <v>0</v>
      </c>
      <c r="U23" s="67">
        <f ca="1">'Fire 1123b raw'!U26</f>
        <v>0</v>
      </c>
      <c r="V23" s="67">
        <f ca="1">'Fire 1123b raw'!V26</f>
        <v>0</v>
      </c>
      <c r="W23" s="67">
        <f ca="1">'Fire 1123b raw'!W26</f>
        <v>0</v>
      </c>
      <c r="X23" s="70" t="str">
        <f ca="1">'Fire 1123b raw'!X26</f>
        <v>-</v>
      </c>
      <c r="Y23" s="72"/>
      <c r="Z23" s="96"/>
      <c r="AA23" s="96"/>
      <c r="AB23" s="96"/>
      <c r="AC23" s="96"/>
    </row>
    <row r="24" spans="1:29" s="2" customFormat="1" ht="14.4" x14ac:dyDescent="0.3">
      <c r="A24" s="71" t="s">
        <v>17</v>
      </c>
      <c r="B24" s="104">
        <f ca="1">'Fire 1123b raw'!B27</f>
        <v>3</v>
      </c>
      <c r="C24" s="104">
        <f ca="1">'Fire 1123b raw'!C27</f>
        <v>0</v>
      </c>
      <c r="D24" s="104">
        <f ca="1">'Fire 1123b raw'!D27</f>
        <v>0</v>
      </c>
      <c r="E24" s="104">
        <f ca="1">'Fire 1123b raw'!E27</f>
        <v>3</v>
      </c>
      <c r="F24" s="105">
        <f ca="1">'Fire 1123b raw'!F27</f>
        <v>0</v>
      </c>
      <c r="G24" s="69"/>
      <c r="H24" s="104">
        <f ca="1">'Fire 1123b raw'!H27</f>
        <v>0</v>
      </c>
      <c r="I24" s="104">
        <f ca="1">'Fire 1123b raw'!I27</f>
        <v>0</v>
      </c>
      <c r="J24" s="104">
        <f ca="1">'Fire 1123b raw'!J27</f>
        <v>0</v>
      </c>
      <c r="K24" s="104">
        <f ca="1">'Fire 1123b raw'!K27</f>
        <v>0</v>
      </c>
      <c r="L24" s="108" t="str">
        <f ca="1">'Fire 1123b raw'!L27</f>
        <v>-</v>
      </c>
      <c r="M24" s="65"/>
      <c r="N24" s="104">
        <f ca="1">'Fire 1123b raw'!N27</f>
        <v>3</v>
      </c>
      <c r="O24" s="104">
        <f ca="1">'Fire 1123b raw'!O27</f>
        <v>2</v>
      </c>
      <c r="P24" s="104">
        <f ca="1">'Fire 1123b raw'!P27</f>
        <v>0</v>
      </c>
      <c r="Q24" s="104">
        <f ca="1">'Fire 1123b raw'!Q27</f>
        <v>5</v>
      </c>
      <c r="R24" s="105">
        <f ca="1">'Fire 1123b raw'!R27</f>
        <v>0.4</v>
      </c>
      <c r="S24" s="65"/>
      <c r="T24" s="67">
        <f ca="1">'Fire 1123b raw'!T27</f>
        <v>6</v>
      </c>
      <c r="U24" s="67">
        <f ca="1">'Fire 1123b raw'!U27</f>
        <v>2</v>
      </c>
      <c r="V24" s="67">
        <f ca="1">'Fire 1123b raw'!V27</f>
        <v>0</v>
      </c>
      <c r="W24" s="67">
        <f ca="1">'Fire 1123b raw'!W27</f>
        <v>8</v>
      </c>
      <c r="X24" s="70">
        <f ca="1">'Fire 1123b raw'!X27</f>
        <v>0.25</v>
      </c>
      <c r="Y24" s="72"/>
      <c r="Z24" s="96"/>
      <c r="AA24" s="96"/>
      <c r="AB24" s="96"/>
      <c r="AC24" s="96"/>
    </row>
    <row r="25" spans="1:29" s="2" customFormat="1" ht="14.4" x14ac:dyDescent="0.3">
      <c r="A25" s="71" t="s">
        <v>43</v>
      </c>
      <c r="B25" s="104">
        <f ca="1">'Fire 1123b raw'!B28</f>
        <v>0</v>
      </c>
      <c r="C25" s="104">
        <f ca="1">'Fire 1123b raw'!C28</f>
        <v>0</v>
      </c>
      <c r="D25" s="104">
        <f ca="1">'Fire 1123b raw'!D28</f>
        <v>0</v>
      </c>
      <c r="E25" s="104">
        <f ca="1">'Fire 1123b raw'!E28</f>
        <v>0</v>
      </c>
      <c r="F25" s="105" t="str">
        <f ca="1">'Fire 1123b raw'!F28</f>
        <v>-</v>
      </c>
      <c r="G25" s="69"/>
      <c r="H25" s="104">
        <f ca="1">'Fire 1123b raw'!H28</f>
        <v>0</v>
      </c>
      <c r="I25" s="104">
        <f ca="1">'Fire 1123b raw'!I28</f>
        <v>0</v>
      </c>
      <c r="J25" s="104">
        <f ca="1">'Fire 1123b raw'!J28</f>
        <v>0</v>
      </c>
      <c r="K25" s="104">
        <f ca="1">'Fire 1123b raw'!K28</f>
        <v>0</v>
      </c>
      <c r="L25" s="108" t="str">
        <f ca="1">'Fire 1123b raw'!L28</f>
        <v>-</v>
      </c>
      <c r="M25" s="65"/>
      <c r="N25" s="104">
        <f ca="1">'Fire 1123b raw'!N28</f>
        <v>0</v>
      </c>
      <c r="O25" s="104">
        <f ca="1">'Fire 1123b raw'!O28</f>
        <v>0</v>
      </c>
      <c r="P25" s="104">
        <f ca="1">'Fire 1123b raw'!P28</f>
        <v>0</v>
      </c>
      <c r="Q25" s="104">
        <f ca="1">'Fire 1123b raw'!Q28</f>
        <v>0</v>
      </c>
      <c r="R25" s="105" t="str">
        <f ca="1">'Fire 1123b raw'!R28</f>
        <v>-</v>
      </c>
      <c r="S25" s="65"/>
      <c r="T25" s="67">
        <f ca="1">'Fire 1123b raw'!T28</f>
        <v>0</v>
      </c>
      <c r="U25" s="67">
        <f ca="1">'Fire 1123b raw'!U28</f>
        <v>0</v>
      </c>
      <c r="V25" s="67">
        <f ca="1">'Fire 1123b raw'!V28</f>
        <v>0</v>
      </c>
      <c r="W25" s="67">
        <f ca="1">'Fire 1123b raw'!W28</f>
        <v>0</v>
      </c>
      <c r="X25" s="70" t="str">
        <f ca="1">'Fire 1123b raw'!X28</f>
        <v>-</v>
      </c>
      <c r="Y25" s="72"/>
      <c r="Z25" s="96"/>
      <c r="AA25" s="96"/>
      <c r="AB25" s="96"/>
      <c r="AC25" s="96"/>
    </row>
    <row r="26" spans="1:29" s="2" customFormat="1" ht="14.4" x14ac:dyDescent="0.3">
      <c r="A26" s="71" t="s">
        <v>18</v>
      </c>
      <c r="B26" s="104">
        <f ca="1">'Fire 1123b raw'!B29</f>
        <v>12</v>
      </c>
      <c r="C26" s="104">
        <f ca="1">'Fire 1123b raw'!C29</f>
        <v>0</v>
      </c>
      <c r="D26" s="104">
        <f ca="1">'Fire 1123b raw'!D29</f>
        <v>0</v>
      </c>
      <c r="E26" s="104">
        <f ca="1">'Fire 1123b raw'!E29</f>
        <v>12</v>
      </c>
      <c r="F26" s="105">
        <f ca="1">'Fire 1123b raw'!F29</f>
        <v>0</v>
      </c>
      <c r="G26" s="69"/>
      <c r="H26" s="104">
        <f ca="1">'Fire 1123b raw'!H29</f>
        <v>0</v>
      </c>
      <c r="I26" s="104">
        <f ca="1">'Fire 1123b raw'!I29</f>
        <v>0</v>
      </c>
      <c r="J26" s="104">
        <f ca="1">'Fire 1123b raw'!J29</f>
        <v>0</v>
      </c>
      <c r="K26" s="104">
        <f ca="1">'Fire 1123b raw'!K29</f>
        <v>0</v>
      </c>
      <c r="L26" s="108" t="str">
        <f ca="1">'Fire 1123b raw'!L29</f>
        <v>-</v>
      </c>
      <c r="M26" s="65"/>
      <c r="N26" s="104">
        <f ca="1">'Fire 1123b raw'!N29</f>
        <v>0</v>
      </c>
      <c r="O26" s="104">
        <f ca="1">'Fire 1123b raw'!O29</f>
        <v>0</v>
      </c>
      <c r="P26" s="104">
        <f ca="1">'Fire 1123b raw'!P29</f>
        <v>0</v>
      </c>
      <c r="Q26" s="104">
        <f ca="1">'Fire 1123b raw'!Q29</f>
        <v>0</v>
      </c>
      <c r="R26" s="105" t="str">
        <f ca="1">'Fire 1123b raw'!R29</f>
        <v>-</v>
      </c>
      <c r="S26" s="65"/>
      <c r="T26" s="67">
        <f ca="1">'Fire 1123b raw'!T29</f>
        <v>12</v>
      </c>
      <c r="U26" s="67">
        <f ca="1">'Fire 1123b raw'!U29</f>
        <v>0</v>
      </c>
      <c r="V26" s="67">
        <f ca="1">'Fire 1123b raw'!V29</f>
        <v>0</v>
      </c>
      <c r="W26" s="67">
        <f ca="1">'Fire 1123b raw'!W29</f>
        <v>12</v>
      </c>
      <c r="X26" s="70">
        <f ca="1">'Fire 1123b raw'!X29</f>
        <v>0</v>
      </c>
      <c r="Y26" s="72"/>
      <c r="Z26" s="96"/>
      <c r="AA26" s="96"/>
      <c r="AB26" s="96"/>
      <c r="AC26" s="96"/>
    </row>
    <row r="27" spans="1:29" s="2" customFormat="1" ht="14.4" x14ac:dyDescent="0.3">
      <c r="A27" s="71" t="s">
        <v>19</v>
      </c>
      <c r="B27" s="104">
        <f ca="1">'Fire 1123b raw'!B30</f>
        <v>0</v>
      </c>
      <c r="C27" s="104">
        <f ca="1">'Fire 1123b raw'!C30</f>
        <v>0</v>
      </c>
      <c r="D27" s="104">
        <f ca="1">'Fire 1123b raw'!D30</f>
        <v>0</v>
      </c>
      <c r="E27" s="104">
        <f ca="1">'Fire 1123b raw'!E30</f>
        <v>0</v>
      </c>
      <c r="F27" s="105" t="str">
        <f ca="1">'Fire 1123b raw'!F30</f>
        <v>-</v>
      </c>
      <c r="G27" s="69"/>
      <c r="H27" s="104">
        <f ca="1">'Fire 1123b raw'!H30</f>
        <v>0</v>
      </c>
      <c r="I27" s="104">
        <f ca="1">'Fire 1123b raw'!I30</f>
        <v>0</v>
      </c>
      <c r="J27" s="104">
        <f ca="1">'Fire 1123b raw'!J30</f>
        <v>0</v>
      </c>
      <c r="K27" s="104">
        <f ca="1">'Fire 1123b raw'!K30</f>
        <v>0</v>
      </c>
      <c r="L27" s="108" t="str">
        <f ca="1">'Fire 1123b raw'!L30</f>
        <v>-</v>
      </c>
      <c r="M27" s="65"/>
      <c r="N27" s="104">
        <f ca="1">'Fire 1123b raw'!N30</f>
        <v>0</v>
      </c>
      <c r="O27" s="104">
        <f ca="1">'Fire 1123b raw'!O30</f>
        <v>0</v>
      </c>
      <c r="P27" s="104">
        <f ca="1">'Fire 1123b raw'!P30</f>
        <v>0</v>
      </c>
      <c r="Q27" s="104">
        <f ca="1">'Fire 1123b raw'!Q30</f>
        <v>0</v>
      </c>
      <c r="R27" s="105" t="str">
        <f ca="1">'Fire 1123b raw'!R30</f>
        <v>-</v>
      </c>
      <c r="S27" s="65"/>
      <c r="T27" s="67">
        <f ca="1">'Fire 1123b raw'!T30</f>
        <v>0</v>
      </c>
      <c r="U27" s="67">
        <f ca="1">'Fire 1123b raw'!U30</f>
        <v>0</v>
      </c>
      <c r="V27" s="67">
        <f ca="1">'Fire 1123b raw'!V30</f>
        <v>0</v>
      </c>
      <c r="W27" s="67">
        <f ca="1">'Fire 1123b raw'!W30</f>
        <v>0</v>
      </c>
      <c r="X27" s="70" t="str">
        <f ca="1">'Fire 1123b raw'!X30</f>
        <v>-</v>
      </c>
      <c r="Y27" s="72"/>
      <c r="Z27" s="96"/>
      <c r="AA27" s="96"/>
      <c r="AB27" s="96"/>
      <c r="AC27" s="96"/>
    </row>
    <row r="28" spans="1:29" s="2" customFormat="1" ht="14.4" x14ac:dyDescent="0.3">
      <c r="A28" s="71" t="s">
        <v>44</v>
      </c>
      <c r="B28" s="104">
        <f ca="1">'Fire 1123b raw'!B31</f>
        <v>0</v>
      </c>
      <c r="C28" s="104">
        <f ca="1">'Fire 1123b raw'!C31</f>
        <v>0</v>
      </c>
      <c r="D28" s="104">
        <f ca="1">'Fire 1123b raw'!D31</f>
        <v>0</v>
      </c>
      <c r="E28" s="104">
        <f ca="1">'Fire 1123b raw'!E31</f>
        <v>0</v>
      </c>
      <c r="F28" s="105" t="str">
        <f ca="1">'Fire 1123b raw'!F31</f>
        <v>-</v>
      </c>
      <c r="G28" s="69"/>
      <c r="H28" s="104">
        <f ca="1">'Fire 1123b raw'!H31</f>
        <v>0</v>
      </c>
      <c r="I28" s="104">
        <f ca="1">'Fire 1123b raw'!I31</f>
        <v>0</v>
      </c>
      <c r="J28" s="104">
        <f ca="1">'Fire 1123b raw'!J31</f>
        <v>0</v>
      </c>
      <c r="K28" s="104">
        <f ca="1">'Fire 1123b raw'!K31</f>
        <v>0</v>
      </c>
      <c r="L28" s="108" t="str">
        <f ca="1">'Fire 1123b raw'!L31</f>
        <v>-</v>
      </c>
      <c r="M28" s="65"/>
      <c r="N28" s="104">
        <f ca="1">'Fire 1123b raw'!N31</f>
        <v>0</v>
      </c>
      <c r="O28" s="104">
        <f ca="1">'Fire 1123b raw'!O31</f>
        <v>0</v>
      </c>
      <c r="P28" s="104">
        <f ca="1">'Fire 1123b raw'!P31</f>
        <v>0</v>
      </c>
      <c r="Q28" s="104">
        <f ca="1">'Fire 1123b raw'!Q31</f>
        <v>0</v>
      </c>
      <c r="R28" s="105" t="str">
        <f ca="1">'Fire 1123b raw'!R31</f>
        <v>-</v>
      </c>
      <c r="S28" s="65"/>
      <c r="T28" s="67">
        <f ca="1">'Fire 1123b raw'!T31</f>
        <v>0</v>
      </c>
      <c r="U28" s="67">
        <f ca="1">'Fire 1123b raw'!U31</f>
        <v>0</v>
      </c>
      <c r="V28" s="67">
        <f ca="1">'Fire 1123b raw'!V31</f>
        <v>0</v>
      </c>
      <c r="W28" s="67">
        <f ca="1">'Fire 1123b raw'!W31</f>
        <v>0</v>
      </c>
      <c r="X28" s="70" t="str">
        <f ca="1">'Fire 1123b raw'!X31</f>
        <v>-</v>
      </c>
      <c r="Y28" s="72"/>
      <c r="Z28" s="96"/>
      <c r="AA28" s="96"/>
      <c r="AB28" s="96"/>
      <c r="AC28" s="96"/>
    </row>
    <row r="29" spans="1:29" s="2" customFormat="1" ht="14.4" x14ac:dyDescent="0.3">
      <c r="A29" s="71" t="s">
        <v>21</v>
      </c>
      <c r="B29" s="104">
        <f ca="1">'Fire 1123b raw'!B32</f>
        <v>0</v>
      </c>
      <c r="C29" s="104">
        <f ca="1">'Fire 1123b raw'!C32</f>
        <v>0</v>
      </c>
      <c r="D29" s="104">
        <f ca="1">'Fire 1123b raw'!D32</f>
        <v>0</v>
      </c>
      <c r="E29" s="104">
        <f ca="1">'Fire 1123b raw'!E32</f>
        <v>0</v>
      </c>
      <c r="F29" s="105" t="str">
        <f ca="1">'Fire 1123b raw'!F32</f>
        <v>-</v>
      </c>
      <c r="G29" s="69"/>
      <c r="H29" s="104">
        <f ca="1">'Fire 1123b raw'!H32</f>
        <v>0</v>
      </c>
      <c r="I29" s="104">
        <f ca="1">'Fire 1123b raw'!I32</f>
        <v>0</v>
      </c>
      <c r="J29" s="104">
        <f ca="1">'Fire 1123b raw'!J32</f>
        <v>0</v>
      </c>
      <c r="K29" s="104">
        <f ca="1">'Fire 1123b raw'!K32</f>
        <v>0</v>
      </c>
      <c r="L29" s="108" t="str">
        <f ca="1">'Fire 1123b raw'!L32</f>
        <v>-</v>
      </c>
      <c r="M29" s="65"/>
      <c r="N29" s="104">
        <f ca="1">'Fire 1123b raw'!N32</f>
        <v>1</v>
      </c>
      <c r="O29" s="104">
        <f ca="1">'Fire 1123b raw'!O32</f>
        <v>2</v>
      </c>
      <c r="P29" s="104">
        <f ca="1">'Fire 1123b raw'!P32</f>
        <v>0</v>
      </c>
      <c r="Q29" s="104">
        <f ca="1">'Fire 1123b raw'!Q32</f>
        <v>3</v>
      </c>
      <c r="R29" s="105">
        <f ca="1">'Fire 1123b raw'!R32</f>
        <v>0.66700000000000004</v>
      </c>
      <c r="S29" s="65"/>
      <c r="T29" s="67">
        <f ca="1">'Fire 1123b raw'!T32</f>
        <v>1</v>
      </c>
      <c r="U29" s="67">
        <f ca="1">'Fire 1123b raw'!U32</f>
        <v>2</v>
      </c>
      <c r="V29" s="67">
        <f ca="1">'Fire 1123b raw'!V32</f>
        <v>0</v>
      </c>
      <c r="W29" s="67">
        <f ca="1">'Fire 1123b raw'!W32</f>
        <v>3</v>
      </c>
      <c r="X29" s="70">
        <f ca="1">'Fire 1123b raw'!X32</f>
        <v>0.66700000000000004</v>
      </c>
      <c r="Y29" s="72"/>
      <c r="Z29" s="96"/>
      <c r="AA29" s="96"/>
      <c r="AB29" s="96"/>
      <c r="AC29" s="96"/>
    </row>
    <row r="30" spans="1:29" s="2" customFormat="1" ht="14.4" x14ac:dyDescent="0.3">
      <c r="A30" s="71" t="s">
        <v>22</v>
      </c>
      <c r="B30" s="104">
        <f ca="1">'Fire 1123b raw'!B33</f>
        <v>34</v>
      </c>
      <c r="C30" s="104">
        <f ca="1">'Fire 1123b raw'!C33</f>
        <v>7</v>
      </c>
      <c r="D30" s="104">
        <f ca="1">'Fire 1123b raw'!D33</f>
        <v>0</v>
      </c>
      <c r="E30" s="104">
        <f ca="1">'Fire 1123b raw'!E33</f>
        <v>41</v>
      </c>
      <c r="F30" s="105">
        <f ca="1">'Fire 1123b raw'!F33</f>
        <v>0.17100000000000001</v>
      </c>
      <c r="G30" s="69"/>
      <c r="H30" s="104">
        <f ca="1">'Fire 1123b raw'!H33</f>
        <v>0</v>
      </c>
      <c r="I30" s="104">
        <f ca="1">'Fire 1123b raw'!I33</f>
        <v>0</v>
      </c>
      <c r="J30" s="104">
        <f ca="1">'Fire 1123b raw'!J33</f>
        <v>0</v>
      </c>
      <c r="K30" s="104">
        <f ca="1">'Fire 1123b raw'!K33</f>
        <v>0</v>
      </c>
      <c r="L30" s="108" t="str">
        <f ca="1">'Fire 1123b raw'!L33</f>
        <v>-</v>
      </c>
      <c r="M30" s="65"/>
      <c r="N30" s="104">
        <f ca="1">'Fire 1123b raw'!N33</f>
        <v>2</v>
      </c>
      <c r="O30" s="104">
        <f ca="1">'Fire 1123b raw'!O33</f>
        <v>0</v>
      </c>
      <c r="P30" s="104">
        <f ca="1">'Fire 1123b raw'!P33</f>
        <v>0</v>
      </c>
      <c r="Q30" s="104">
        <f ca="1">'Fire 1123b raw'!Q33</f>
        <v>2</v>
      </c>
      <c r="R30" s="105">
        <f ca="1">'Fire 1123b raw'!R33</f>
        <v>0</v>
      </c>
      <c r="S30" s="65"/>
      <c r="T30" s="67">
        <f ca="1">'Fire 1123b raw'!T33</f>
        <v>36</v>
      </c>
      <c r="U30" s="67">
        <f ca="1">'Fire 1123b raw'!U33</f>
        <v>7</v>
      </c>
      <c r="V30" s="67">
        <f ca="1">'Fire 1123b raw'!V33</f>
        <v>0</v>
      </c>
      <c r="W30" s="67">
        <f ca="1">'Fire 1123b raw'!W33</f>
        <v>43</v>
      </c>
      <c r="X30" s="70">
        <f ca="1">'Fire 1123b raw'!X33</f>
        <v>0.16300000000000001</v>
      </c>
      <c r="Y30" s="72"/>
      <c r="Z30" s="96"/>
      <c r="AA30" s="96"/>
      <c r="AB30" s="96"/>
      <c r="AC30" s="96"/>
    </row>
    <row r="31" spans="1:29" s="2" customFormat="1" ht="14.4" x14ac:dyDescent="0.3">
      <c r="A31" s="71" t="s">
        <v>23</v>
      </c>
      <c r="B31" s="104">
        <f ca="1">'Fire 1123b raw'!B34</f>
        <v>0</v>
      </c>
      <c r="C31" s="104">
        <f ca="1">'Fire 1123b raw'!C34</f>
        <v>0</v>
      </c>
      <c r="D31" s="104">
        <f ca="1">'Fire 1123b raw'!D34</f>
        <v>0</v>
      </c>
      <c r="E31" s="104">
        <f ca="1">'Fire 1123b raw'!E34</f>
        <v>0</v>
      </c>
      <c r="F31" s="105" t="str">
        <f ca="1">'Fire 1123b raw'!F34</f>
        <v>-</v>
      </c>
      <c r="G31" s="69"/>
      <c r="H31" s="104">
        <f ca="1">'Fire 1123b raw'!H34</f>
        <v>0</v>
      </c>
      <c r="I31" s="104">
        <f ca="1">'Fire 1123b raw'!I34</f>
        <v>0</v>
      </c>
      <c r="J31" s="104">
        <f ca="1">'Fire 1123b raw'!J34</f>
        <v>0</v>
      </c>
      <c r="K31" s="104">
        <f ca="1">'Fire 1123b raw'!K34</f>
        <v>0</v>
      </c>
      <c r="L31" s="108" t="str">
        <f ca="1">'Fire 1123b raw'!L34</f>
        <v>-</v>
      </c>
      <c r="M31" s="65"/>
      <c r="N31" s="104">
        <f ca="1">'Fire 1123b raw'!N34</f>
        <v>0</v>
      </c>
      <c r="O31" s="104">
        <f ca="1">'Fire 1123b raw'!O34</f>
        <v>0</v>
      </c>
      <c r="P31" s="104">
        <f ca="1">'Fire 1123b raw'!P34</f>
        <v>0</v>
      </c>
      <c r="Q31" s="104">
        <f ca="1">'Fire 1123b raw'!Q34</f>
        <v>0</v>
      </c>
      <c r="R31" s="105" t="str">
        <f ca="1">'Fire 1123b raw'!R34</f>
        <v>-</v>
      </c>
      <c r="S31" s="65"/>
      <c r="T31" s="67">
        <f ca="1">'Fire 1123b raw'!T34</f>
        <v>0</v>
      </c>
      <c r="U31" s="67">
        <f ca="1">'Fire 1123b raw'!U34</f>
        <v>0</v>
      </c>
      <c r="V31" s="67">
        <f ca="1">'Fire 1123b raw'!V34</f>
        <v>0</v>
      </c>
      <c r="W31" s="67">
        <f ca="1">'Fire 1123b raw'!W34</f>
        <v>0</v>
      </c>
      <c r="X31" s="70" t="str">
        <f ca="1">'Fire 1123b raw'!X34</f>
        <v>-</v>
      </c>
      <c r="Y31" s="72"/>
      <c r="Z31" s="96"/>
      <c r="AA31" s="96"/>
      <c r="AB31" s="96"/>
      <c r="AC31" s="96"/>
    </row>
    <row r="32" spans="1:29" s="2" customFormat="1" ht="14.4" x14ac:dyDescent="0.3">
      <c r="A32" s="71" t="s">
        <v>24</v>
      </c>
      <c r="B32" s="104">
        <f ca="1">'Fire 1123b raw'!B35</f>
        <v>0</v>
      </c>
      <c r="C32" s="104">
        <f ca="1">'Fire 1123b raw'!C35</f>
        <v>0</v>
      </c>
      <c r="D32" s="104">
        <f ca="1">'Fire 1123b raw'!D35</f>
        <v>0</v>
      </c>
      <c r="E32" s="104">
        <f ca="1">'Fire 1123b raw'!E35</f>
        <v>0</v>
      </c>
      <c r="F32" s="105" t="str">
        <f ca="1">'Fire 1123b raw'!F35</f>
        <v>-</v>
      </c>
      <c r="G32" s="69"/>
      <c r="H32" s="104">
        <f ca="1">'Fire 1123b raw'!H35</f>
        <v>0</v>
      </c>
      <c r="I32" s="104">
        <f ca="1">'Fire 1123b raw'!I35</f>
        <v>0</v>
      </c>
      <c r="J32" s="104">
        <f ca="1">'Fire 1123b raw'!J35</f>
        <v>0</v>
      </c>
      <c r="K32" s="104">
        <f ca="1">'Fire 1123b raw'!K35</f>
        <v>0</v>
      </c>
      <c r="L32" s="108" t="str">
        <f ca="1">'Fire 1123b raw'!L35</f>
        <v>-</v>
      </c>
      <c r="M32" s="65"/>
      <c r="N32" s="104">
        <f ca="1">'Fire 1123b raw'!N35</f>
        <v>0</v>
      </c>
      <c r="O32" s="104">
        <f ca="1">'Fire 1123b raw'!O35</f>
        <v>0</v>
      </c>
      <c r="P32" s="104">
        <f ca="1">'Fire 1123b raw'!P35</f>
        <v>0</v>
      </c>
      <c r="Q32" s="104">
        <f ca="1">'Fire 1123b raw'!Q35</f>
        <v>0</v>
      </c>
      <c r="R32" s="105" t="str">
        <f ca="1">'Fire 1123b raw'!R35</f>
        <v>-</v>
      </c>
      <c r="S32" s="65"/>
      <c r="T32" s="67">
        <f ca="1">'Fire 1123b raw'!T35</f>
        <v>0</v>
      </c>
      <c r="U32" s="67">
        <f ca="1">'Fire 1123b raw'!U35</f>
        <v>0</v>
      </c>
      <c r="V32" s="67">
        <f ca="1">'Fire 1123b raw'!V35</f>
        <v>0</v>
      </c>
      <c r="W32" s="67">
        <f ca="1">'Fire 1123b raw'!W35</f>
        <v>0</v>
      </c>
      <c r="X32" s="70" t="str">
        <f ca="1">'Fire 1123b raw'!X35</f>
        <v>-</v>
      </c>
      <c r="Y32" s="72"/>
      <c r="Z32" s="96"/>
      <c r="AA32" s="96"/>
      <c r="AB32" s="96"/>
      <c r="AC32" s="96"/>
    </row>
    <row r="33" spans="1:16119" s="2" customFormat="1" ht="14.4" x14ac:dyDescent="0.3">
      <c r="A33" s="71" t="s">
        <v>26</v>
      </c>
      <c r="B33" s="104">
        <f ca="1">'Fire 1123b raw'!B36</f>
        <v>11</v>
      </c>
      <c r="C33" s="104">
        <f ca="1">'Fire 1123b raw'!C36</f>
        <v>4</v>
      </c>
      <c r="D33" s="104">
        <f ca="1">'Fire 1123b raw'!D36</f>
        <v>0</v>
      </c>
      <c r="E33" s="104">
        <f ca="1">'Fire 1123b raw'!E36</f>
        <v>15</v>
      </c>
      <c r="F33" s="105">
        <f ca="1">'Fire 1123b raw'!F36</f>
        <v>0.26700000000000002</v>
      </c>
      <c r="G33" s="69"/>
      <c r="H33" s="104">
        <f ca="1">'Fire 1123b raw'!H36</f>
        <v>0</v>
      </c>
      <c r="I33" s="104">
        <f ca="1">'Fire 1123b raw'!I36</f>
        <v>0</v>
      </c>
      <c r="J33" s="104">
        <f ca="1">'Fire 1123b raw'!J36</f>
        <v>0</v>
      </c>
      <c r="K33" s="104">
        <f ca="1">'Fire 1123b raw'!K36</f>
        <v>0</v>
      </c>
      <c r="L33" s="108" t="str">
        <f ca="1">'Fire 1123b raw'!L36</f>
        <v>-</v>
      </c>
      <c r="M33" s="65"/>
      <c r="N33" s="104">
        <f ca="1">'Fire 1123b raw'!N36</f>
        <v>0</v>
      </c>
      <c r="O33" s="104">
        <f ca="1">'Fire 1123b raw'!O36</f>
        <v>0</v>
      </c>
      <c r="P33" s="104">
        <f ca="1">'Fire 1123b raw'!P36</f>
        <v>0</v>
      </c>
      <c r="Q33" s="104">
        <f ca="1">'Fire 1123b raw'!Q36</f>
        <v>0</v>
      </c>
      <c r="R33" s="105" t="str">
        <f ca="1">'Fire 1123b raw'!R36</f>
        <v>-</v>
      </c>
      <c r="S33" s="65"/>
      <c r="T33" s="67">
        <f ca="1">'Fire 1123b raw'!T36</f>
        <v>11</v>
      </c>
      <c r="U33" s="67">
        <f ca="1">'Fire 1123b raw'!U36</f>
        <v>4</v>
      </c>
      <c r="V33" s="67">
        <f ca="1">'Fire 1123b raw'!V36</f>
        <v>0</v>
      </c>
      <c r="W33" s="67">
        <f ca="1">'Fire 1123b raw'!W36</f>
        <v>15</v>
      </c>
      <c r="X33" s="70">
        <f ca="1">'Fire 1123b raw'!X36</f>
        <v>0.26700000000000002</v>
      </c>
      <c r="Y33" s="72"/>
      <c r="Z33" s="96"/>
      <c r="AA33" s="96"/>
      <c r="AB33" s="96"/>
      <c r="AC33" s="96"/>
    </row>
    <row r="34" spans="1:16119" s="2" customFormat="1" ht="14.4" x14ac:dyDescent="0.3">
      <c r="A34" s="71" t="s">
        <v>27</v>
      </c>
      <c r="B34" s="104">
        <f ca="1">'Fire 1123b raw'!B37</f>
        <v>0</v>
      </c>
      <c r="C34" s="104">
        <f ca="1">'Fire 1123b raw'!C37</f>
        <v>0</v>
      </c>
      <c r="D34" s="104">
        <f ca="1">'Fire 1123b raw'!D37</f>
        <v>0</v>
      </c>
      <c r="E34" s="104">
        <f ca="1">'Fire 1123b raw'!E37</f>
        <v>0</v>
      </c>
      <c r="F34" s="105" t="str">
        <f ca="1">'Fire 1123b raw'!F37</f>
        <v>-</v>
      </c>
      <c r="G34" s="69"/>
      <c r="H34" s="104">
        <f ca="1">'Fire 1123b raw'!H37</f>
        <v>0</v>
      </c>
      <c r="I34" s="104">
        <f ca="1">'Fire 1123b raw'!I37</f>
        <v>0</v>
      </c>
      <c r="J34" s="104">
        <f ca="1">'Fire 1123b raw'!J37</f>
        <v>0</v>
      </c>
      <c r="K34" s="104">
        <f ca="1">'Fire 1123b raw'!K37</f>
        <v>0</v>
      </c>
      <c r="L34" s="108" t="str">
        <f ca="1">'Fire 1123b raw'!L37</f>
        <v>-</v>
      </c>
      <c r="M34" s="65"/>
      <c r="N34" s="104">
        <f ca="1">'Fire 1123b raw'!N37</f>
        <v>0</v>
      </c>
      <c r="O34" s="104">
        <f ca="1">'Fire 1123b raw'!O37</f>
        <v>0</v>
      </c>
      <c r="P34" s="104">
        <f ca="1">'Fire 1123b raw'!P37</f>
        <v>0</v>
      </c>
      <c r="Q34" s="104">
        <f ca="1">'Fire 1123b raw'!Q37</f>
        <v>0</v>
      </c>
      <c r="R34" s="105" t="str">
        <f ca="1">'Fire 1123b raw'!R37</f>
        <v>-</v>
      </c>
      <c r="S34" s="65"/>
      <c r="T34" s="67">
        <f ca="1">'Fire 1123b raw'!T37</f>
        <v>0</v>
      </c>
      <c r="U34" s="67">
        <f ca="1">'Fire 1123b raw'!U37</f>
        <v>0</v>
      </c>
      <c r="V34" s="67">
        <f ca="1">'Fire 1123b raw'!V37</f>
        <v>0</v>
      </c>
      <c r="W34" s="67">
        <f ca="1">'Fire 1123b raw'!W37</f>
        <v>0</v>
      </c>
      <c r="X34" s="70" t="str">
        <f ca="1">'Fire 1123b raw'!X37</f>
        <v>-</v>
      </c>
      <c r="Y34" s="72"/>
      <c r="Z34" s="96"/>
      <c r="AA34" s="96"/>
      <c r="AB34" s="96"/>
      <c r="AC34" s="96"/>
    </row>
    <row r="35" spans="1:16119" s="2" customFormat="1" ht="14.4" x14ac:dyDescent="0.3">
      <c r="A35" s="71" t="s">
        <v>28</v>
      </c>
      <c r="B35" s="104">
        <f ca="1">'Fire 1123b raw'!B38</f>
        <v>0</v>
      </c>
      <c r="C35" s="104">
        <f ca="1">'Fire 1123b raw'!C38</f>
        <v>0</v>
      </c>
      <c r="D35" s="104">
        <f ca="1">'Fire 1123b raw'!D38</f>
        <v>0</v>
      </c>
      <c r="E35" s="104">
        <f ca="1">'Fire 1123b raw'!E38</f>
        <v>0</v>
      </c>
      <c r="F35" s="105" t="str">
        <f ca="1">'Fire 1123b raw'!F38</f>
        <v>-</v>
      </c>
      <c r="G35" s="69"/>
      <c r="H35" s="104">
        <f ca="1">'Fire 1123b raw'!H38</f>
        <v>0</v>
      </c>
      <c r="I35" s="104">
        <f ca="1">'Fire 1123b raw'!I38</f>
        <v>0</v>
      </c>
      <c r="J35" s="104">
        <f ca="1">'Fire 1123b raw'!J38</f>
        <v>0</v>
      </c>
      <c r="K35" s="104">
        <f ca="1">'Fire 1123b raw'!K38</f>
        <v>0</v>
      </c>
      <c r="L35" s="108" t="str">
        <f ca="1">'Fire 1123b raw'!L38</f>
        <v>-</v>
      </c>
      <c r="M35" s="65"/>
      <c r="N35" s="104">
        <f ca="1">'Fire 1123b raw'!N38</f>
        <v>0</v>
      </c>
      <c r="O35" s="104">
        <f ca="1">'Fire 1123b raw'!O38</f>
        <v>0</v>
      </c>
      <c r="P35" s="104">
        <f ca="1">'Fire 1123b raw'!P38</f>
        <v>0</v>
      </c>
      <c r="Q35" s="104">
        <f ca="1">'Fire 1123b raw'!Q38</f>
        <v>0</v>
      </c>
      <c r="R35" s="105" t="str">
        <f ca="1">'Fire 1123b raw'!R38</f>
        <v>-</v>
      </c>
      <c r="S35" s="65"/>
      <c r="T35" s="67">
        <f ca="1">'Fire 1123b raw'!T38</f>
        <v>0</v>
      </c>
      <c r="U35" s="67">
        <f ca="1">'Fire 1123b raw'!U38</f>
        <v>0</v>
      </c>
      <c r="V35" s="67">
        <f ca="1">'Fire 1123b raw'!V38</f>
        <v>0</v>
      </c>
      <c r="W35" s="67">
        <f ca="1">'Fire 1123b raw'!W38</f>
        <v>0</v>
      </c>
      <c r="X35" s="70" t="str">
        <f ca="1">'Fire 1123b raw'!X38</f>
        <v>-</v>
      </c>
      <c r="Y35" s="72"/>
      <c r="Z35" s="96"/>
      <c r="AA35" s="96"/>
      <c r="AB35" s="96"/>
      <c r="AC35" s="96"/>
    </row>
    <row r="36" spans="1:16119" s="2" customFormat="1" ht="14.4" x14ac:dyDescent="0.3">
      <c r="A36" s="71" t="s">
        <v>29</v>
      </c>
      <c r="B36" s="104">
        <f ca="1">'Fire 1123b raw'!B39</f>
        <v>0</v>
      </c>
      <c r="C36" s="104">
        <f ca="1">'Fire 1123b raw'!C39</f>
        <v>0</v>
      </c>
      <c r="D36" s="104">
        <f ca="1">'Fire 1123b raw'!D39</f>
        <v>0</v>
      </c>
      <c r="E36" s="104">
        <f ca="1">'Fire 1123b raw'!E39</f>
        <v>0</v>
      </c>
      <c r="F36" s="105" t="str">
        <f ca="1">'Fire 1123b raw'!F39</f>
        <v>-</v>
      </c>
      <c r="G36" s="69"/>
      <c r="H36" s="104">
        <f ca="1">'Fire 1123b raw'!H39</f>
        <v>0</v>
      </c>
      <c r="I36" s="104">
        <f ca="1">'Fire 1123b raw'!I39</f>
        <v>0</v>
      </c>
      <c r="J36" s="104">
        <f ca="1">'Fire 1123b raw'!J39</f>
        <v>0</v>
      </c>
      <c r="K36" s="104">
        <f ca="1">'Fire 1123b raw'!K39</f>
        <v>0</v>
      </c>
      <c r="L36" s="108" t="str">
        <f ca="1">'Fire 1123b raw'!L39</f>
        <v>-</v>
      </c>
      <c r="M36" s="65"/>
      <c r="N36" s="104">
        <f ca="1">'Fire 1123b raw'!N39</f>
        <v>0</v>
      </c>
      <c r="O36" s="104">
        <f ca="1">'Fire 1123b raw'!O39</f>
        <v>0</v>
      </c>
      <c r="P36" s="104">
        <f ca="1">'Fire 1123b raw'!P39</f>
        <v>0</v>
      </c>
      <c r="Q36" s="104">
        <f ca="1">'Fire 1123b raw'!Q39</f>
        <v>0</v>
      </c>
      <c r="R36" s="105" t="str">
        <f ca="1">'Fire 1123b raw'!R39</f>
        <v>-</v>
      </c>
      <c r="S36" s="65"/>
      <c r="T36" s="67">
        <f ca="1">'Fire 1123b raw'!T39</f>
        <v>0</v>
      </c>
      <c r="U36" s="67">
        <f ca="1">'Fire 1123b raw'!U39</f>
        <v>0</v>
      </c>
      <c r="V36" s="67">
        <f ca="1">'Fire 1123b raw'!V39</f>
        <v>0</v>
      </c>
      <c r="W36" s="67">
        <f ca="1">'Fire 1123b raw'!W39</f>
        <v>0</v>
      </c>
      <c r="X36" s="70" t="str">
        <f ca="1">'Fire 1123b raw'!X39</f>
        <v>-</v>
      </c>
      <c r="Y36" s="72"/>
      <c r="Z36" s="96"/>
      <c r="AA36" s="96"/>
      <c r="AB36" s="96"/>
      <c r="AC36" s="96"/>
    </row>
    <row r="37" spans="1:16119" s="2" customFormat="1" ht="14.4" x14ac:dyDescent="0.3">
      <c r="A37" s="71" t="s">
        <v>30</v>
      </c>
      <c r="B37" s="104">
        <f ca="1">'Fire 1123b raw'!B40</f>
        <v>0</v>
      </c>
      <c r="C37" s="104">
        <f ca="1">'Fire 1123b raw'!C40</f>
        <v>1</v>
      </c>
      <c r="D37" s="104">
        <f ca="1">'Fire 1123b raw'!D40</f>
        <v>0</v>
      </c>
      <c r="E37" s="104">
        <f ca="1">'Fire 1123b raw'!E40</f>
        <v>1</v>
      </c>
      <c r="F37" s="105">
        <f ca="1">'Fire 1123b raw'!F40</f>
        <v>1</v>
      </c>
      <c r="G37" s="69"/>
      <c r="H37" s="104">
        <f ca="1">'Fire 1123b raw'!H40</f>
        <v>0</v>
      </c>
      <c r="I37" s="104">
        <f ca="1">'Fire 1123b raw'!I40</f>
        <v>0</v>
      </c>
      <c r="J37" s="104">
        <f ca="1">'Fire 1123b raw'!J40</f>
        <v>0</v>
      </c>
      <c r="K37" s="104">
        <f ca="1">'Fire 1123b raw'!K40</f>
        <v>0</v>
      </c>
      <c r="L37" s="108" t="str">
        <f ca="1">'Fire 1123b raw'!L40</f>
        <v>-</v>
      </c>
      <c r="M37" s="65"/>
      <c r="N37" s="104">
        <f ca="1">'Fire 1123b raw'!N40</f>
        <v>3</v>
      </c>
      <c r="O37" s="104">
        <f ca="1">'Fire 1123b raw'!O40</f>
        <v>2</v>
      </c>
      <c r="P37" s="104">
        <f ca="1">'Fire 1123b raw'!P40</f>
        <v>0</v>
      </c>
      <c r="Q37" s="104">
        <f ca="1">'Fire 1123b raw'!Q40</f>
        <v>5</v>
      </c>
      <c r="R37" s="105">
        <f ca="1">'Fire 1123b raw'!R40</f>
        <v>0.4</v>
      </c>
      <c r="S37" s="65"/>
      <c r="T37" s="67">
        <f ca="1">'Fire 1123b raw'!T40</f>
        <v>3</v>
      </c>
      <c r="U37" s="67">
        <f ca="1">'Fire 1123b raw'!U40</f>
        <v>3</v>
      </c>
      <c r="V37" s="67">
        <f ca="1">'Fire 1123b raw'!V40</f>
        <v>0</v>
      </c>
      <c r="W37" s="67">
        <f ca="1">'Fire 1123b raw'!W40</f>
        <v>6</v>
      </c>
      <c r="X37" s="70">
        <f ca="1">'Fire 1123b raw'!X40</f>
        <v>0.5</v>
      </c>
      <c r="Y37" s="72"/>
      <c r="Z37" s="96"/>
      <c r="AA37" s="96"/>
      <c r="AB37" s="96"/>
      <c r="AC37" s="96"/>
    </row>
    <row r="38" spans="1:16119" s="2" customFormat="1" ht="14.4" x14ac:dyDescent="0.3">
      <c r="A38" s="71" t="s">
        <v>31</v>
      </c>
      <c r="B38" s="104">
        <f ca="1">'Fire 1123b raw'!B41</f>
        <v>11</v>
      </c>
      <c r="C38" s="104">
        <f ca="1">'Fire 1123b raw'!C41</f>
        <v>1</v>
      </c>
      <c r="D38" s="104">
        <f ca="1">'Fire 1123b raw'!D41</f>
        <v>0</v>
      </c>
      <c r="E38" s="104">
        <f ca="1">'Fire 1123b raw'!E41</f>
        <v>12</v>
      </c>
      <c r="F38" s="105">
        <f ca="1">'Fire 1123b raw'!F41</f>
        <v>8.3000000000000004E-2</v>
      </c>
      <c r="G38" s="69"/>
      <c r="H38" s="104">
        <f ca="1">'Fire 1123b raw'!H41</f>
        <v>0</v>
      </c>
      <c r="I38" s="104">
        <f ca="1">'Fire 1123b raw'!I41</f>
        <v>0</v>
      </c>
      <c r="J38" s="104">
        <f ca="1">'Fire 1123b raw'!J41</f>
        <v>0</v>
      </c>
      <c r="K38" s="104">
        <f ca="1">'Fire 1123b raw'!K41</f>
        <v>0</v>
      </c>
      <c r="L38" s="108" t="str">
        <f ca="1">'Fire 1123b raw'!L41</f>
        <v>-</v>
      </c>
      <c r="M38" s="65"/>
      <c r="N38" s="104">
        <f ca="1">'Fire 1123b raw'!N41</f>
        <v>0</v>
      </c>
      <c r="O38" s="104">
        <f ca="1">'Fire 1123b raw'!O41</f>
        <v>0</v>
      </c>
      <c r="P38" s="104">
        <f ca="1">'Fire 1123b raw'!P41</f>
        <v>0</v>
      </c>
      <c r="Q38" s="104">
        <f ca="1">'Fire 1123b raw'!Q41</f>
        <v>0</v>
      </c>
      <c r="R38" s="105" t="str">
        <f ca="1">'Fire 1123b raw'!R41</f>
        <v>-</v>
      </c>
      <c r="S38" s="65"/>
      <c r="T38" s="67">
        <f ca="1">'Fire 1123b raw'!T41</f>
        <v>11</v>
      </c>
      <c r="U38" s="67">
        <f ca="1">'Fire 1123b raw'!U41</f>
        <v>1</v>
      </c>
      <c r="V38" s="67">
        <f ca="1">'Fire 1123b raw'!V41</f>
        <v>0</v>
      </c>
      <c r="W38" s="67">
        <f ca="1">'Fire 1123b raw'!W41</f>
        <v>12</v>
      </c>
      <c r="X38" s="70">
        <f ca="1">'Fire 1123b raw'!X41</f>
        <v>8.3000000000000004E-2</v>
      </c>
      <c r="Y38" s="72"/>
      <c r="Z38" s="96"/>
      <c r="AA38" s="96"/>
      <c r="AB38" s="96"/>
      <c r="AC38" s="96"/>
    </row>
    <row r="39" spans="1:16119" s="2" customFormat="1" ht="14.4" x14ac:dyDescent="0.3">
      <c r="A39" s="71" t="s">
        <v>32</v>
      </c>
      <c r="B39" s="104">
        <f ca="1">'Fire 1123b raw'!B42</f>
        <v>0</v>
      </c>
      <c r="C39" s="104">
        <f ca="1">'Fire 1123b raw'!C42</f>
        <v>0</v>
      </c>
      <c r="D39" s="104">
        <f ca="1">'Fire 1123b raw'!D42</f>
        <v>0</v>
      </c>
      <c r="E39" s="104">
        <f ca="1">'Fire 1123b raw'!E42</f>
        <v>0</v>
      </c>
      <c r="F39" s="105" t="str">
        <f ca="1">'Fire 1123b raw'!F42</f>
        <v>-</v>
      </c>
      <c r="G39" s="69"/>
      <c r="H39" s="104">
        <f ca="1">'Fire 1123b raw'!H42</f>
        <v>0</v>
      </c>
      <c r="I39" s="104">
        <f ca="1">'Fire 1123b raw'!I42</f>
        <v>0</v>
      </c>
      <c r="J39" s="104">
        <f ca="1">'Fire 1123b raw'!J42</f>
        <v>0</v>
      </c>
      <c r="K39" s="104">
        <f ca="1">'Fire 1123b raw'!K42</f>
        <v>0</v>
      </c>
      <c r="L39" s="108" t="str">
        <f ca="1">'Fire 1123b raw'!L42</f>
        <v>-</v>
      </c>
      <c r="M39" s="65"/>
      <c r="N39" s="104">
        <f ca="1">'Fire 1123b raw'!N42</f>
        <v>0</v>
      </c>
      <c r="O39" s="104">
        <f ca="1">'Fire 1123b raw'!O42</f>
        <v>0</v>
      </c>
      <c r="P39" s="104">
        <f ca="1">'Fire 1123b raw'!P42</f>
        <v>0</v>
      </c>
      <c r="Q39" s="104">
        <f ca="1">'Fire 1123b raw'!Q42</f>
        <v>0</v>
      </c>
      <c r="R39" s="105" t="str">
        <f ca="1">'Fire 1123b raw'!R42</f>
        <v>-</v>
      </c>
      <c r="S39" s="65"/>
      <c r="T39" s="67">
        <f ca="1">'Fire 1123b raw'!T42</f>
        <v>0</v>
      </c>
      <c r="U39" s="67">
        <f ca="1">'Fire 1123b raw'!U42</f>
        <v>0</v>
      </c>
      <c r="V39" s="67">
        <f ca="1">'Fire 1123b raw'!V42</f>
        <v>0</v>
      </c>
      <c r="W39" s="67">
        <f ca="1">'Fire 1123b raw'!W42</f>
        <v>0</v>
      </c>
      <c r="X39" s="70" t="str">
        <f ca="1">'Fire 1123b raw'!X42</f>
        <v>-</v>
      </c>
      <c r="Y39" s="72"/>
      <c r="Z39" s="96"/>
      <c r="AA39" s="96"/>
      <c r="AB39" s="96"/>
      <c r="AC39" s="96"/>
    </row>
    <row r="40" spans="1:16119" s="2" customFormat="1" ht="14.4" x14ac:dyDescent="0.3">
      <c r="A40" s="71" t="s">
        <v>34</v>
      </c>
      <c r="B40" s="104">
        <f ca="1">'Fire 1123b raw'!B43</f>
        <v>19</v>
      </c>
      <c r="C40" s="104">
        <f ca="1">'Fire 1123b raw'!C43</f>
        <v>1</v>
      </c>
      <c r="D40" s="104">
        <f ca="1">'Fire 1123b raw'!D43</f>
        <v>0</v>
      </c>
      <c r="E40" s="104">
        <f ca="1">'Fire 1123b raw'!E43</f>
        <v>20</v>
      </c>
      <c r="F40" s="105">
        <f ca="1">'Fire 1123b raw'!F43</f>
        <v>0.05</v>
      </c>
      <c r="G40" s="69"/>
      <c r="H40" s="104">
        <f ca="1">'Fire 1123b raw'!H43</f>
        <v>0</v>
      </c>
      <c r="I40" s="104">
        <f ca="1">'Fire 1123b raw'!I43</f>
        <v>0</v>
      </c>
      <c r="J40" s="104">
        <f ca="1">'Fire 1123b raw'!J43</f>
        <v>0</v>
      </c>
      <c r="K40" s="104">
        <f ca="1">'Fire 1123b raw'!K43</f>
        <v>0</v>
      </c>
      <c r="L40" s="108" t="str">
        <f ca="1">'Fire 1123b raw'!L43</f>
        <v>-</v>
      </c>
      <c r="M40" s="65"/>
      <c r="N40" s="104">
        <f ca="1">'Fire 1123b raw'!N43</f>
        <v>0</v>
      </c>
      <c r="O40" s="104">
        <f ca="1">'Fire 1123b raw'!O43</f>
        <v>0</v>
      </c>
      <c r="P40" s="104">
        <f ca="1">'Fire 1123b raw'!P43</f>
        <v>0</v>
      </c>
      <c r="Q40" s="104">
        <f ca="1">'Fire 1123b raw'!Q43</f>
        <v>0</v>
      </c>
      <c r="R40" s="105" t="str">
        <f ca="1">'Fire 1123b raw'!R43</f>
        <v>-</v>
      </c>
      <c r="S40" s="65"/>
      <c r="T40" s="67">
        <f ca="1">'Fire 1123b raw'!T43</f>
        <v>19</v>
      </c>
      <c r="U40" s="67">
        <f ca="1">'Fire 1123b raw'!U43</f>
        <v>1</v>
      </c>
      <c r="V40" s="67">
        <f ca="1">'Fire 1123b raw'!V43</f>
        <v>0</v>
      </c>
      <c r="W40" s="67">
        <f ca="1">'Fire 1123b raw'!W43</f>
        <v>20</v>
      </c>
      <c r="X40" s="70">
        <f ca="1">'Fire 1123b raw'!X43</f>
        <v>0.05</v>
      </c>
      <c r="Y40" s="75"/>
      <c r="Z40" s="96"/>
      <c r="AA40" s="96"/>
      <c r="AB40" s="96"/>
      <c r="AC40" s="96"/>
    </row>
    <row r="41" spans="1:16119" s="2" customFormat="1" ht="14.4" x14ac:dyDescent="0.3">
      <c r="A41" s="71" t="s">
        <v>35</v>
      </c>
      <c r="B41" s="104">
        <f ca="1">'Fire 1123b raw'!B44</f>
        <v>0</v>
      </c>
      <c r="C41" s="104">
        <f ca="1">'Fire 1123b raw'!C44</f>
        <v>0</v>
      </c>
      <c r="D41" s="104">
        <f ca="1">'Fire 1123b raw'!D44</f>
        <v>0</v>
      </c>
      <c r="E41" s="104">
        <f ca="1">'Fire 1123b raw'!E44</f>
        <v>0</v>
      </c>
      <c r="F41" s="105" t="str">
        <f ca="1">'Fire 1123b raw'!F44</f>
        <v>-</v>
      </c>
      <c r="G41" s="69"/>
      <c r="H41" s="104">
        <f ca="1">'Fire 1123b raw'!H44</f>
        <v>0</v>
      </c>
      <c r="I41" s="104">
        <f ca="1">'Fire 1123b raw'!I44</f>
        <v>0</v>
      </c>
      <c r="J41" s="104">
        <f ca="1">'Fire 1123b raw'!J44</f>
        <v>0</v>
      </c>
      <c r="K41" s="104">
        <f ca="1">'Fire 1123b raw'!K44</f>
        <v>0</v>
      </c>
      <c r="L41" s="108" t="str">
        <f ca="1">'Fire 1123b raw'!L44</f>
        <v>-</v>
      </c>
      <c r="M41" s="65"/>
      <c r="N41" s="104">
        <f ca="1">'Fire 1123b raw'!N44</f>
        <v>0</v>
      </c>
      <c r="O41" s="104">
        <f ca="1">'Fire 1123b raw'!O44</f>
        <v>2</v>
      </c>
      <c r="P41" s="104">
        <f ca="1">'Fire 1123b raw'!P44</f>
        <v>0</v>
      </c>
      <c r="Q41" s="104">
        <f ca="1">'Fire 1123b raw'!Q44</f>
        <v>2</v>
      </c>
      <c r="R41" s="105">
        <f ca="1">'Fire 1123b raw'!R44</f>
        <v>1</v>
      </c>
      <c r="S41" s="65"/>
      <c r="T41" s="67">
        <f ca="1">'Fire 1123b raw'!T44</f>
        <v>0</v>
      </c>
      <c r="U41" s="67">
        <f ca="1">'Fire 1123b raw'!U44</f>
        <v>2</v>
      </c>
      <c r="V41" s="67">
        <f ca="1">'Fire 1123b raw'!V44</f>
        <v>0</v>
      </c>
      <c r="W41" s="67">
        <f ca="1">'Fire 1123b raw'!W44</f>
        <v>2</v>
      </c>
      <c r="X41" s="70">
        <f ca="1">'Fire 1123b raw'!X44</f>
        <v>1</v>
      </c>
      <c r="Y41" s="72"/>
      <c r="Z41" s="96"/>
      <c r="AA41" s="96"/>
      <c r="AB41" s="96"/>
      <c r="AC41" s="96"/>
    </row>
    <row r="42" spans="1:16119" s="2" customFormat="1" ht="14.4" x14ac:dyDescent="0.3">
      <c r="A42" s="71" t="s">
        <v>36</v>
      </c>
      <c r="B42" s="104">
        <f ca="1">'Fire 1123b raw'!B45</f>
        <v>0</v>
      </c>
      <c r="C42" s="104">
        <f ca="1">'Fire 1123b raw'!C45</f>
        <v>0</v>
      </c>
      <c r="D42" s="104">
        <f ca="1">'Fire 1123b raw'!D45</f>
        <v>0</v>
      </c>
      <c r="E42" s="104">
        <f ca="1">'Fire 1123b raw'!E45</f>
        <v>0</v>
      </c>
      <c r="F42" s="105" t="str">
        <f ca="1">'Fire 1123b raw'!F45</f>
        <v>-</v>
      </c>
      <c r="G42" s="69"/>
      <c r="H42" s="104">
        <f ca="1">'Fire 1123b raw'!H45</f>
        <v>0</v>
      </c>
      <c r="I42" s="104">
        <f ca="1">'Fire 1123b raw'!I45</f>
        <v>0</v>
      </c>
      <c r="J42" s="104">
        <f ca="1">'Fire 1123b raw'!J45</f>
        <v>0</v>
      </c>
      <c r="K42" s="104">
        <f ca="1">'Fire 1123b raw'!K45</f>
        <v>0</v>
      </c>
      <c r="L42" s="108" t="str">
        <f ca="1">'Fire 1123b raw'!L45</f>
        <v>-</v>
      </c>
      <c r="M42" s="65"/>
      <c r="N42" s="104">
        <f ca="1">'Fire 1123b raw'!N45</f>
        <v>1</v>
      </c>
      <c r="O42" s="104">
        <f ca="1">'Fire 1123b raw'!O45</f>
        <v>0</v>
      </c>
      <c r="P42" s="104">
        <f ca="1">'Fire 1123b raw'!P45</f>
        <v>0</v>
      </c>
      <c r="Q42" s="104">
        <f ca="1">'Fire 1123b raw'!Q45</f>
        <v>1</v>
      </c>
      <c r="R42" s="105">
        <f ca="1">'Fire 1123b raw'!R45</f>
        <v>0</v>
      </c>
      <c r="S42" s="65"/>
      <c r="T42" s="67">
        <f ca="1">'Fire 1123b raw'!T45</f>
        <v>1</v>
      </c>
      <c r="U42" s="67">
        <f ca="1">'Fire 1123b raw'!U45</f>
        <v>0</v>
      </c>
      <c r="V42" s="67">
        <f ca="1">'Fire 1123b raw'!V45</f>
        <v>0</v>
      </c>
      <c r="W42" s="67">
        <f ca="1">'Fire 1123b raw'!W45</f>
        <v>1</v>
      </c>
      <c r="X42" s="70">
        <f ca="1">'Fire 1123b raw'!X45</f>
        <v>0</v>
      </c>
      <c r="Y42" s="72"/>
      <c r="Z42" s="96"/>
      <c r="AA42" s="96"/>
      <c r="AB42" s="96"/>
      <c r="AC42" s="96"/>
    </row>
    <row r="43" spans="1:16119" s="2" customFormat="1" ht="14.4" x14ac:dyDescent="0.3">
      <c r="A43" s="71" t="s">
        <v>37</v>
      </c>
      <c r="B43" s="104">
        <f ca="1">'Fire 1123b raw'!B46</f>
        <v>0</v>
      </c>
      <c r="C43" s="104">
        <f ca="1">'Fire 1123b raw'!C46</f>
        <v>0</v>
      </c>
      <c r="D43" s="104">
        <f ca="1">'Fire 1123b raw'!D46</f>
        <v>0</v>
      </c>
      <c r="E43" s="104">
        <f ca="1">'Fire 1123b raw'!E46</f>
        <v>0</v>
      </c>
      <c r="F43" s="105" t="str">
        <f ca="1">'Fire 1123b raw'!F46</f>
        <v>-</v>
      </c>
      <c r="G43" s="69"/>
      <c r="H43" s="104">
        <f ca="1">'Fire 1123b raw'!H46</f>
        <v>0</v>
      </c>
      <c r="I43" s="104">
        <f ca="1">'Fire 1123b raw'!I46</f>
        <v>0</v>
      </c>
      <c r="J43" s="104">
        <f ca="1">'Fire 1123b raw'!J46</f>
        <v>0</v>
      </c>
      <c r="K43" s="104">
        <f ca="1">'Fire 1123b raw'!K46</f>
        <v>0</v>
      </c>
      <c r="L43" s="108" t="str">
        <f ca="1">'Fire 1123b raw'!L46</f>
        <v>-</v>
      </c>
      <c r="M43" s="65"/>
      <c r="N43" s="104">
        <f ca="1">'Fire 1123b raw'!N46</f>
        <v>1</v>
      </c>
      <c r="O43" s="104">
        <f ca="1">'Fire 1123b raw'!O46</f>
        <v>0</v>
      </c>
      <c r="P43" s="104">
        <f ca="1">'Fire 1123b raw'!P46</f>
        <v>0</v>
      </c>
      <c r="Q43" s="104">
        <f ca="1">'Fire 1123b raw'!Q46</f>
        <v>1</v>
      </c>
      <c r="R43" s="105">
        <f ca="1">'Fire 1123b raw'!R46</f>
        <v>0</v>
      </c>
      <c r="S43" s="65"/>
      <c r="T43" s="67">
        <f ca="1">'Fire 1123b raw'!T46</f>
        <v>1</v>
      </c>
      <c r="U43" s="67">
        <f ca="1">'Fire 1123b raw'!U46</f>
        <v>0</v>
      </c>
      <c r="V43" s="67">
        <f ca="1">'Fire 1123b raw'!V46</f>
        <v>0</v>
      </c>
      <c r="W43" s="67">
        <f ca="1">'Fire 1123b raw'!W46</f>
        <v>1</v>
      </c>
      <c r="X43" s="70">
        <f ca="1">'Fire 1123b raw'!X46</f>
        <v>0</v>
      </c>
      <c r="Y43" s="72"/>
      <c r="Z43" s="96"/>
      <c r="AA43" s="96"/>
      <c r="AB43" s="96"/>
      <c r="AC43" s="96"/>
    </row>
    <row r="44" spans="1:16119" s="2" customFormat="1" ht="14.4" x14ac:dyDescent="0.3">
      <c r="A44" s="71" t="s">
        <v>39</v>
      </c>
      <c r="B44" s="104">
        <f ca="1">'Fire 1123b raw'!B47</f>
        <v>16</v>
      </c>
      <c r="C44" s="104">
        <f ca="1">'Fire 1123b raw'!C47</f>
        <v>0</v>
      </c>
      <c r="D44" s="104">
        <f ca="1">'Fire 1123b raw'!D47</f>
        <v>0</v>
      </c>
      <c r="E44" s="104">
        <f ca="1">'Fire 1123b raw'!E47</f>
        <v>16</v>
      </c>
      <c r="F44" s="105">
        <f ca="1">'Fire 1123b raw'!F47</f>
        <v>0</v>
      </c>
      <c r="G44" s="69"/>
      <c r="H44" s="104">
        <f ca="1">'Fire 1123b raw'!H47</f>
        <v>0</v>
      </c>
      <c r="I44" s="104">
        <f ca="1">'Fire 1123b raw'!I47</f>
        <v>0</v>
      </c>
      <c r="J44" s="104">
        <f ca="1">'Fire 1123b raw'!J47</f>
        <v>0</v>
      </c>
      <c r="K44" s="104">
        <f ca="1">'Fire 1123b raw'!K47</f>
        <v>0</v>
      </c>
      <c r="L44" s="108" t="str">
        <f ca="1">'Fire 1123b raw'!L47</f>
        <v>-</v>
      </c>
      <c r="M44" s="65"/>
      <c r="N44" s="104">
        <f ca="1">'Fire 1123b raw'!N47</f>
        <v>0</v>
      </c>
      <c r="O44" s="104">
        <f ca="1">'Fire 1123b raw'!O47</f>
        <v>4</v>
      </c>
      <c r="P44" s="104">
        <f ca="1">'Fire 1123b raw'!P47</f>
        <v>0</v>
      </c>
      <c r="Q44" s="104">
        <f ca="1">'Fire 1123b raw'!Q47</f>
        <v>4</v>
      </c>
      <c r="R44" s="105">
        <f ca="1">'Fire 1123b raw'!R47</f>
        <v>1</v>
      </c>
      <c r="S44" s="65"/>
      <c r="T44" s="67">
        <f ca="1">'Fire 1123b raw'!T47</f>
        <v>16</v>
      </c>
      <c r="U44" s="67">
        <f ca="1">'Fire 1123b raw'!U47</f>
        <v>4</v>
      </c>
      <c r="V44" s="67">
        <f ca="1">'Fire 1123b raw'!V47</f>
        <v>0</v>
      </c>
      <c r="W44" s="67">
        <f ca="1">'Fire 1123b raw'!W47</f>
        <v>20</v>
      </c>
      <c r="X44" s="70">
        <f ca="1">'Fire 1123b raw'!X47</f>
        <v>0.2</v>
      </c>
      <c r="Y44" s="72"/>
      <c r="Z44" s="96"/>
      <c r="AA44" s="96"/>
      <c r="AB44" s="96"/>
      <c r="AC44" s="96"/>
    </row>
    <row r="45" spans="1:16119" s="2" customFormat="1" ht="14.4" x14ac:dyDescent="0.3">
      <c r="A45" s="71" t="s">
        <v>20</v>
      </c>
      <c r="B45" s="104">
        <f ca="1">'Fire 1123b raw'!B48</f>
        <v>0</v>
      </c>
      <c r="C45" s="104">
        <f ca="1">'Fire 1123b raw'!C48</f>
        <v>0</v>
      </c>
      <c r="D45" s="104">
        <f ca="1">'Fire 1123b raw'!D48</f>
        <v>0</v>
      </c>
      <c r="E45" s="104">
        <f ca="1">'Fire 1123b raw'!E48</f>
        <v>0</v>
      </c>
      <c r="F45" s="105" t="str">
        <f ca="1">'Fire 1123b raw'!F48</f>
        <v>-</v>
      </c>
      <c r="G45" s="69"/>
      <c r="H45" s="104">
        <f ca="1">'Fire 1123b raw'!H48</f>
        <v>0</v>
      </c>
      <c r="I45" s="104">
        <f ca="1">'Fire 1123b raw'!I48</f>
        <v>0</v>
      </c>
      <c r="J45" s="104">
        <f ca="1">'Fire 1123b raw'!J48</f>
        <v>0</v>
      </c>
      <c r="K45" s="104">
        <f ca="1">'Fire 1123b raw'!K48</f>
        <v>0</v>
      </c>
      <c r="L45" s="108" t="str">
        <f ca="1">'Fire 1123b raw'!L48</f>
        <v>-</v>
      </c>
      <c r="M45" s="65"/>
      <c r="N45" s="104">
        <f ca="1">'Fire 1123b raw'!N48</f>
        <v>0</v>
      </c>
      <c r="O45" s="104">
        <f ca="1">'Fire 1123b raw'!O48</f>
        <v>0</v>
      </c>
      <c r="P45" s="104">
        <f ca="1">'Fire 1123b raw'!P48</f>
        <v>0</v>
      </c>
      <c r="Q45" s="104">
        <f ca="1">'Fire 1123b raw'!Q48</f>
        <v>0</v>
      </c>
      <c r="R45" s="105" t="str">
        <f ca="1">'Fire 1123b raw'!R48</f>
        <v>-</v>
      </c>
      <c r="S45" s="65"/>
      <c r="T45" s="67">
        <f ca="1">'Fire 1123b raw'!T48</f>
        <v>0</v>
      </c>
      <c r="U45" s="67">
        <f ca="1">'Fire 1123b raw'!U48</f>
        <v>0</v>
      </c>
      <c r="V45" s="67">
        <f ca="1">'Fire 1123b raw'!V48</f>
        <v>0</v>
      </c>
      <c r="W45" s="67">
        <f ca="1">'Fire 1123b raw'!W48</f>
        <v>0</v>
      </c>
      <c r="X45" s="70" t="str">
        <f ca="1">'Fire 1123b raw'!X48</f>
        <v>-</v>
      </c>
      <c r="Y45" s="72"/>
      <c r="Z45" s="96"/>
      <c r="AA45" s="96"/>
      <c r="AB45" s="96"/>
      <c r="AC45" s="96"/>
    </row>
    <row r="46" spans="1:16119" s="2" customFormat="1" ht="14.4" x14ac:dyDescent="0.3">
      <c r="A46" s="117" t="s">
        <v>83</v>
      </c>
      <c r="B46" s="66">
        <f ca="1">SUM(B47:B53)</f>
        <v>285</v>
      </c>
      <c r="C46" s="66">
        <f t="shared" ref="C46:E46" ca="1" si="14">SUM(C47:C53)</f>
        <v>92</v>
      </c>
      <c r="D46" s="66">
        <f t="shared" ca="1" si="14"/>
        <v>0</v>
      </c>
      <c r="E46" s="66">
        <f t="shared" ca="1" si="14"/>
        <v>377</v>
      </c>
      <c r="F46" s="80">
        <f ca="1">'Fire 1123b raw'!F49</f>
        <v>0.24399999999999999</v>
      </c>
      <c r="G46" s="69"/>
      <c r="H46" s="66">
        <f ca="1">SUM(H47:H53)</f>
        <v>1</v>
      </c>
      <c r="I46" s="66">
        <f t="shared" ref="I46:J46" ca="1" si="15">SUM(I47:I53)</f>
        <v>4</v>
      </c>
      <c r="J46" s="66">
        <f t="shared" ca="1" si="15"/>
        <v>0</v>
      </c>
      <c r="K46" s="66">
        <f t="shared" ref="K46" ca="1" si="16">SUM(K47:K53)</f>
        <v>5</v>
      </c>
      <c r="L46" s="70">
        <f ca="1">'Fire 1123b raw'!L49</f>
        <v>0.8</v>
      </c>
      <c r="M46" s="65"/>
      <c r="N46" s="66">
        <f ca="1">SUM(N47:N53)</f>
        <v>4</v>
      </c>
      <c r="O46" s="66">
        <f t="shared" ref="O46:P46" ca="1" si="17">SUM(O47:O53)</f>
        <v>5</v>
      </c>
      <c r="P46" s="66">
        <f t="shared" ca="1" si="17"/>
        <v>0</v>
      </c>
      <c r="Q46" s="66">
        <f t="shared" ref="Q46" ca="1" si="18">SUM(Q47:Q53)</f>
        <v>9</v>
      </c>
      <c r="R46" s="80">
        <f ca="1">'Fire 1123b raw'!R49</f>
        <v>0.55600000000000005</v>
      </c>
      <c r="S46" s="65"/>
      <c r="T46" s="66">
        <f ca="1">SUM(T47:T53)</f>
        <v>290</v>
      </c>
      <c r="U46" s="66">
        <f t="shared" ref="U46:V46" ca="1" si="19">SUM(U47:U53)</f>
        <v>101</v>
      </c>
      <c r="V46" s="66">
        <f t="shared" ca="1" si="19"/>
        <v>0</v>
      </c>
      <c r="W46" s="66">
        <f t="shared" ref="W46" ca="1" si="20">SUM(W47:W53)</f>
        <v>391</v>
      </c>
      <c r="X46" s="70">
        <f ca="1">'Fire 1123b raw'!X49</f>
        <v>0.25800000000000001</v>
      </c>
      <c r="Y46" s="72"/>
      <c r="Z46" s="96"/>
      <c r="AA46" s="96"/>
      <c r="AB46" s="96"/>
      <c r="AC46" s="96"/>
    </row>
    <row r="47" spans="1:16119" s="64" customFormat="1" ht="15.6" x14ac:dyDescent="0.35">
      <c r="A47" s="71" t="s">
        <v>16</v>
      </c>
      <c r="B47" s="104">
        <f ca="1">'Fire 1123b raw'!B50</f>
        <v>56</v>
      </c>
      <c r="C47" s="104">
        <f ca="1">'Fire 1123b raw'!C50</f>
        <v>10</v>
      </c>
      <c r="D47" s="104">
        <f ca="1">'Fire 1123b raw'!D50</f>
        <v>0</v>
      </c>
      <c r="E47" s="104">
        <f ca="1">'Fire 1123b raw'!E50</f>
        <v>66</v>
      </c>
      <c r="F47" s="105">
        <f ca="1">'Fire 1123b raw'!F50</f>
        <v>0.152</v>
      </c>
      <c r="G47" s="69"/>
      <c r="H47" s="104">
        <f ca="1">'Fire 1123b raw'!H50</f>
        <v>0</v>
      </c>
      <c r="I47" s="104">
        <f ca="1">'Fire 1123b raw'!I50</f>
        <v>0</v>
      </c>
      <c r="J47" s="104">
        <f ca="1">'Fire 1123b raw'!J50</f>
        <v>0</v>
      </c>
      <c r="K47" s="104">
        <f ca="1">'Fire 1123b raw'!K50</f>
        <v>0</v>
      </c>
      <c r="L47" s="108" t="str">
        <f ca="1">'Fire 1123b raw'!L50</f>
        <v>-</v>
      </c>
      <c r="M47" s="65"/>
      <c r="N47" s="104">
        <f ca="1">'Fire 1123b raw'!N50</f>
        <v>0</v>
      </c>
      <c r="O47" s="104">
        <f ca="1">'Fire 1123b raw'!O50</f>
        <v>0</v>
      </c>
      <c r="P47" s="104">
        <f ca="1">'Fire 1123b raw'!P50</f>
        <v>0</v>
      </c>
      <c r="Q47" s="104">
        <f ca="1">'Fire 1123b raw'!Q50</f>
        <v>0</v>
      </c>
      <c r="R47" s="105" t="str">
        <f ca="1">'Fire 1123b raw'!R50</f>
        <v>-</v>
      </c>
      <c r="S47" s="65"/>
      <c r="T47" s="67">
        <f ca="1">'Fire 1123b raw'!T50</f>
        <v>56</v>
      </c>
      <c r="U47" s="67">
        <f ca="1">'Fire 1123b raw'!U50</f>
        <v>10</v>
      </c>
      <c r="V47" s="67">
        <f ca="1">'Fire 1123b raw'!V50</f>
        <v>0</v>
      </c>
      <c r="W47" s="67">
        <f ca="1">'Fire 1123b raw'!W50</f>
        <v>66</v>
      </c>
      <c r="X47" s="70">
        <f ca="1">'Fire 1123b raw'!X50</f>
        <v>0.152</v>
      </c>
      <c r="Y47" s="72"/>
      <c r="Z47" s="98"/>
      <c r="AA47" s="98"/>
      <c r="AB47" s="98"/>
      <c r="AC47" s="96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  <c r="EBG47" s="2"/>
      <c r="EBH47" s="2"/>
      <c r="EBI47" s="2"/>
      <c r="EBJ47" s="2"/>
      <c r="EBK47" s="2"/>
      <c r="EBL47" s="2"/>
      <c r="EBM47" s="2"/>
      <c r="EBN47" s="2"/>
      <c r="EBO47" s="2"/>
      <c r="EBP47" s="2"/>
      <c r="EBQ47" s="2"/>
      <c r="EBR47" s="2"/>
      <c r="EBS47" s="2"/>
      <c r="EBT47" s="2"/>
      <c r="EBU47" s="2"/>
      <c r="EBV47" s="2"/>
      <c r="EBW47" s="2"/>
      <c r="EBX47" s="2"/>
      <c r="EBY47" s="2"/>
      <c r="EBZ47" s="2"/>
      <c r="ECA47" s="2"/>
      <c r="ECB47" s="2"/>
      <c r="ECC47" s="2"/>
      <c r="ECD47" s="2"/>
      <c r="ECE47" s="2"/>
      <c r="ECF47" s="2"/>
      <c r="ECG47" s="2"/>
      <c r="ECH47" s="2"/>
      <c r="ECI47" s="2"/>
      <c r="ECJ47" s="2"/>
      <c r="ECK47" s="2"/>
      <c r="ECL47" s="2"/>
      <c r="ECM47" s="2"/>
      <c r="ECN47" s="2"/>
      <c r="ECO47" s="2"/>
      <c r="ECP47" s="2"/>
      <c r="ECQ47" s="2"/>
      <c r="ECR47" s="2"/>
      <c r="ECS47" s="2"/>
      <c r="ECT47" s="2"/>
      <c r="ECU47" s="2"/>
      <c r="ECV47" s="2"/>
      <c r="ECW47" s="2"/>
      <c r="ECX47" s="2"/>
      <c r="ECY47" s="2"/>
      <c r="ECZ47" s="2"/>
      <c r="EDA47" s="2"/>
      <c r="EDB47" s="2"/>
      <c r="EDC47" s="2"/>
      <c r="EDD47" s="2"/>
      <c r="EDE47" s="2"/>
      <c r="EDF47" s="2"/>
      <c r="EDG47" s="2"/>
      <c r="EDH47" s="2"/>
      <c r="EDI47" s="2"/>
      <c r="EDJ47" s="2"/>
      <c r="EDK47" s="2"/>
      <c r="EDL47" s="2"/>
      <c r="EDM47" s="2"/>
      <c r="EDN47" s="2"/>
      <c r="EDO47" s="2"/>
      <c r="EDP47" s="2"/>
      <c r="EDQ47" s="2"/>
      <c r="EDR47" s="2"/>
      <c r="EDS47" s="2"/>
      <c r="EDT47" s="2"/>
      <c r="EDU47" s="2"/>
      <c r="EDV47" s="2"/>
      <c r="EDW47" s="2"/>
      <c r="EDX47" s="2"/>
      <c r="EDY47" s="2"/>
      <c r="EDZ47" s="2"/>
      <c r="EEA47" s="2"/>
      <c r="EEB47" s="2"/>
      <c r="EEC47" s="2"/>
      <c r="EED47" s="2"/>
      <c r="EEE47" s="2"/>
      <c r="EEF47" s="2"/>
      <c r="EEG47" s="2"/>
      <c r="EEH47" s="2"/>
      <c r="EEI47" s="2"/>
      <c r="EEJ47" s="2"/>
      <c r="EEK47" s="2"/>
      <c r="EEL47" s="2"/>
      <c r="EEM47" s="2"/>
      <c r="EEN47" s="2"/>
      <c r="EEO47" s="2"/>
      <c r="EEP47" s="2"/>
      <c r="EEQ47" s="2"/>
      <c r="EER47" s="2"/>
      <c r="EES47" s="2"/>
      <c r="EET47" s="2"/>
      <c r="EEU47" s="2"/>
      <c r="EEV47" s="2"/>
      <c r="EEW47" s="2"/>
      <c r="EEX47" s="2"/>
      <c r="EEY47" s="2"/>
      <c r="EEZ47" s="2"/>
      <c r="EFA47" s="2"/>
      <c r="EFB47" s="2"/>
      <c r="EFC47" s="2"/>
      <c r="EFD47" s="2"/>
      <c r="EFE47" s="2"/>
      <c r="EFF47" s="2"/>
      <c r="EFG47" s="2"/>
      <c r="EFH47" s="2"/>
      <c r="EFI47" s="2"/>
      <c r="EFJ47" s="2"/>
      <c r="EFK47" s="2"/>
      <c r="EFL47" s="2"/>
      <c r="EFM47" s="2"/>
      <c r="EFN47" s="2"/>
      <c r="EFO47" s="2"/>
      <c r="EFP47" s="2"/>
      <c r="EFQ47" s="2"/>
      <c r="EFR47" s="2"/>
      <c r="EFS47" s="2"/>
      <c r="EFT47" s="2"/>
      <c r="EFU47" s="2"/>
      <c r="EFV47" s="2"/>
      <c r="EFW47" s="2"/>
      <c r="EFX47" s="2"/>
      <c r="EFY47" s="2"/>
      <c r="EFZ47" s="2"/>
      <c r="EGA47" s="2"/>
      <c r="EGB47" s="2"/>
      <c r="EGC47" s="2"/>
      <c r="EGD47" s="2"/>
      <c r="EGE47" s="2"/>
      <c r="EGF47" s="2"/>
      <c r="EGG47" s="2"/>
      <c r="EGH47" s="2"/>
      <c r="EGI47" s="2"/>
      <c r="EGJ47" s="2"/>
      <c r="EGK47" s="2"/>
      <c r="EGL47" s="2"/>
      <c r="EGM47" s="2"/>
      <c r="EGN47" s="2"/>
      <c r="EGO47" s="2"/>
      <c r="EGP47" s="2"/>
      <c r="EGQ47" s="2"/>
      <c r="EGR47" s="2"/>
      <c r="EGS47" s="2"/>
      <c r="EGT47" s="2"/>
      <c r="EGU47" s="2"/>
      <c r="EGV47" s="2"/>
      <c r="EGW47" s="2"/>
      <c r="EGX47" s="2"/>
      <c r="EGY47" s="2"/>
      <c r="EGZ47" s="2"/>
      <c r="EHA47" s="2"/>
      <c r="EHB47" s="2"/>
      <c r="EHC47" s="2"/>
      <c r="EHD47" s="2"/>
      <c r="EHE47" s="2"/>
      <c r="EHF47" s="2"/>
      <c r="EHG47" s="2"/>
      <c r="EHH47" s="2"/>
      <c r="EHI47" s="2"/>
      <c r="EHJ47" s="2"/>
      <c r="EHK47" s="2"/>
      <c r="EHL47" s="2"/>
      <c r="EHM47" s="2"/>
      <c r="EHN47" s="2"/>
      <c r="EHO47" s="2"/>
      <c r="EHP47" s="2"/>
      <c r="EHQ47" s="2"/>
      <c r="EHR47" s="2"/>
      <c r="EHS47" s="2"/>
      <c r="EHT47" s="2"/>
      <c r="EHU47" s="2"/>
      <c r="EHV47" s="2"/>
      <c r="EHW47" s="2"/>
      <c r="EHX47" s="2"/>
      <c r="EHY47" s="2"/>
      <c r="EHZ47" s="2"/>
      <c r="EIA47" s="2"/>
      <c r="EIB47" s="2"/>
      <c r="EIC47" s="2"/>
      <c r="EID47" s="2"/>
      <c r="EIE47" s="2"/>
      <c r="EIF47" s="2"/>
      <c r="EIG47" s="2"/>
      <c r="EIH47" s="2"/>
      <c r="EII47" s="2"/>
      <c r="EIJ47" s="2"/>
      <c r="EIK47" s="2"/>
      <c r="EIL47" s="2"/>
      <c r="EIM47" s="2"/>
      <c r="EIN47" s="2"/>
      <c r="EIO47" s="2"/>
      <c r="EIP47" s="2"/>
      <c r="EIQ47" s="2"/>
      <c r="EIR47" s="2"/>
      <c r="EIS47" s="2"/>
      <c r="EIT47" s="2"/>
      <c r="EIU47" s="2"/>
      <c r="EIV47" s="2"/>
      <c r="EIW47" s="2"/>
      <c r="EIX47" s="2"/>
      <c r="EIY47" s="2"/>
      <c r="EIZ47" s="2"/>
      <c r="EJA47" s="2"/>
      <c r="EJB47" s="2"/>
      <c r="EJC47" s="2"/>
      <c r="EJD47" s="2"/>
      <c r="EJE47" s="2"/>
      <c r="EJF47" s="2"/>
      <c r="EJG47" s="2"/>
      <c r="EJH47" s="2"/>
      <c r="EJI47" s="2"/>
      <c r="EJJ47" s="2"/>
      <c r="EJK47" s="2"/>
      <c r="EJL47" s="2"/>
      <c r="EJM47" s="2"/>
      <c r="EJN47" s="2"/>
      <c r="EJO47" s="2"/>
      <c r="EJP47" s="2"/>
      <c r="EJQ47" s="2"/>
      <c r="EJR47" s="2"/>
      <c r="EJS47" s="2"/>
      <c r="EJT47" s="2"/>
      <c r="EJU47" s="2"/>
      <c r="EJV47" s="2"/>
      <c r="EJW47" s="2"/>
      <c r="EJX47" s="2"/>
      <c r="EJY47" s="2"/>
      <c r="EJZ47" s="2"/>
      <c r="EKA47" s="2"/>
      <c r="EKB47" s="2"/>
      <c r="EKC47" s="2"/>
      <c r="EKD47" s="2"/>
      <c r="EKE47" s="2"/>
      <c r="EKF47" s="2"/>
      <c r="EKG47" s="2"/>
      <c r="EKH47" s="2"/>
      <c r="EKI47" s="2"/>
      <c r="EKJ47" s="2"/>
      <c r="EKK47" s="2"/>
      <c r="EKL47" s="2"/>
      <c r="EKM47" s="2"/>
      <c r="EKN47" s="2"/>
      <c r="EKO47" s="2"/>
      <c r="EKP47" s="2"/>
      <c r="EKQ47" s="2"/>
      <c r="EKR47" s="2"/>
      <c r="EKS47" s="2"/>
      <c r="EKT47" s="2"/>
      <c r="EKU47" s="2"/>
      <c r="EKV47" s="2"/>
      <c r="EKW47" s="2"/>
      <c r="EKX47" s="2"/>
      <c r="EKY47" s="2"/>
      <c r="EKZ47" s="2"/>
      <c r="ELA47" s="2"/>
      <c r="ELB47" s="2"/>
      <c r="ELC47" s="2"/>
      <c r="ELD47" s="2"/>
      <c r="ELE47" s="2"/>
      <c r="ELF47" s="2"/>
      <c r="ELG47" s="2"/>
      <c r="ELH47" s="2"/>
      <c r="ELI47" s="2"/>
      <c r="ELJ47" s="2"/>
      <c r="ELK47" s="2"/>
      <c r="ELL47" s="2"/>
      <c r="ELM47" s="2"/>
      <c r="ELN47" s="2"/>
      <c r="ELO47" s="2"/>
      <c r="ELP47" s="2"/>
      <c r="ELQ47" s="2"/>
      <c r="ELR47" s="2"/>
      <c r="ELS47" s="2"/>
      <c r="ELT47" s="2"/>
      <c r="ELU47" s="2"/>
      <c r="ELV47" s="2"/>
      <c r="ELW47" s="2"/>
      <c r="ELX47" s="2"/>
      <c r="ELY47" s="2"/>
      <c r="ELZ47" s="2"/>
      <c r="EMA47" s="2"/>
      <c r="EMB47" s="2"/>
      <c r="EMC47" s="2"/>
      <c r="EMD47" s="2"/>
      <c r="EME47" s="2"/>
      <c r="EMF47" s="2"/>
      <c r="EMG47" s="2"/>
      <c r="EMH47" s="2"/>
      <c r="EMI47" s="2"/>
      <c r="EMJ47" s="2"/>
      <c r="EMK47" s="2"/>
      <c r="EML47" s="2"/>
      <c r="EMM47" s="2"/>
      <c r="EMN47" s="2"/>
      <c r="EMO47" s="2"/>
      <c r="EMP47" s="2"/>
      <c r="EMQ47" s="2"/>
      <c r="EMR47" s="2"/>
      <c r="EMS47" s="2"/>
      <c r="EMT47" s="2"/>
      <c r="EMU47" s="2"/>
      <c r="EMV47" s="2"/>
      <c r="EMW47" s="2"/>
      <c r="EMX47" s="2"/>
      <c r="EMY47" s="2"/>
      <c r="EMZ47" s="2"/>
      <c r="ENA47" s="2"/>
      <c r="ENB47" s="2"/>
      <c r="ENC47" s="2"/>
      <c r="END47" s="2"/>
      <c r="ENE47" s="2"/>
      <c r="ENF47" s="2"/>
      <c r="ENG47" s="2"/>
      <c r="ENH47" s="2"/>
      <c r="ENI47" s="2"/>
      <c r="ENJ47" s="2"/>
      <c r="ENK47" s="2"/>
      <c r="ENL47" s="2"/>
      <c r="ENM47" s="2"/>
      <c r="ENN47" s="2"/>
      <c r="ENO47" s="2"/>
      <c r="ENP47" s="2"/>
      <c r="ENQ47" s="2"/>
      <c r="ENR47" s="2"/>
      <c r="ENS47" s="2"/>
      <c r="ENT47" s="2"/>
      <c r="ENU47" s="2"/>
      <c r="ENV47" s="2"/>
      <c r="ENW47" s="2"/>
      <c r="ENX47" s="2"/>
      <c r="ENY47" s="2"/>
      <c r="ENZ47" s="2"/>
      <c r="EOA47" s="2"/>
      <c r="EOB47" s="2"/>
      <c r="EOC47" s="2"/>
      <c r="EOD47" s="2"/>
      <c r="EOE47" s="2"/>
      <c r="EOF47" s="2"/>
      <c r="EOG47" s="2"/>
      <c r="EOH47" s="2"/>
      <c r="EOI47" s="2"/>
      <c r="EOJ47" s="2"/>
      <c r="EOK47" s="2"/>
      <c r="EOL47" s="2"/>
      <c r="EOM47" s="2"/>
      <c r="EON47" s="2"/>
      <c r="EOO47" s="2"/>
      <c r="EOP47" s="2"/>
      <c r="EOQ47" s="2"/>
      <c r="EOR47" s="2"/>
      <c r="EOS47" s="2"/>
      <c r="EOT47" s="2"/>
      <c r="EOU47" s="2"/>
      <c r="EOV47" s="2"/>
      <c r="EOW47" s="2"/>
      <c r="EOX47" s="2"/>
      <c r="EOY47" s="2"/>
      <c r="EOZ47" s="2"/>
      <c r="EPA47" s="2"/>
      <c r="EPB47" s="2"/>
      <c r="EPC47" s="2"/>
      <c r="EPD47" s="2"/>
      <c r="EPE47" s="2"/>
      <c r="EPF47" s="2"/>
      <c r="EPG47" s="2"/>
      <c r="EPH47" s="2"/>
      <c r="EPI47" s="2"/>
      <c r="EPJ47" s="2"/>
      <c r="EPK47" s="2"/>
      <c r="EPL47" s="2"/>
      <c r="EPM47" s="2"/>
      <c r="EPN47" s="2"/>
      <c r="EPO47" s="2"/>
      <c r="EPP47" s="2"/>
      <c r="EPQ47" s="2"/>
      <c r="EPR47" s="2"/>
      <c r="EPS47" s="2"/>
      <c r="EPT47" s="2"/>
      <c r="EPU47" s="2"/>
      <c r="EPV47" s="2"/>
      <c r="EPW47" s="2"/>
      <c r="EPX47" s="2"/>
      <c r="EPY47" s="2"/>
      <c r="EPZ47" s="2"/>
      <c r="EQA47" s="2"/>
      <c r="EQB47" s="2"/>
      <c r="EQC47" s="2"/>
      <c r="EQD47" s="2"/>
      <c r="EQE47" s="2"/>
      <c r="EQF47" s="2"/>
      <c r="EQG47" s="2"/>
      <c r="EQH47" s="2"/>
      <c r="EQI47" s="2"/>
      <c r="EQJ47" s="2"/>
      <c r="EQK47" s="2"/>
      <c r="EQL47" s="2"/>
      <c r="EQM47" s="2"/>
      <c r="EQN47" s="2"/>
      <c r="EQO47" s="2"/>
      <c r="EQP47" s="2"/>
      <c r="EQQ47" s="2"/>
      <c r="EQR47" s="2"/>
      <c r="EQS47" s="2"/>
      <c r="EQT47" s="2"/>
      <c r="EQU47" s="2"/>
      <c r="EQV47" s="2"/>
      <c r="EQW47" s="2"/>
      <c r="EQX47" s="2"/>
      <c r="EQY47" s="2"/>
      <c r="EQZ47" s="2"/>
      <c r="ERA47" s="2"/>
      <c r="ERB47" s="2"/>
      <c r="ERC47" s="2"/>
      <c r="ERD47" s="2"/>
      <c r="ERE47" s="2"/>
      <c r="ERF47" s="2"/>
      <c r="ERG47" s="2"/>
      <c r="ERH47" s="2"/>
      <c r="ERI47" s="2"/>
      <c r="ERJ47" s="2"/>
      <c r="ERK47" s="2"/>
      <c r="ERL47" s="2"/>
      <c r="ERM47" s="2"/>
      <c r="ERN47" s="2"/>
      <c r="ERO47" s="2"/>
      <c r="ERP47" s="2"/>
      <c r="ERQ47" s="2"/>
      <c r="ERR47" s="2"/>
      <c r="ERS47" s="2"/>
      <c r="ERT47" s="2"/>
      <c r="ERU47" s="2"/>
      <c r="ERV47" s="2"/>
      <c r="ERW47" s="2"/>
      <c r="ERX47" s="2"/>
      <c r="ERY47" s="2"/>
      <c r="ERZ47" s="2"/>
      <c r="ESA47" s="2"/>
      <c r="ESB47" s="2"/>
      <c r="ESC47" s="2"/>
      <c r="ESD47" s="2"/>
      <c r="ESE47" s="2"/>
      <c r="ESF47" s="2"/>
      <c r="ESG47" s="2"/>
      <c r="ESH47" s="2"/>
      <c r="ESI47" s="2"/>
      <c r="ESJ47" s="2"/>
      <c r="ESK47" s="2"/>
      <c r="ESL47" s="2"/>
      <c r="ESM47" s="2"/>
      <c r="ESN47" s="2"/>
      <c r="ESO47" s="2"/>
      <c r="ESP47" s="2"/>
      <c r="ESQ47" s="2"/>
      <c r="ESR47" s="2"/>
      <c r="ESS47" s="2"/>
      <c r="EST47" s="2"/>
      <c r="ESU47" s="2"/>
      <c r="ESV47" s="2"/>
      <c r="ESW47" s="2"/>
      <c r="ESX47" s="2"/>
      <c r="ESY47" s="2"/>
      <c r="ESZ47" s="2"/>
      <c r="ETA47" s="2"/>
      <c r="ETB47" s="2"/>
      <c r="ETC47" s="2"/>
      <c r="ETD47" s="2"/>
      <c r="ETE47" s="2"/>
      <c r="ETF47" s="2"/>
      <c r="ETG47" s="2"/>
      <c r="ETH47" s="2"/>
      <c r="ETI47" s="2"/>
      <c r="ETJ47" s="2"/>
      <c r="ETK47" s="2"/>
      <c r="ETL47" s="2"/>
      <c r="ETM47" s="2"/>
      <c r="ETN47" s="2"/>
      <c r="ETO47" s="2"/>
      <c r="ETP47" s="2"/>
      <c r="ETQ47" s="2"/>
      <c r="ETR47" s="2"/>
      <c r="ETS47" s="2"/>
      <c r="ETT47" s="2"/>
      <c r="ETU47" s="2"/>
      <c r="ETV47" s="2"/>
      <c r="ETW47" s="2"/>
      <c r="ETX47" s="2"/>
      <c r="ETY47" s="2"/>
      <c r="ETZ47" s="2"/>
      <c r="EUA47" s="2"/>
      <c r="EUB47" s="2"/>
      <c r="EUC47" s="2"/>
      <c r="EUD47" s="2"/>
      <c r="EUE47" s="2"/>
      <c r="EUF47" s="2"/>
      <c r="EUG47" s="2"/>
      <c r="EUH47" s="2"/>
      <c r="EUI47" s="2"/>
      <c r="EUJ47" s="2"/>
      <c r="EUK47" s="2"/>
      <c r="EUL47" s="2"/>
      <c r="EUM47" s="2"/>
      <c r="EUN47" s="2"/>
      <c r="EUO47" s="2"/>
      <c r="EUP47" s="2"/>
      <c r="EUQ47" s="2"/>
      <c r="EUR47" s="2"/>
      <c r="EUS47" s="2"/>
      <c r="EUT47" s="2"/>
      <c r="EUU47" s="2"/>
      <c r="EUV47" s="2"/>
      <c r="EUW47" s="2"/>
      <c r="EUX47" s="2"/>
      <c r="EUY47" s="2"/>
      <c r="EUZ47" s="2"/>
      <c r="EVA47" s="2"/>
      <c r="EVB47" s="2"/>
      <c r="EVC47" s="2"/>
      <c r="EVD47" s="2"/>
      <c r="EVE47" s="2"/>
      <c r="EVF47" s="2"/>
      <c r="EVG47" s="2"/>
      <c r="EVH47" s="2"/>
      <c r="EVI47" s="2"/>
      <c r="EVJ47" s="2"/>
      <c r="EVK47" s="2"/>
      <c r="EVL47" s="2"/>
      <c r="EVM47" s="2"/>
      <c r="EVN47" s="2"/>
      <c r="EVO47" s="2"/>
      <c r="EVP47" s="2"/>
      <c r="EVQ47" s="2"/>
      <c r="EVR47" s="2"/>
      <c r="EVS47" s="2"/>
      <c r="EVT47" s="2"/>
      <c r="EVU47" s="2"/>
      <c r="EVV47" s="2"/>
      <c r="EVW47" s="2"/>
      <c r="EVX47" s="2"/>
      <c r="EVY47" s="2"/>
      <c r="EVZ47" s="2"/>
      <c r="EWA47" s="2"/>
      <c r="EWB47" s="2"/>
      <c r="EWC47" s="2"/>
      <c r="EWD47" s="2"/>
      <c r="EWE47" s="2"/>
      <c r="EWF47" s="2"/>
      <c r="EWG47" s="2"/>
      <c r="EWH47" s="2"/>
      <c r="EWI47" s="2"/>
      <c r="EWJ47" s="2"/>
      <c r="EWK47" s="2"/>
      <c r="EWL47" s="2"/>
      <c r="EWM47" s="2"/>
      <c r="EWN47" s="2"/>
      <c r="EWO47" s="2"/>
      <c r="EWP47" s="2"/>
      <c r="EWQ47" s="2"/>
      <c r="EWR47" s="2"/>
      <c r="EWS47" s="2"/>
      <c r="EWT47" s="2"/>
      <c r="EWU47" s="2"/>
      <c r="EWV47" s="2"/>
      <c r="EWW47" s="2"/>
      <c r="EWX47" s="2"/>
      <c r="EWY47" s="2"/>
      <c r="EWZ47" s="2"/>
      <c r="EXA47" s="2"/>
      <c r="EXB47" s="2"/>
      <c r="EXC47" s="2"/>
      <c r="EXD47" s="2"/>
      <c r="EXE47" s="2"/>
      <c r="EXF47" s="2"/>
      <c r="EXG47" s="2"/>
      <c r="EXH47" s="2"/>
      <c r="EXI47" s="2"/>
      <c r="EXJ47" s="2"/>
      <c r="EXK47" s="2"/>
      <c r="EXL47" s="2"/>
      <c r="EXM47" s="2"/>
      <c r="EXN47" s="2"/>
      <c r="EXO47" s="2"/>
      <c r="EXP47" s="2"/>
      <c r="EXQ47" s="2"/>
      <c r="EXR47" s="2"/>
      <c r="EXS47" s="2"/>
      <c r="EXT47" s="2"/>
      <c r="EXU47" s="2"/>
      <c r="EXV47" s="2"/>
      <c r="EXW47" s="2"/>
      <c r="EXX47" s="2"/>
      <c r="EXY47" s="2"/>
      <c r="EXZ47" s="2"/>
      <c r="EYA47" s="2"/>
      <c r="EYB47" s="2"/>
      <c r="EYC47" s="2"/>
      <c r="EYD47" s="2"/>
      <c r="EYE47" s="2"/>
      <c r="EYF47" s="2"/>
      <c r="EYG47" s="2"/>
      <c r="EYH47" s="2"/>
      <c r="EYI47" s="2"/>
      <c r="EYJ47" s="2"/>
      <c r="EYK47" s="2"/>
      <c r="EYL47" s="2"/>
      <c r="EYM47" s="2"/>
      <c r="EYN47" s="2"/>
      <c r="EYO47" s="2"/>
      <c r="EYP47" s="2"/>
      <c r="EYQ47" s="2"/>
      <c r="EYR47" s="2"/>
      <c r="EYS47" s="2"/>
      <c r="EYT47" s="2"/>
      <c r="EYU47" s="2"/>
      <c r="EYV47" s="2"/>
      <c r="EYW47" s="2"/>
      <c r="EYX47" s="2"/>
      <c r="EYY47" s="2"/>
      <c r="EYZ47" s="2"/>
      <c r="EZA47" s="2"/>
      <c r="EZB47" s="2"/>
      <c r="EZC47" s="2"/>
      <c r="EZD47" s="2"/>
      <c r="EZE47" s="2"/>
      <c r="EZF47" s="2"/>
      <c r="EZG47" s="2"/>
      <c r="EZH47" s="2"/>
      <c r="EZI47" s="2"/>
      <c r="EZJ47" s="2"/>
      <c r="EZK47" s="2"/>
      <c r="EZL47" s="2"/>
      <c r="EZM47" s="2"/>
      <c r="EZN47" s="2"/>
      <c r="EZO47" s="2"/>
      <c r="EZP47" s="2"/>
      <c r="EZQ47" s="2"/>
      <c r="EZR47" s="2"/>
      <c r="EZS47" s="2"/>
      <c r="EZT47" s="2"/>
      <c r="EZU47" s="2"/>
      <c r="EZV47" s="2"/>
      <c r="EZW47" s="2"/>
      <c r="EZX47" s="2"/>
      <c r="EZY47" s="2"/>
      <c r="EZZ47" s="2"/>
      <c r="FAA47" s="2"/>
      <c r="FAB47" s="2"/>
      <c r="FAC47" s="2"/>
      <c r="FAD47" s="2"/>
      <c r="FAE47" s="2"/>
      <c r="FAF47" s="2"/>
      <c r="FAG47" s="2"/>
      <c r="FAH47" s="2"/>
      <c r="FAI47" s="2"/>
      <c r="FAJ47" s="2"/>
      <c r="FAK47" s="2"/>
      <c r="FAL47" s="2"/>
      <c r="FAM47" s="2"/>
      <c r="FAN47" s="2"/>
      <c r="FAO47" s="2"/>
      <c r="FAP47" s="2"/>
      <c r="FAQ47" s="2"/>
      <c r="FAR47" s="2"/>
      <c r="FAS47" s="2"/>
      <c r="FAT47" s="2"/>
      <c r="FAU47" s="2"/>
      <c r="FAV47" s="2"/>
      <c r="FAW47" s="2"/>
      <c r="FAX47" s="2"/>
      <c r="FAY47" s="2"/>
      <c r="FAZ47" s="2"/>
      <c r="FBA47" s="2"/>
      <c r="FBB47" s="2"/>
      <c r="FBC47" s="2"/>
      <c r="FBD47" s="2"/>
      <c r="FBE47" s="2"/>
      <c r="FBF47" s="2"/>
      <c r="FBG47" s="2"/>
      <c r="FBH47" s="2"/>
      <c r="FBI47" s="2"/>
      <c r="FBJ47" s="2"/>
      <c r="FBK47" s="2"/>
      <c r="FBL47" s="2"/>
      <c r="FBM47" s="2"/>
      <c r="FBN47" s="2"/>
      <c r="FBO47" s="2"/>
      <c r="FBP47" s="2"/>
      <c r="FBQ47" s="2"/>
      <c r="FBR47" s="2"/>
      <c r="FBS47" s="2"/>
      <c r="FBT47" s="2"/>
      <c r="FBU47" s="2"/>
      <c r="FBV47" s="2"/>
      <c r="FBW47" s="2"/>
      <c r="FBX47" s="2"/>
      <c r="FBY47" s="2"/>
      <c r="FBZ47" s="2"/>
      <c r="FCA47" s="2"/>
      <c r="FCB47" s="2"/>
      <c r="FCC47" s="2"/>
      <c r="FCD47" s="2"/>
      <c r="FCE47" s="2"/>
      <c r="FCF47" s="2"/>
      <c r="FCG47" s="2"/>
      <c r="FCH47" s="2"/>
      <c r="FCI47" s="2"/>
      <c r="FCJ47" s="2"/>
      <c r="FCK47" s="2"/>
      <c r="FCL47" s="2"/>
      <c r="FCM47" s="2"/>
      <c r="FCN47" s="2"/>
      <c r="FCO47" s="2"/>
      <c r="FCP47" s="2"/>
      <c r="FCQ47" s="2"/>
      <c r="FCR47" s="2"/>
      <c r="FCS47" s="2"/>
      <c r="FCT47" s="2"/>
      <c r="FCU47" s="2"/>
      <c r="FCV47" s="2"/>
      <c r="FCW47" s="2"/>
      <c r="FCX47" s="2"/>
      <c r="FCY47" s="2"/>
      <c r="FCZ47" s="2"/>
      <c r="FDA47" s="2"/>
      <c r="FDB47" s="2"/>
      <c r="FDC47" s="2"/>
      <c r="FDD47" s="2"/>
      <c r="FDE47" s="2"/>
      <c r="FDF47" s="2"/>
      <c r="FDG47" s="2"/>
      <c r="FDH47" s="2"/>
      <c r="FDI47" s="2"/>
      <c r="FDJ47" s="2"/>
      <c r="FDK47" s="2"/>
      <c r="FDL47" s="2"/>
      <c r="FDM47" s="2"/>
      <c r="FDN47" s="2"/>
      <c r="FDO47" s="2"/>
      <c r="FDP47" s="2"/>
      <c r="FDQ47" s="2"/>
      <c r="FDR47" s="2"/>
      <c r="FDS47" s="2"/>
      <c r="FDT47" s="2"/>
      <c r="FDU47" s="2"/>
      <c r="FDV47" s="2"/>
      <c r="FDW47" s="2"/>
      <c r="FDX47" s="2"/>
      <c r="FDY47" s="2"/>
      <c r="FDZ47" s="2"/>
      <c r="FEA47" s="2"/>
      <c r="FEB47" s="2"/>
      <c r="FEC47" s="2"/>
      <c r="FED47" s="2"/>
      <c r="FEE47" s="2"/>
      <c r="FEF47" s="2"/>
      <c r="FEG47" s="2"/>
      <c r="FEH47" s="2"/>
      <c r="FEI47" s="2"/>
      <c r="FEJ47" s="2"/>
      <c r="FEK47" s="2"/>
      <c r="FEL47" s="2"/>
      <c r="FEM47" s="2"/>
      <c r="FEN47" s="2"/>
      <c r="FEO47" s="2"/>
      <c r="FEP47" s="2"/>
      <c r="FEQ47" s="2"/>
      <c r="FER47" s="2"/>
      <c r="FES47" s="2"/>
      <c r="FET47" s="2"/>
      <c r="FEU47" s="2"/>
      <c r="FEV47" s="2"/>
      <c r="FEW47" s="2"/>
      <c r="FEX47" s="2"/>
      <c r="FEY47" s="2"/>
      <c r="FEZ47" s="2"/>
      <c r="FFA47" s="2"/>
      <c r="FFB47" s="2"/>
      <c r="FFC47" s="2"/>
      <c r="FFD47" s="2"/>
      <c r="FFE47" s="2"/>
      <c r="FFF47" s="2"/>
      <c r="FFG47" s="2"/>
      <c r="FFH47" s="2"/>
      <c r="FFI47" s="2"/>
      <c r="FFJ47" s="2"/>
      <c r="FFK47" s="2"/>
      <c r="FFL47" s="2"/>
      <c r="FFM47" s="2"/>
      <c r="FFN47" s="2"/>
      <c r="FFO47" s="2"/>
      <c r="FFP47" s="2"/>
      <c r="FFQ47" s="2"/>
      <c r="FFR47" s="2"/>
      <c r="FFS47" s="2"/>
      <c r="FFT47" s="2"/>
      <c r="FFU47" s="2"/>
      <c r="FFV47" s="2"/>
      <c r="FFW47" s="2"/>
      <c r="FFX47" s="2"/>
      <c r="FFY47" s="2"/>
      <c r="FFZ47" s="2"/>
      <c r="FGA47" s="2"/>
      <c r="FGB47" s="2"/>
      <c r="FGC47" s="2"/>
      <c r="FGD47" s="2"/>
      <c r="FGE47" s="2"/>
      <c r="FGF47" s="2"/>
      <c r="FGG47" s="2"/>
      <c r="FGH47" s="2"/>
      <c r="FGI47" s="2"/>
      <c r="FGJ47" s="2"/>
      <c r="FGK47" s="2"/>
      <c r="FGL47" s="2"/>
      <c r="FGM47" s="2"/>
      <c r="FGN47" s="2"/>
      <c r="FGO47" s="2"/>
      <c r="FGP47" s="2"/>
      <c r="FGQ47" s="2"/>
      <c r="FGR47" s="2"/>
      <c r="FGS47" s="2"/>
      <c r="FGT47" s="2"/>
      <c r="FGU47" s="2"/>
      <c r="FGV47" s="2"/>
      <c r="FGW47" s="2"/>
      <c r="FGX47" s="2"/>
      <c r="FGY47" s="2"/>
      <c r="FGZ47" s="2"/>
      <c r="FHA47" s="2"/>
      <c r="FHB47" s="2"/>
      <c r="FHC47" s="2"/>
      <c r="FHD47" s="2"/>
      <c r="FHE47" s="2"/>
      <c r="FHF47" s="2"/>
      <c r="FHG47" s="2"/>
      <c r="FHH47" s="2"/>
      <c r="FHI47" s="2"/>
      <c r="FHJ47" s="2"/>
      <c r="FHK47" s="2"/>
      <c r="FHL47" s="2"/>
      <c r="FHM47" s="2"/>
      <c r="FHN47" s="2"/>
      <c r="FHO47" s="2"/>
      <c r="FHP47" s="2"/>
      <c r="FHQ47" s="2"/>
      <c r="FHR47" s="2"/>
      <c r="FHS47" s="2"/>
      <c r="FHT47" s="2"/>
      <c r="FHU47" s="2"/>
      <c r="FHV47" s="2"/>
      <c r="FHW47" s="2"/>
      <c r="FHX47" s="2"/>
      <c r="FHY47" s="2"/>
      <c r="FHZ47" s="2"/>
      <c r="FIA47" s="2"/>
      <c r="FIB47" s="2"/>
      <c r="FIC47" s="2"/>
      <c r="FID47" s="2"/>
      <c r="FIE47" s="2"/>
      <c r="FIF47" s="2"/>
      <c r="FIG47" s="2"/>
      <c r="FIH47" s="2"/>
      <c r="FII47" s="2"/>
      <c r="FIJ47" s="2"/>
      <c r="FIK47" s="2"/>
      <c r="FIL47" s="2"/>
      <c r="FIM47" s="2"/>
      <c r="FIN47" s="2"/>
      <c r="FIO47" s="2"/>
      <c r="FIP47" s="2"/>
      <c r="FIQ47" s="2"/>
      <c r="FIR47" s="2"/>
      <c r="FIS47" s="2"/>
      <c r="FIT47" s="2"/>
      <c r="FIU47" s="2"/>
      <c r="FIV47" s="2"/>
      <c r="FIW47" s="2"/>
      <c r="FIX47" s="2"/>
      <c r="FIY47" s="2"/>
      <c r="FIZ47" s="2"/>
      <c r="FJA47" s="2"/>
      <c r="FJB47" s="2"/>
      <c r="FJC47" s="2"/>
      <c r="FJD47" s="2"/>
      <c r="FJE47" s="2"/>
      <c r="FJF47" s="2"/>
      <c r="FJG47" s="2"/>
      <c r="FJH47" s="2"/>
      <c r="FJI47" s="2"/>
      <c r="FJJ47" s="2"/>
      <c r="FJK47" s="2"/>
      <c r="FJL47" s="2"/>
      <c r="FJM47" s="2"/>
      <c r="FJN47" s="2"/>
      <c r="FJO47" s="2"/>
      <c r="FJP47" s="2"/>
      <c r="FJQ47" s="2"/>
      <c r="FJR47" s="2"/>
      <c r="FJS47" s="2"/>
      <c r="FJT47" s="2"/>
      <c r="FJU47" s="2"/>
      <c r="FJV47" s="2"/>
      <c r="FJW47" s="2"/>
      <c r="FJX47" s="2"/>
      <c r="FJY47" s="2"/>
      <c r="FJZ47" s="2"/>
      <c r="FKA47" s="2"/>
      <c r="FKB47" s="2"/>
      <c r="FKC47" s="2"/>
      <c r="FKD47" s="2"/>
      <c r="FKE47" s="2"/>
      <c r="FKF47" s="2"/>
      <c r="FKG47" s="2"/>
      <c r="FKH47" s="2"/>
      <c r="FKI47" s="2"/>
      <c r="FKJ47" s="2"/>
      <c r="FKK47" s="2"/>
      <c r="FKL47" s="2"/>
      <c r="FKM47" s="2"/>
      <c r="FKN47" s="2"/>
      <c r="FKO47" s="2"/>
      <c r="FKP47" s="2"/>
      <c r="FKQ47" s="2"/>
      <c r="FKR47" s="2"/>
      <c r="FKS47" s="2"/>
      <c r="FKT47" s="2"/>
      <c r="FKU47" s="2"/>
      <c r="FKV47" s="2"/>
      <c r="FKW47" s="2"/>
      <c r="FKX47" s="2"/>
      <c r="FKY47" s="2"/>
      <c r="FKZ47" s="2"/>
      <c r="FLA47" s="2"/>
      <c r="FLB47" s="2"/>
      <c r="FLC47" s="2"/>
      <c r="FLD47" s="2"/>
      <c r="FLE47" s="2"/>
      <c r="FLF47" s="2"/>
      <c r="FLG47" s="2"/>
      <c r="FLH47" s="2"/>
      <c r="FLI47" s="2"/>
      <c r="FLJ47" s="2"/>
      <c r="FLK47" s="2"/>
      <c r="FLL47" s="2"/>
      <c r="FLM47" s="2"/>
      <c r="FLN47" s="2"/>
      <c r="FLO47" s="2"/>
      <c r="FLP47" s="2"/>
      <c r="FLQ47" s="2"/>
      <c r="FLR47" s="2"/>
      <c r="FLS47" s="2"/>
      <c r="FLT47" s="2"/>
      <c r="FLU47" s="2"/>
      <c r="FLV47" s="2"/>
      <c r="FLW47" s="2"/>
      <c r="FLX47" s="2"/>
      <c r="FLY47" s="2"/>
      <c r="FLZ47" s="2"/>
      <c r="FMA47" s="2"/>
      <c r="FMB47" s="2"/>
      <c r="FMC47" s="2"/>
      <c r="FMD47" s="2"/>
      <c r="FME47" s="2"/>
      <c r="FMF47" s="2"/>
      <c r="FMG47" s="2"/>
      <c r="FMH47" s="2"/>
      <c r="FMI47" s="2"/>
      <c r="FMJ47" s="2"/>
      <c r="FMK47" s="2"/>
      <c r="FML47" s="2"/>
      <c r="FMM47" s="2"/>
      <c r="FMN47" s="2"/>
      <c r="FMO47" s="2"/>
      <c r="FMP47" s="2"/>
      <c r="FMQ47" s="2"/>
      <c r="FMR47" s="2"/>
      <c r="FMS47" s="2"/>
      <c r="FMT47" s="2"/>
      <c r="FMU47" s="2"/>
      <c r="FMV47" s="2"/>
      <c r="FMW47" s="2"/>
      <c r="FMX47" s="2"/>
      <c r="FMY47" s="2"/>
      <c r="FMZ47" s="2"/>
      <c r="FNA47" s="2"/>
      <c r="FNB47" s="2"/>
      <c r="FNC47" s="2"/>
      <c r="FND47" s="2"/>
      <c r="FNE47" s="2"/>
      <c r="FNF47" s="2"/>
      <c r="FNG47" s="2"/>
      <c r="FNH47" s="2"/>
      <c r="FNI47" s="2"/>
      <c r="FNJ47" s="2"/>
      <c r="FNK47" s="2"/>
      <c r="FNL47" s="2"/>
      <c r="FNM47" s="2"/>
      <c r="FNN47" s="2"/>
      <c r="FNO47" s="2"/>
      <c r="FNP47" s="2"/>
      <c r="FNQ47" s="2"/>
      <c r="FNR47" s="2"/>
      <c r="FNS47" s="2"/>
      <c r="FNT47" s="2"/>
      <c r="FNU47" s="2"/>
      <c r="FNV47" s="2"/>
      <c r="FNW47" s="2"/>
      <c r="FNX47" s="2"/>
      <c r="FNY47" s="2"/>
      <c r="FNZ47" s="2"/>
      <c r="FOA47" s="2"/>
      <c r="FOB47" s="2"/>
      <c r="FOC47" s="2"/>
      <c r="FOD47" s="2"/>
      <c r="FOE47" s="2"/>
      <c r="FOF47" s="2"/>
      <c r="FOG47" s="2"/>
      <c r="FOH47" s="2"/>
      <c r="FOI47" s="2"/>
      <c r="FOJ47" s="2"/>
      <c r="FOK47" s="2"/>
      <c r="FOL47" s="2"/>
      <c r="FOM47" s="2"/>
      <c r="FON47" s="2"/>
      <c r="FOO47" s="2"/>
      <c r="FOP47" s="2"/>
      <c r="FOQ47" s="2"/>
      <c r="FOR47" s="2"/>
      <c r="FOS47" s="2"/>
      <c r="FOT47" s="2"/>
      <c r="FOU47" s="2"/>
      <c r="FOV47" s="2"/>
      <c r="FOW47" s="2"/>
      <c r="FOX47" s="2"/>
      <c r="FOY47" s="2"/>
      <c r="FOZ47" s="2"/>
      <c r="FPA47" s="2"/>
      <c r="FPB47" s="2"/>
      <c r="FPC47" s="2"/>
      <c r="FPD47" s="2"/>
      <c r="FPE47" s="2"/>
      <c r="FPF47" s="2"/>
      <c r="FPG47" s="2"/>
      <c r="FPH47" s="2"/>
      <c r="FPI47" s="2"/>
      <c r="FPJ47" s="2"/>
      <c r="FPK47" s="2"/>
      <c r="FPL47" s="2"/>
      <c r="FPM47" s="2"/>
      <c r="FPN47" s="2"/>
      <c r="FPO47" s="2"/>
      <c r="FPP47" s="2"/>
      <c r="FPQ47" s="2"/>
      <c r="FPR47" s="2"/>
      <c r="FPS47" s="2"/>
      <c r="FPT47" s="2"/>
      <c r="FPU47" s="2"/>
      <c r="FPV47" s="2"/>
      <c r="FPW47" s="2"/>
      <c r="FPX47" s="2"/>
      <c r="FPY47" s="2"/>
      <c r="FPZ47" s="2"/>
      <c r="FQA47" s="2"/>
      <c r="FQB47" s="2"/>
      <c r="FQC47" s="2"/>
      <c r="FQD47" s="2"/>
      <c r="FQE47" s="2"/>
      <c r="FQF47" s="2"/>
      <c r="FQG47" s="2"/>
      <c r="FQH47" s="2"/>
      <c r="FQI47" s="2"/>
      <c r="FQJ47" s="2"/>
      <c r="FQK47" s="2"/>
      <c r="FQL47" s="2"/>
      <c r="FQM47" s="2"/>
      <c r="FQN47" s="2"/>
      <c r="FQO47" s="2"/>
      <c r="FQP47" s="2"/>
      <c r="FQQ47" s="2"/>
      <c r="FQR47" s="2"/>
      <c r="FQS47" s="2"/>
      <c r="FQT47" s="2"/>
      <c r="FQU47" s="2"/>
      <c r="FQV47" s="2"/>
      <c r="FQW47" s="2"/>
      <c r="FQX47" s="2"/>
      <c r="FQY47" s="2"/>
      <c r="FQZ47" s="2"/>
      <c r="FRA47" s="2"/>
      <c r="FRB47" s="2"/>
      <c r="FRC47" s="2"/>
      <c r="FRD47" s="2"/>
      <c r="FRE47" s="2"/>
      <c r="FRF47" s="2"/>
      <c r="FRG47" s="2"/>
      <c r="FRH47" s="2"/>
      <c r="FRI47" s="2"/>
      <c r="FRJ47" s="2"/>
      <c r="FRK47" s="2"/>
      <c r="FRL47" s="2"/>
      <c r="FRM47" s="2"/>
      <c r="FRN47" s="2"/>
      <c r="FRO47" s="2"/>
      <c r="FRP47" s="2"/>
      <c r="FRQ47" s="2"/>
      <c r="FRR47" s="2"/>
      <c r="FRS47" s="2"/>
      <c r="FRT47" s="2"/>
      <c r="FRU47" s="2"/>
      <c r="FRV47" s="2"/>
      <c r="FRW47" s="2"/>
      <c r="FRX47" s="2"/>
      <c r="FRY47" s="2"/>
      <c r="FRZ47" s="2"/>
      <c r="FSA47" s="2"/>
      <c r="FSB47" s="2"/>
      <c r="FSC47" s="2"/>
      <c r="FSD47" s="2"/>
      <c r="FSE47" s="2"/>
      <c r="FSF47" s="2"/>
      <c r="FSG47" s="2"/>
      <c r="FSH47" s="2"/>
      <c r="FSI47" s="2"/>
      <c r="FSJ47" s="2"/>
      <c r="FSK47" s="2"/>
      <c r="FSL47" s="2"/>
      <c r="FSM47" s="2"/>
      <c r="FSN47" s="2"/>
      <c r="FSO47" s="2"/>
      <c r="FSP47" s="2"/>
      <c r="FSQ47" s="2"/>
      <c r="FSR47" s="2"/>
      <c r="FSS47" s="2"/>
      <c r="FST47" s="2"/>
      <c r="FSU47" s="2"/>
      <c r="FSV47" s="2"/>
      <c r="FSW47" s="2"/>
      <c r="FSX47" s="2"/>
      <c r="FSY47" s="2"/>
      <c r="FSZ47" s="2"/>
      <c r="FTA47" s="2"/>
      <c r="FTB47" s="2"/>
      <c r="FTC47" s="2"/>
      <c r="FTD47" s="2"/>
      <c r="FTE47" s="2"/>
      <c r="FTF47" s="2"/>
      <c r="FTG47" s="2"/>
      <c r="FTH47" s="2"/>
      <c r="FTI47" s="2"/>
      <c r="FTJ47" s="2"/>
      <c r="FTK47" s="2"/>
      <c r="FTL47" s="2"/>
      <c r="FTM47" s="2"/>
      <c r="FTN47" s="2"/>
      <c r="FTO47" s="2"/>
      <c r="FTP47" s="2"/>
      <c r="FTQ47" s="2"/>
      <c r="FTR47" s="2"/>
      <c r="FTS47" s="2"/>
      <c r="FTT47" s="2"/>
      <c r="FTU47" s="2"/>
      <c r="FTV47" s="2"/>
      <c r="FTW47" s="2"/>
      <c r="FTX47" s="2"/>
      <c r="FTY47" s="2"/>
      <c r="FTZ47" s="2"/>
      <c r="FUA47" s="2"/>
      <c r="FUB47" s="2"/>
      <c r="FUC47" s="2"/>
      <c r="FUD47" s="2"/>
      <c r="FUE47" s="2"/>
      <c r="FUF47" s="2"/>
      <c r="FUG47" s="2"/>
      <c r="FUH47" s="2"/>
      <c r="FUI47" s="2"/>
      <c r="FUJ47" s="2"/>
      <c r="FUK47" s="2"/>
      <c r="FUL47" s="2"/>
      <c r="FUM47" s="2"/>
      <c r="FUN47" s="2"/>
      <c r="FUO47" s="2"/>
      <c r="FUP47" s="2"/>
      <c r="FUQ47" s="2"/>
      <c r="FUR47" s="2"/>
      <c r="FUS47" s="2"/>
      <c r="FUT47" s="2"/>
      <c r="FUU47" s="2"/>
      <c r="FUV47" s="2"/>
      <c r="FUW47" s="2"/>
      <c r="FUX47" s="2"/>
      <c r="FUY47" s="2"/>
      <c r="FUZ47" s="2"/>
      <c r="FVA47" s="2"/>
      <c r="FVB47" s="2"/>
      <c r="FVC47" s="2"/>
      <c r="FVD47" s="2"/>
      <c r="FVE47" s="2"/>
      <c r="FVF47" s="2"/>
      <c r="FVG47" s="2"/>
      <c r="FVH47" s="2"/>
      <c r="FVI47" s="2"/>
      <c r="FVJ47" s="2"/>
      <c r="FVK47" s="2"/>
      <c r="FVL47" s="2"/>
      <c r="FVM47" s="2"/>
      <c r="FVN47" s="2"/>
      <c r="FVO47" s="2"/>
      <c r="FVP47" s="2"/>
      <c r="FVQ47" s="2"/>
      <c r="FVR47" s="2"/>
      <c r="FVS47" s="2"/>
      <c r="FVT47" s="2"/>
      <c r="FVU47" s="2"/>
      <c r="FVV47" s="2"/>
      <c r="FVW47" s="2"/>
      <c r="FVX47" s="2"/>
      <c r="FVY47" s="2"/>
      <c r="FVZ47" s="2"/>
      <c r="FWA47" s="2"/>
      <c r="FWB47" s="2"/>
      <c r="FWC47" s="2"/>
      <c r="FWD47" s="2"/>
      <c r="FWE47" s="2"/>
      <c r="FWF47" s="2"/>
      <c r="FWG47" s="2"/>
      <c r="FWH47" s="2"/>
      <c r="FWI47" s="2"/>
      <c r="FWJ47" s="2"/>
      <c r="FWK47" s="2"/>
      <c r="FWL47" s="2"/>
      <c r="FWM47" s="2"/>
      <c r="FWN47" s="2"/>
      <c r="FWO47" s="2"/>
      <c r="FWP47" s="2"/>
      <c r="FWQ47" s="2"/>
      <c r="FWR47" s="2"/>
      <c r="FWS47" s="2"/>
      <c r="FWT47" s="2"/>
      <c r="FWU47" s="2"/>
      <c r="FWV47" s="2"/>
      <c r="FWW47" s="2"/>
      <c r="FWX47" s="2"/>
      <c r="FWY47" s="2"/>
      <c r="FWZ47" s="2"/>
      <c r="FXA47" s="2"/>
      <c r="FXB47" s="2"/>
      <c r="FXC47" s="2"/>
      <c r="FXD47" s="2"/>
      <c r="FXE47" s="2"/>
      <c r="FXF47" s="2"/>
      <c r="FXG47" s="2"/>
      <c r="FXH47" s="2"/>
      <c r="FXI47" s="2"/>
      <c r="FXJ47" s="2"/>
      <c r="FXK47" s="2"/>
      <c r="FXL47" s="2"/>
      <c r="FXM47" s="2"/>
      <c r="FXN47" s="2"/>
      <c r="FXO47" s="2"/>
      <c r="FXP47" s="2"/>
      <c r="FXQ47" s="2"/>
      <c r="FXR47" s="2"/>
      <c r="FXS47" s="2"/>
      <c r="FXT47" s="2"/>
      <c r="FXU47" s="2"/>
      <c r="FXV47" s="2"/>
      <c r="FXW47" s="2"/>
      <c r="FXX47" s="2"/>
      <c r="FXY47" s="2"/>
      <c r="FXZ47" s="2"/>
      <c r="FYA47" s="2"/>
      <c r="FYB47" s="2"/>
      <c r="FYC47" s="2"/>
      <c r="FYD47" s="2"/>
      <c r="FYE47" s="2"/>
      <c r="FYF47" s="2"/>
      <c r="FYG47" s="2"/>
      <c r="FYH47" s="2"/>
      <c r="FYI47" s="2"/>
      <c r="FYJ47" s="2"/>
      <c r="FYK47" s="2"/>
      <c r="FYL47" s="2"/>
      <c r="FYM47" s="2"/>
      <c r="FYN47" s="2"/>
      <c r="FYO47" s="2"/>
      <c r="FYP47" s="2"/>
      <c r="FYQ47" s="2"/>
      <c r="FYR47" s="2"/>
      <c r="FYS47" s="2"/>
      <c r="FYT47" s="2"/>
      <c r="FYU47" s="2"/>
      <c r="FYV47" s="2"/>
      <c r="FYW47" s="2"/>
      <c r="FYX47" s="2"/>
      <c r="FYY47" s="2"/>
      <c r="FYZ47" s="2"/>
      <c r="FZA47" s="2"/>
      <c r="FZB47" s="2"/>
      <c r="FZC47" s="2"/>
      <c r="FZD47" s="2"/>
      <c r="FZE47" s="2"/>
      <c r="FZF47" s="2"/>
      <c r="FZG47" s="2"/>
      <c r="FZH47" s="2"/>
      <c r="FZI47" s="2"/>
      <c r="FZJ47" s="2"/>
      <c r="FZK47" s="2"/>
      <c r="FZL47" s="2"/>
      <c r="FZM47" s="2"/>
      <c r="FZN47" s="2"/>
      <c r="FZO47" s="2"/>
      <c r="FZP47" s="2"/>
      <c r="FZQ47" s="2"/>
      <c r="FZR47" s="2"/>
      <c r="FZS47" s="2"/>
      <c r="FZT47" s="2"/>
      <c r="FZU47" s="2"/>
      <c r="FZV47" s="2"/>
      <c r="FZW47" s="2"/>
      <c r="FZX47" s="2"/>
      <c r="FZY47" s="2"/>
      <c r="FZZ47" s="2"/>
      <c r="GAA47" s="2"/>
      <c r="GAB47" s="2"/>
      <c r="GAC47" s="2"/>
      <c r="GAD47" s="2"/>
      <c r="GAE47" s="2"/>
      <c r="GAF47" s="2"/>
      <c r="GAG47" s="2"/>
      <c r="GAH47" s="2"/>
      <c r="GAI47" s="2"/>
      <c r="GAJ47" s="2"/>
      <c r="GAK47" s="2"/>
      <c r="GAL47" s="2"/>
      <c r="GAM47" s="2"/>
      <c r="GAN47" s="2"/>
      <c r="GAO47" s="2"/>
      <c r="GAP47" s="2"/>
      <c r="GAQ47" s="2"/>
      <c r="GAR47" s="2"/>
      <c r="GAS47" s="2"/>
      <c r="GAT47" s="2"/>
      <c r="GAU47" s="2"/>
      <c r="GAV47" s="2"/>
      <c r="GAW47" s="2"/>
      <c r="GAX47" s="2"/>
      <c r="GAY47" s="2"/>
      <c r="GAZ47" s="2"/>
      <c r="GBA47" s="2"/>
      <c r="GBB47" s="2"/>
      <c r="GBC47" s="2"/>
      <c r="GBD47" s="2"/>
      <c r="GBE47" s="2"/>
      <c r="GBF47" s="2"/>
      <c r="GBG47" s="2"/>
      <c r="GBH47" s="2"/>
      <c r="GBI47" s="2"/>
      <c r="GBJ47" s="2"/>
      <c r="GBK47" s="2"/>
      <c r="GBL47" s="2"/>
      <c r="GBM47" s="2"/>
      <c r="GBN47" s="2"/>
      <c r="GBO47" s="2"/>
      <c r="GBP47" s="2"/>
      <c r="GBQ47" s="2"/>
      <c r="GBR47" s="2"/>
      <c r="GBS47" s="2"/>
      <c r="GBT47" s="2"/>
      <c r="GBU47" s="2"/>
      <c r="GBV47" s="2"/>
      <c r="GBW47" s="2"/>
      <c r="GBX47" s="2"/>
      <c r="GBY47" s="2"/>
      <c r="GBZ47" s="2"/>
      <c r="GCA47" s="2"/>
      <c r="GCB47" s="2"/>
      <c r="GCC47" s="2"/>
      <c r="GCD47" s="2"/>
      <c r="GCE47" s="2"/>
      <c r="GCF47" s="2"/>
      <c r="GCG47" s="2"/>
      <c r="GCH47" s="2"/>
      <c r="GCI47" s="2"/>
      <c r="GCJ47" s="2"/>
      <c r="GCK47" s="2"/>
      <c r="GCL47" s="2"/>
      <c r="GCM47" s="2"/>
      <c r="GCN47" s="2"/>
      <c r="GCO47" s="2"/>
      <c r="GCP47" s="2"/>
      <c r="GCQ47" s="2"/>
      <c r="GCR47" s="2"/>
      <c r="GCS47" s="2"/>
      <c r="GCT47" s="2"/>
      <c r="GCU47" s="2"/>
      <c r="GCV47" s="2"/>
      <c r="GCW47" s="2"/>
      <c r="GCX47" s="2"/>
      <c r="GCY47" s="2"/>
      <c r="GCZ47" s="2"/>
      <c r="GDA47" s="2"/>
      <c r="GDB47" s="2"/>
      <c r="GDC47" s="2"/>
      <c r="GDD47" s="2"/>
      <c r="GDE47" s="2"/>
      <c r="GDF47" s="2"/>
      <c r="GDG47" s="2"/>
      <c r="GDH47" s="2"/>
      <c r="GDI47" s="2"/>
      <c r="GDJ47" s="2"/>
      <c r="GDK47" s="2"/>
      <c r="GDL47" s="2"/>
      <c r="GDM47" s="2"/>
      <c r="GDN47" s="2"/>
      <c r="GDO47" s="2"/>
      <c r="GDP47" s="2"/>
      <c r="GDQ47" s="2"/>
      <c r="GDR47" s="2"/>
      <c r="GDS47" s="2"/>
      <c r="GDT47" s="2"/>
      <c r="GDU47" s="2"/>
      <c r="GDV47" s="2"/>
      <c r="GDW47" s="2"/>
      <c r="GDX47" s="2"/>
      <c r="GDY47" s="2"/>
      <c r="GDZ47" s="2"/>
      <c r="GEA47" s="2"/>
      <c r="GEB47" s="2"/>
      <c r="GEC47" s="2"/>
      <c r="GED47" s="2"/>
      <c r="GEE47" s="2"/>
      <c r="GEF47" s="2"/>
      <c r="GEG47" s="2"/>
      <c r="GEH47" s="2"/>
      <c r="GEI47" s="2"/>
      <c r="GEJ47" s="2"/>
      <c r="GEK47" s="2"/>
      <c r="GEL47" s="2"/>
      <c r="GEM47" s="2"/>
      <c r="GEN47" s="2"/>
      <c r="GEO47" s="2"/>
      <c r="GEP47" s="2"/>
      <c r="GEQ47" s="2"/>
      <c r="GER47" s="2"/>
      <c r="GES47" s="2"/>
      <c r="GET47" s="2"/>
      <c r="GEU47" s="2"/>
      <c r="GEV47" s="2"/>
      <c r="GEW47" s="2"/>
      <c r="GEX47" s="2"/>
      <c r="GEY47" s="2"/>
      <c r="GEZ47" s="2"/>
      <c r="GFA47" s="2"/>
      <c r="GFB47" s="2"/>
      <c r="GFC47" s="2"/>
      <c r="GFD47" s="2"/>
      <c r="GFE47" s="2"/>
      <c r="GFF47" s="2"/>
      <c r="GFG47" s="2"/>
      <c r="GFH47" s="2"/>
      <c r="GFI47" s="2"/>
      <c r="GFJ47" s="2"/>
      <c r="GFK47" s="2"/>
      <c r="GFL47" s="2"/>
      <c r="GFM47" s="2"/>
      <c r="GFN47" s="2"/>
      <c r="GFO47" s="2"/>
      <c r="GFP47" s="2"/>
      <c r="GFQ47" s="2"/>
      <c r="GFR47" s="2"/>
      <c r="GFS47" s="2"/>
      <c r="GFT47" s="2"/>
      <c r="GFU47" s="2"/>
      <c r="GFV47" s="2"/>
      <c r="GFW47" s="2"/>
      <c r="GFX47" s="2"/>
      <c r="GFY47" s="2"/>
      <c r="GFZ47" s="2"/>
      <c r="GGA47" s="2"/>
      <c r="GGB47" s="2"/>
      <c r="GGC47" s="2"/>
      <c r="GGD47" s="2"/>
      <c r="GGE47" s="2"/>
      <c r="GGF47" s="2"/>
      <c r="GGG47" s="2"/>
      <c r="GGH47" s="2"/>
      <c r="GGI47" s="2"/>
      <c r="GGJ47" s="2"/>
      <c r="GGK47" s="2"/>
      <c r="GGL47" s="2"/>
      <c r="GGM47" s="2"/>
      <c r="GGN47" s="2"/>
      <c r="GGO47" s="2"/>
      <c r="GGP47" s="2"/>
      <c r="GGQ47" s="2"/>
      <c r="GGR47" s="2"/>
      <c r="GGS47" s="2"/>
      <c r="GGT47" s="2"/>
      <c r="GGU47" s="2"/>
      <c r="GGV47" s="2"/>
      <c r="GGW47" s="2"/>
      <c r="GGX47" s="2"/>
      <c r="GGY47" s="2"/>
      <c r="GGZ47" s="2"/>
      <c r="GHA47" s="2"/>
      <c r="GHB47" s="2"/>
      <c r="GHC47" s="2"/>
      <c r="GHD47" s="2"/>
      <c r="GHE47" s="2"/>
      <c r="GHF47" s="2"/>
      <c r="GHG47" s="2"/>
      <c r="GHH47" s="2"/>
      <c r="GHI47" s="2"/>
      <c r="GHJ47" s="2"/>
      <c r="GHK47" s="2"/>
      <c r="GHL47" s="2"/>
      <c r="GHM47" s="2"/>
      <c r="GHN47" s="2"/>
      <c r="GHO47" s="2"/>
      <c r="GHP47" s="2"/>
      <c r="GHQ47" s="2"/>
      <c r="GHR47" s="2"/>
      <c r="GHS47" s="2"/>
      <c r="GHT47" s="2"/>
      <c r="GHU47" s="2"/>
      <c r="GHV47" s="2"/>
      <c r="GHW47" s="2"/>
      <c r="GHX47" s="2"/>
      <c r="GHY47" s="2"/>
      <c r="GHZ47" s="2"/>
      <c r="GIA47" s="2"/>
      <c r="GIB47" s="2"/>
      <c r="GIC47" s="2"/>
      <c r="GID47" s="2"/>
      <c r="GIE47" s="2"/>
      <c r="GIF47" s="2"/>
      <c r="GIG47" s="2"/>
      <c r="GIH47" s="2"/>
      <c r="GII47" s="2"/>
      <c r="GIJ47" s="2"/>
      <c r="GIK47" s="2"/>
      <c r="GIL47" s="2"/>
      <c r="GIM47" s="2"/>
      <c r="GIN47" s="2"/>
      <c r="GIO47" s="2"/>
      <c r="GIP47" s="2"/>
      <c r="GIQ47" s="2"/>
      <c r="GIR47" s="2"/>
      <c r="GIS47" s="2"/>
      <c r="GIT47" s="2"/>
      <c r="GIU47" s="2"/>
      <c r="GIV47" s="2"/>
      <c r="GIW47" s="2"/>
      <c r="GIX47" s="2"/>
      <c r="GIY47" s="2"/>
      <c r="GIZ47" s="2"/>
      <c r="GJA47" s="2"/>
      <c r="GJB47" s="2"/>
      <c r="GJC47" s="2"/>
      <c r="GJD47" s="2"/>
      <c r="GJE47" s="2"/>
      <c r="GJF47" s="2"/>
      <c r="GJG47" s="2"/>
      <c r="GJH47" s="2"/>
      <c r="GJI47" s="2"/>
      <c r="GJJ47" s="2"/>
      <c r="GJK47" s="2"/>
      <c r="GJL47" s="2"/>
      <c r="GJM47" s="2"/>
      <c r="GJN47" s="2"/>
      <c r="GJO47" s="2"/>
      <c r="GJP47" s="2"/>
      <c r="GJQ47" s="2"/>
      <c r="GJR47" s="2"/>
      <c r="GJS47" s="2"/>
      <c r="GJT47" s="2"/>
      <c r="GJU47" s="2"/>
      <c r="GJV47" s="2"/>
      <c r="GJW47" s="2"/>
      <c r="GJX47" s="2"/>
      <c r="GJY47" s="2"/>
      <c r="GJZ47" s="2"/>
      <c r="GKA47" s="2"/>
      <c r="GKB47" s="2"/>
      <c r="GKC47" s="2"/>
      <c r="GKD47" s="2"/>
      <c r="GKE47" s="2"/>
      <c r="GKF47" s="2"/>
      <c r="GKG47" s="2"/>
      <c r="GKH47" s="2"/>
      <c r="GKI47" s="2"/>
      <c r="GKJ47" s="2"/>
      <c r="GKK47" s="2"/>
      <c r="GKL47" s="2"/>
      <c r="GKM47" s="2"/>
      <c r="GKN47" s="2"/>
      <c r="GKO47" s="2"/>
      <c r="GKP47" s="2"/>
      <c r="GKQ47" s="2"/>
      <c r="GKR47" s="2"/>
      <c r="GKS47" s="2"/>
      <c r="GKT47" s="2"/>
      <c r="GKU47" s="2"/>
      <c r="GKV47" s="2"/>
      <c r="GKW47" s="2"/>
      <c r="GKX47" s="2"/>
      <c r="GKY47" s="2"/>
      <c r="GKZ47" s="2"/>
      <c r="GLA47" s="2"/>
      <c r="GLB47" s="2"/>
      <c r="GLC47" s="2"/>
      <c r="GLD47" s="2"/>
      <c r="GLE47" s="2"/>
      <c r="GLF47" s="2"/>
      <c r="GLG47" s="2"/>
      <c r="GLH47" s="2"/>
      <c r="GLI47" s="2"/>
      <c r="GLJ47" s="2"/>
      <c r="GLK47" s="2"/>
      <c r="GLL47" s="2"/>
      <c r="GLM47" s="2"/>
      <c r="GLN47" s="2"/>
      <c r="GLO47" s="2"/>
      <c r="GLP47" s="2"/>
      <c r="GLQ47" s="2"/>
      <c r="GLR47" s="2"/>
      <c r="GLS47" s="2"/>
      <c r="GLT47" s="2"/>
      <c r="GLU47" s="2"/>
      <c r="GLV47" s="2"/>
      <c r="GLW47" s="2"/>
      <c r="GLX47" s="2"/>
      <c r="GLY47" s="2"/>
      <c r="GLZ47" s="2"/>
      <c r="GMA47" s="2"/>
      <c r="GMB47" s="2"/>
      <c r="GMC47" s="2"/>
      <c r="GMD47" s="2"/>
      <c r="GME47" s="2"/>
      <c r="GMF47" s="2"/>
      <c r="GMG47" s="2"/>
      <c r="GMH47" s="2"/>
      <c r="GMI47" s="2"/>
      <c r="GMJ47" s="2"/>
      <c r="GMK47" s="2"/>
      <c r="GML47" s="2"/>
      <c r="GMM47" s="2"/>
      <c r="GMN47" s="2"/>
      <c r="GMO47" s="2"/>
      <c r="GMP47" s="2"/>
      <c r="GMQ47" s="2"/>
      <c r="GMR47" s="2"/>
      <c r="GMS47" s="2"/>
      <c r="GMT47" s="2"/>
      <c r="GMU47" s="2"/>
      <c r="GMV47" s="2"/>
      <c r="GMW47" s="2"/>
      <c r="GMX47" s="2"/>
      <c r="GMY47" s="2"/>
      <c r="GMZ47" s="2"/>
      <c r="GNA47" s="2"/>
      <c r="GNB47" s="2"/>
      <c r="GNC47" s="2"/>
      <c r="GND47" s="2"/>
      <c r="GNE47" s="2"/>
      <c r="GNF47" s="2"/>
      <c r="GNG47" s="2"/>
      <c r="GNH47" s="2"/>
      <c r="GNI47" s="2"/>
      <c r="GNJ47" s="2"/>
      <c r="GNK47" s="2"/>
      <c r="GNL47" s="2"/>
      <c r="GNM47" s="2"/>
      <c r="GNN47" s="2"/>
      <c r="GNO47" s="2"/>
      <c r="GNP47" s="2"/>
      <c r="GNQ47" s="2"/>
      <c r="GNR47" s="2"/>
      <c r="GNS47" s="2"/>
      <c r="GNT47" s="2"/>
      <c r="GNU47" s="2"/>
      <c r="GNV47" s="2"/>
      <c r="GNW47" s="2"/>
      <c r="GNX47" s="2"/>
      <c r="GNY47" s="2"/>
      <c r="GNZ47" s="2"/>
      <c r="GOA47" s="2"/>
      <c r="GOB47" s="2"/>
      <c r="GOC47" s="2"/>
      <c r="GOD47" s="2"/>
      <c r="GOE47" s="2"/>
      <c r="GOF47" s="2"/>
      <c r="GOG47" s="2"/>
      <c r="GOH47" s="2"/>
      <c r="GOI47" s="2"/>
      <c r="GOJ47" s="2"/>
      <c r="GOK47" s="2"/>
      <c r="GOL47" s="2"/>
      <c r="GOM47" s="2"/>
      <c r="GON47" s="2"/>
      <c r="GOO47" s="2"/>
      <c r="GOP47" s="2"/>
      <c r="GOQ47" s="2"/>
      <c r="GOR47" s="2"/>
      <c r="GOS47" s="2"/>
      <c r="GOT47" s="2"/>
      <c r="GOU47" s="2"/>
      <c r="GOV47" s="2"/>
      <c r="GOW47" s="2"/>
      <c r="GOX47" s="2"/>
      <c r="GOY47" s="2"/>
      <c r="GOZ47" s="2"/>
      <c r="GPA47" s="2"/>
      <c r="GPB47" s="2"/>
      <c r="GPC47" s="2"/>
      <c r="GPD47" s="2"/>
      <c r="GPE47" s="2"/>
      <c r="GPF47" s="2"/>
      <c r="GPG47" s="2"/>
      <c r="GPH47" s="2"/>
      <c r="GPI47" s="2"/>
      <c r="GPJ47" s="2"/>
      <c r="GPK47" s="2"/>
      <c r="GPL47" s="2"/>
      <c r="GPM47" s="2"/>
      <c r="GPN47" s="2"/>
      <c r="GPO47" s="2"/>
      <c r="GPP47" s="2"/>
      <c r="GPQ47" s="2"/>
      <c r="GPR47" s="2"/>
      <c r="GPS47" s="2"/>
      <c r="GPT47" s="2"/>
      <c r="GPU47" s="2"/>
      <c r="GPV47" s="2"/>
      <c r="GPW47" s="2"/>
      <c r="GPX47" s="2"/>
      <c r="GPY47" s="2"/>
      <c r="GPZ47" s="2"/>
      <c r="GQA47" s="2"/>
      <c r="GQB47" s="2"/>
      <c r="GQC47" s="2"/>
      <c r="GQD47" s="2"/>
      <c r="GQE47" s="2"/>
      <c r="GQF47" s="2"/>
      <c r="GQG47" s="2"/>
      <c r="GQH47" s="2"/>
      <c r="GQI47" s="2"/>
      <c r="GQJ47" s="2"/>
      <c r="GQK47" s="2"/>
      <c r="GQL47" s="2"/>
      <c r="GQM47" s="2"/>
      <c r="GQN47" s="2"/>
      <c r="GQO47" s="2"/>
      <c r="GQP47" s="2"/>
      <c r="GQQ47" s="2"/>
      <c r="GQR47" s="2"/>
      <c r="GQS47" s="2"/>
      <c r="GQT47" s="2"/>
      <c r="GQU47" s="2"/>
      <c r="GQV47" s="2"/>
      <c r="GQW47" s="2"/>
      <c r="GQX47" s="2"/>
      <c r="GQY47" s="2"/>
      <c r="GQZ47" s="2"/>
      <c r="GRA47" s="2"/>
      <c r="GRB47" s="2"/>
      <c r="GRC47" s="2"/>
      <c r="GRD47" s="2"/>
      <c r="GRE47" s="2"/>
      <c r="GRF47" s="2"/>
      <c r="GRG47" s="2"/>
      <c r="GRH47" s="2"/>
      <c r="GRI47" s="2"/>
      <c r="GRJ47" s="2"/>
      <c r="GRK47" s="2"/>
      <c r="GRL47" s="2"/>
      <c r="GRM47" s="2"/>
      <c r="GRN47" s="2"/>
      <c r="GRO47" s="2"/>
      <c r="GRP47" s="2"/>
      <c r="GRQ47" s="2"/>
      <c r="GRR47" s="2"/>
      <c r="GRS47" s="2"/>
      <c r="GRT47" s="2"/>
      <c r="GRU47" s="2"/>
      <c r="GRV47" s="2"/>
      <c r="GRW47" s="2"/>
      <c r="GRX47" s="2"/>
      <c r="GRY47" s="2"/>
      <c r="GRZ47" s="2"/>
      <c r="GSA47" s="2"/>
      <c r="GSB47" s="2"/>
      <c r="GSC47" s="2"/>
      <c r="GSD47" s="2"/>
      <c r="GSE47" s="2"/>
      <c r="GSF47" s="2"/>
      <c r="GSG47" s="2"/>
      <c r="GSH47" s="2"/>
      <c r="GSI47" s="2"/>
      <c r="GSJ47" s="2"/>
      <c r="GSK47" s="2"/>
      <c r="GSL47" s="2"/>
      <c r="GSM47" s="2"/>
      <c r="GSN47" s="2"/>
      <c r="GSO47" s="2"/>
      <c r="GSP47" s="2"/>
      <c r="GSQ47" s="2"/>
      <c r="GSR47" s="2"/>
      <c r="GSS47" s="2"/>
      <c r="GST47" s="2"/>
      <c r="GSU47" s="2"/>
      <c r="GSV47" s="2"/>
      <c r="GSW47" s="2"/>
      <c r="GSX47" s="2"/>
      <c r="GSY47" s="2"/>
      <c r="GSZ47" s="2"/>
      <c r="GTA47" s="2"/>
      <c r="GTB47" s="2"/>
      <c r="GTC47" s="2"/>
      <c r="GTD47" s="2"/>
      <c r="GTE47" s="2"/>
      <c r="GTF47" s="2"/>
      <c r="GTG47" s="2"/>
      <c r="GTH47" s="2"/>
      <c r="GTI47" s="2"/>
      <c r="GTJ47" s="2"/>
      <c r="GTK47" s="2"/>
      <c r="GTL47" s="2"/>
      <c r="GTM47" s="2"/>
      <c r="GTN47" s="2"/>
      <c r="GTO47" s="2"/>
      <c r="GTP47" s="2"/>
      <c r="GTQ47" s="2"/>
      <c r="GTR47" s="2"/>
      <c r="GTS47" s="2"/>
      <c r="GTT47" s="2"/>
      <c r="GTU47" s="2"/>
      <c r="GTV47" s="2"/>
      <c r="GTW47" s="2"/>
      <c r="GTX47" s="2"/>
      <c r="GTY47" s="2"/>
      <c r="GTZ47" s="2"/>
      <c r="GUA47" s="2"/>
      <c r="GUB47" s="2"/>
      <c r="GUC47" s="2"/>
      <c r="GUD47" s="2"/>
      <c r="GUE47" s="2"/>
      <c r="GUF47" s="2"/>
      <c r="GUG47" s="2"/>
      <c r="GUH47" s="2"/>
      <c r="GUI47" s="2"/>
      <c r="GUJ47" s="2"/>
      <c r="GUK47" s="2"/>
      <c r="GUL47" s="2"/>
      <c r="GUM47" s="2"/>
      <c r="GUN47" s="2"/>
      <c r="GUO47" s="2"/>
      <c r="GUP47" s="2"/>
      <c r="GUQ47" s="2"/>
      <c r="GUR47" s="2"/>
      <c r="GUS47" s="2"/>
      <c r="GUT47" s="2"/>
      <c r="GUU47" s="2"/>
      <c r="GUV47" s="2"/>
      <c r="GUW47" s="2"/>
      <c r="GUX47" s="2"/>
      <c r="GUY47" s="2"/>
      <c r="GUZ47" s="2"/>
      <c r="GVA47" s="2"/>
      <c r="GVB47" s="2"/>
      <c r="GVC47" s="2"/>
      <c r="GVD47" s="2"/>
      <c r="GVE47" s="2"/>
      <c r="GVF47" s="2"/>
      <c r="GVG47" s="2"/>
      <c r="GVH47" s="2"/>
      <c r="GVI47" s="2"/>
      <c r="GVJ47" s="2"/>
      <c r="GVK47" s="2"/>
      <c r="GVL47" s="2"/>
      <c r="GVM47" s="2"/>
      <c r="GVN47" s="2"/>
      <c r="GVO47" s="2"/>
      <c r="GVP47" s="2"/>
      <c r="GVQ47" s="2"/>
      <c r="GVR47" s="2"/>
      <c r="GVS47" s="2"/>
      <c r="GVT47" s="2"/>
      <c r="GVU47" s="2"/>
      <c r="GVV47" s="2"/>
      <c r="GVW47" s="2"/>
      <c r="GVX47" s="2"/>
      <c r="GVY47" s="2"/>
      <c r="GVZ47" s="2"/>
      <c r="GWA47" s="2"/>
      <c r="GWB47" s="2"/>
      <c r="GWC47" s="2"/>
      <c r="GWD47" s="2"/>
      <c r="GWE47" s="2"/>
      <c r="GWF47" s="2"/>
      <c r="GWG47" s="2"/>
      <c r="GWH47" s="2"/>
      <c r="GWI47" s="2"/>
      <c r="GWJ47" s="2"/>
      <c r="GWK47" s="2"/>
      <c r="GWL47" s="2"/>
      <c r="GWM47" s="2"/>
      <c r="GWN47" s="2"/>
      <c r="GWO47" s="2"/>
      <c r="GWP47" s="2"/>
      <c r="GWQ47" s="2"/>
      <c r="GWR47" s="2"/>
      <c r="GWS47" s="2"/>
      <c r="GWT47" s="2"/>
      <c r="GWU47" s="2"/>
      <c r="GWV47" s="2"/>
      <c r="GWW47" s="2"/>
      <c r="GWX47" s="2"/>
      <c r="GWY47" s="2"/>
      <c r="GWZ47" s="2"/>
      <c r="GXA47" s="2"/>
      <c r="GXB47" s="2"/>
      <c r="GXC47" s="2"/>
      <c r="GXD47" s="2"/>
      <c r="GXE47" s="2"/>
      <c r="GXF47" s="2"/>
      <c r="GXG47" s="2"/>
      <c r="GXH47" s="2"/>
      <c r="GXI47" s="2"/>
      <c r="GXJ47" s="2"/>
      <c r="GXK47" s="2"/>
      <c r="GXL47" s="2"/>
      <c r="GXM47" s="2"/>
      <c r="GXN47" s="2"/>
      <c r="GXO47" s="2"/>
      <c r="GXP47" s="2"/>
      <c r="GXQ47" s="2"/>
      <c r="GXR47" s="2"/>
      <c r="GXS47" s="2"/>
      <c r="GXT47" s="2"/>
      <c r="GXU47" s="2"/>
      <c r="GXV47" s="2"/>
      <c r="GXW47" s="2"/>
      <c r="GXX47" s="2"/>
      <c r="GXY47" s="2"/>
      <c r="GXZ47" s="2"/>
      <c r="GYA47" s="2"/>
      <c r="GYB47" s="2"/>
      <c r="GYC47" s="2"/>
      <c r="GYD47" s="2"/>
      <c r="GYE47" s="2"/>
      <c r="GYF47" s="2"/>
      <c r="GYG47" s="2"/>
      <c r="GYH47" s="2"/>
      <c r="GYI47" s="2"/>
      <c r="GYJ47" s="2"/>
      <c r="GYK47" s="2"/>
      <c r="GYL47" s="2"/>
      <c r="GYM47" s="2"/>
      <c r="GYN47" s="2"/>
      <c r="GYO47" s="2"/>
      <c r="GYP47" s="2"/>
      <c r="GYQ47" s="2"/>
      <c r="GYR47" s="2"/>
      <c r="GYS47" s="2"/>
      <c r="GYT47" s="2"/>
      <c r="GYU47" s="2"/>
      <c r="GYV47" s="2"/>
      <c r="GYW47" s="2"/>
      <c r="GYX47" s="2"/>
      <c r="GYY47" s="2"/>
      <c r="GYZ47" s="2"/>
      <c r="GZA47" s="2"/>
      <c r="GZB47" s="2"/>
      <c r="GZC47" s="2"/>
      <c r="GZD47" s="2"/>
      <c r="GZE47" s="2"/>
      <c r="GZF47" s="2"/>
      <c r="GZG47" s="2"/>
      <c r="GZH47" s="2"/>
      <c r="GZI47" s="2"/>
      <c r="GZJ47" s="2"/>
      <c r="GZK47" s="2"/>
      <c r="GZL47" s="2"/>
      <c r="GZM47" s="2"/>
      <c r="GZN47" s="2"/>
      <c r="GZO47" s="2"/>
      <c r="GZP47" s="2"/>
      <c r="GZQ47" s="2"/>
      <c r="GZR47" s="2"/>
      <c r="GZS47" s="2"/>
      <c r="GZT47" s="2"/>
      <c r="GZU47" s="2"/>
      <c r="GZV47" s="2"/>
      <c r="GZW47" s="2"/>
      <c r="GZX47" s="2"/>
      <c r="GZY47" s="2"/>
      <c r="GZZ47" s="2"/>
      <c r="HAA47" s="2"/>
      <c r="HAB47" s="2"/>
      <c r="HAC47" s="2"/>
      <c r="HAD47" s="2"/>
      <c r="HAE47" s="2"/>
      <c r="HAF47" s="2"/>
      <c r="HAG47" s="2"/>
      <c r="HAH47" s="2"/>
      <c r="HAI47" s="2"/>
      <c r="HAJ47" s="2"/>
      <c r="HAK47" s="2"/>
      <c r="HAL47" s="2"/>
      <c r="HAM47" s="2"/>
      <c r="HAN47" s="2"/>
      <c r="HAO47" s="2"/>
      <c r="HAP47" s="2"/>
      <c r="HAQ47" s="2"/>
      <c r="HAR47" s="2"/>
      <c r="HAS47" s="2"/>
      <c r="HAT47" s="2"/>
      <c r="HAU47" s="2"/>
      <c r="HAV47" s="2"/>
      <c r="HAW47" s="2"/>
      <c r="HAX47" s="2"/>
      <c r="HAY47" s="2"/>
      <c r="HAZ47" s="2"/>
      <c r="HBA47" s="2"/>
      <c r="HBB47" s="2"/>
      <c r="HBC47" s="2"/>
      <c r="HBD47" s="2"/>
      <c r="HBE47" s="2"/>
      <c r="HBF47" s="2"/>
      <c r="HBG47" s="2"/>
      <c r="HBH47" s="2"/>
      <c r="HBI47" s="2"/>
      <c r="HBJ47" s="2"/>
      <c r="HBK47" s="2"/>
      <c r="HBL47" s="2"/>
      <c r="HBM47" s="2"/>
      <c r="HBN47" s="2"/>
      <c r="HBO47" s="2"/>
      <c r="HBP47" s="2"/>
      <c r="HBQ47" s="2"/>
      <c r="HBR47" s="2"/>
      <c r="HBS47" s="2"/>
      <c r="HBT47" s="2"/>
      <c r="HBU47" s="2"/>
      <c r="HBV47" s="2"/>
      <c r="HBW47" s="2"/>
      <c r="HBX47" s="2"/>
      <c r="HBY47" s="2"/>
      <c r="HBZ47" s="2"/>
      <c r="HCA47" s="2"/>
      <c r="HCB47" s="2"/>
      <c r="HCC47" s="2"/>
      <c r="HCD47" s="2"/>
      <c r="HCE47" s="2"/>
      <c r="HCF47" s="2"/>
      <c r="HCG47" s="2"/>
      <c r="HCH47" s="2"/>
      <c r="HCI47" s="2"/>
      <c r="HCJ47" s="2"/>
      <c r="HCK47" s="2"/>
      <c r="HCL47" s="2"/>
      <c r="HCM47" s="2"/>
      <c r="HCN47" s="2"/>
      <c r="HCO47" s="2"/>
      <c r="HCP47" s="2"/>
      <c r="HCQ47" s="2"/>
      <c r="HCR47" s="2"/>
      <c r="HCS47" s="2"/>
      <c r="HCT47" s="2"/>
      <c r="HCU47" s="2"/>
      <c r="HCV47" s="2"/>
      <c r="HCW47" s="2"/>
      <c r="HCX47" s="2"/>
      <c r="HCY47" s="2"/>
      <c r="HCZ47" s="2"/>
      <c r="HDA47" s="2"/>
      <c r="HDB47" s="2"/>
      <c r="HDC47" s="2"/>
      <c r="HDD47" s="2"/>
      <c r="HDE47" s="2"/>
      <c r="HDF47" s="2"/>
      <c r="HDG47" s="2"/>
      <c r="HDH47" s="2"/>
      <c r="HDI47" s="2"/>
      <c r="HDJ47" s="2"/>
      <c r="HDK47" s="2"/>
      <c r="HDL47" s="2"/>
      <c r="HDM47" s="2"/>
      <c r="HDN47" s="2"/>
      <c r="HDO47" s="2"/>
      <c r="HDP47" s="2"/>
      <c r="HDQ47" s="2"/>
      <c r="HDR47" s="2"/>
      <c r="HDS47" s="2"/>
      <c r="HDT47" s="2"/>
      <c r="HDU47" s="2"/>
      <c r="HDV47" s="2"/>
      <c r="HDW47" s="2"/>
      <c r="HDX47" s="2"/>
      <c r="HDY47" s="2"/>
      <c r="HDZ47" s="2"/>
      <c r="HEA47" s="2"/>
      <c r="HEB47" s="2"/>
      <c r="HEC47" s="2"/>
      <c r="HED47" s="2"/>
      <c r="HEE47" s="2"/>
      <c r="HEF47" s="2"/>
      <c r="HEG47" s="2"/>
      <c r="HEH47" s="2"/>
      <c r="HEI47" s="2"/>
      <c r="HEJ47" s="2"/>
      <c r="HEK47" s="2"/>
      <c r="HEL47" s="2"/>
      <c r="HEM47" s="2"/>
      <c r="HEN47" s="2"/>
      <c r="HEO47" s="2"/>
      <c r="HEP47" s="2"/>
      <c r="HEQ47" s="2"/>
      <c r="HER47" s="2"/>
      <c r="HES47" s="2"/>
      <c r="HET47" s="2"/>
      <c r="HEU47" s="2"/>
      <c r="HEV47" s="2"/>
      <c r="HEW47" s="2"/>
      <c r="HEX47" s="2"/>
      <c r="HEY47" s="2"/>
      <c r="HEZ47" s="2"/>
      <c r="HFA47" s="2"/>
      <c r="HFB47" s="2"/>
      <c r="HFC47" s="2"/>
      <c r="HFD47" s="2"/>
      <c r="HFE47" s="2"/>
      <c r="HFF47" s="2"/>
      <c r="HFG47" s="2"/>
      <c r="HFH47" s="2"/>
      <c r="HFI47" s="2"/>
      <c r="HFJ47" s="2"/>
      <c r="HFK47" s="2"/>
      <c r="HFL47" s="2"/>
      <c r="HFM47" s="2"/>
      <c r="HFN47" s="2"/>
      <c r="HFO47" s="2"/>
      <c r="HFP47" s="2"/>
      <c r="HFQ47" s="2"/>
      <c r="HFR47" s="2"/>
      <c r="HFS47" s="2"/>
      <c r="HFT47" s="2"/>
      <c r="HFU47" s="2"/>
      <c r="HFV47" s="2"/>
      <c r="HFW47" s="2"/>
      <c r="HFX47" s="2"/>
      <c r="HFY47" s="2"/>
      <c r="HFZ47" s="2"/>
      <c r="HGA47" s="2"/>
      <c r="HGB47" s="2"/>
      <c r="HGC47" s="2"/>
      <c r="HGD47" s="2"/>
      <c r="HGE47" s="2"/>
      <c r="HGF47" s="2"/>
      <c r="HGG47" s="2"/>
      <c r="HGH47" s="2"/>
      <c r="HGI47" s="2"/>
      <c r="HGJ47" s="2"/>
      <c r="HGK47" s="2"/>
      <c r="HGL47" s="2"/>
      <c r="HGM47" s="2"/>
      <c r="HGN47" s="2"/>
      <c r="HGO47" s="2"/>
      <c r="HGP47" s="2"/>
      <c r="HGQ47" s="2"/>
      <c r="HGR47" s="2"/>
      <c r="HGS47" s="2"/>
      <c r="HGT47" s="2"/>
      <c r="HGU47" s="2"/>
      <c r="HGV47" s="2"/>
      <c r="HGW47" s="2"/>
      <c r="HGX47" s="2"/>
      <c r="HGY47" s="2"/>
      <c r="HGZ47" s="2"/>
      <c r="HHA47" s="2"/>
      <c r="HHB47" s="2"/>
      <c r="HHC47" s="2"/>
      <c r="HHD47" s="2"/>
      <c r="HHE47" s="2"/>
      <c r="HHF47" s="2"/>
      <c r="HHG47" s="2"/>
      <c r="HHH47" s="2"/>
      <c r="HHI47" s="2"/>
      <c r="HHJ47" s="2"/>
      <c r="HHK47" s="2"/>
      <c r="HHL47" s="2"/>
      <c r="HHM47" s="2"/>
      <c r="HHN47" s="2"/>
      <c r="HHO47" s="2"/>
      <c r="HHP47" s="2"/>
      <c r="HHQ47" s="2"/>
      <c r="HHR47" s="2"/>
      <c r="HHS47" s="2"/>
      <c r="HHT47" s="2"/>
      <c r="HHU47" s="2"/>
      <c r="HHV47" s="2"/>
      <c r="HHW47" s="2"/>
      <c r="HHX47" s="2"/>
      <c r="HHY47" s="2"/>
      <c r="HHZ47" s="2"/>
      <c r="HIA47" s="2"/>
      <c r="HIB47" s="2"/>
      <c r="HIC47" s="2"/>
      <c r="HID47" s="2"/>
      <c r="HIE47" s="2"/>
      <c r="HIF47" s="2"/>
      <c r="HIG47" s="2"/>
      <c r="HIH47" s="2"/>
      <c r="HII47" s="2"/>
      <c r="HIJ47" s="2"/>
      <c r="HIK47" s="2"/>
      <c r="HIL47" s="2"/>
      <c r="HIM47" s="2"/>
      <c r="HIN47" s="2"/>
      <c r="HIO47" s="2"/>
      <c r="HIP47" s="2"/>
      <c r="HIQ47" s="2"/>
      <c r="HIR47" s="2"/>
      <c r="HIS47" s="2"/>
      <c r="HIT47" s="2"/>
      <c r="HIU47" s="2"/>
      <c r="HIV47" s="2"/>
      <c r="HIW47" s="2"/>
      <c r="HIX47" s="2"/>
      <c r="HIY47" s="2"/>
      <c r="HIZ47" s="2"/>
      <c r="HJA47" s="2"/>
      <c r="HJB47" s="2"/>
      <c r="HJC47" s="2"/>
      <c r="HJD47" s="2"/>
      <c r="HJE47" s="2"/>
      <c r="HJF47" s="2"/>
      <c r="HJG47" s="2"/>
      <c r="HJH47" s="2"/>
      <c r="HJI47" s="2"/>
      <c r="HJJ47" s="2"/>
      <c r="HJK47" s="2"/>
      <c r="HJL47" s="2"/>
      <c r="HJM47" s="2"/>
      <c r="HJN47" s="2"/>
      <c r="HJO47" s="2"/>
      <c r="HJP47" s="2"/>
      <c r="HJQ47" s="2"/>
      <c r="HJR47" s="2"/>
      <c r="HJS47" s="2"/>
      <c r="HJT47" s="2"/>
      <c r="HJU47" s="2"/>
      <c r="HJV47" s="2"/>
      <c r="HJW47" s="2"/>
      <c r="HJX47" s="2"/>
      <c r="HJY47" s="2"/>
      <c r="HJZ47" s="2"/>
      <c r="HKA47" s="2"/>
      <c r="HKB47" s="2"/>
      <c r="HKC47" s="2"/>
      <c r="HKD47" s="2"/>
      <c r="HKE47" s="2"/>
      <c r="HKF47" s="2"/>
      <c r="HKG47" s="2"/>
      <c r="HKH47" s="2"/>
      <c r="HKI47" s="2"/>
      <c r="HKJ47" s="2"/>
      <c r="HKK47" s="2"/>
      <c r="HKL47" s="2"/>
      <c r="HKM47" s="2"/>
      <c r="HKN47" s="2"/>
      <c r="HKO47" s="2"/>
      <c r="HKP47" s="2"/>
      <c r="HKQ47" s="2"/>
      <c r="HKR47" s="2"/>
      <c r="HKS47" s="2"/>
      <c r="HKT47" s="2"/>
      <c r="HKU47" s="2"/>
      <c r="HKV47" s="2"/>
      <c r="HKW47" s="2"/>
      <c r="HKX47" s="2"/>
      <c r="HKY47" s="2"/>
      <c r="HKZ47" s="2"/>
      <c r="HLA47" s="2"/>
      <c r="HLB47" s="2"/>
      <c r="HLC47" s="2"/>
      <c r="HLD47" s="2"/>
      <c r="HLE47" s="2"/>
      <c r="HLF47" s="2"/>
      <c r="HLG47" s="2"/>
      <c r="HLH47" s="2"/>
      <c r="HLI47" s="2"/>
      <c r="HLJ47" s="2"/>
      <c r="HLK47" s="2"/>
      <c r="HLL47" s="2"/>
      <c r="HLM47" s="2"/>
      <c r="HLN47" s="2"/>
      <c r="HLO47" s="2"/>
      <c r="HLP47" s="2"/>
      <c r="HLQ47" s="2"/>
      <c r="HLR47" s="2"/>
      <c r="HLS47" s="2"/>
      <c r="HLT47" s="2"/>
      <c r="HLU47" s="2"/>
      <c r="HLV47" s="2"/>
      <c r="HLW47" s="2"/>
      <c r="HLX47" s="2"/>
      <c r="HLY47" s="2"/>
      <c r="HLZ47" s="2"/>
      <c r="HMA47" s="2"/>
      <c r="HMB47" s="2"/>
      <c r="HMC47" s="2"/>
      <c r="HMD47" s="2"/>
      <c r="HME47" s="2"/>
      <c r="HMF47" s="2"/>
      <c r="HMG47" s="2"/>
      <c r="HMH47" s="2"/>
      <c r="HMI47" s="2"/>
      <c r="HMJ47" s="2"/>
      <c r="HMK47" s="2"/>
      <c r="HML47" s="2"/>
      <c r="HMM47" s="2"/>
      <c r="HMN47" s="2"/>
      <c r="HMO47" s="2"/>
      <c r="HMP47" s="2"/>
      <c r="HMQ47" s="2"/>
      <c r="HMR47" s="2"/>
      <c r="HMS47" s="2"/>
      <c r="HMT47" s="2"/>
      <c r="HMU47" s="2"/>
      <c r="HMV47" s="2"/>
      <c r="HMW47" s="2"/>
      <c r="HMX47" s="2"/>
      <c r="HMY47" s="2"/>
      <c r="HMZ47" s="2"/>
      <c r="HNA47" s="2"/>
      <c r="HNB47" s="2"/>
      <c r="HNC47" s="2"/>
      <c r="HND47" s="2"/>
      <c r="HNE47" s="2"/>
      <c r="HNF47" s="2"/>
      <c r="HNG47" s="2"/>
      <c r="HNH47" s="2"/>
      <c r="HNI47" s="2"/>
      <c r="HNJ47" s="2"/>
      <c r="HNK47" s="2"/>
      <c r="HNL47" s="2"/>
      <c r="HNM47" s="2"/>
      <c r="HNN47" s="2"/>
      <c r="HNO47" s="2"/>
      <c r="HNP47" s="2"/>
      <c r="HNQ47" s="2"/>
      <c r="HNR47" s="2"/>
      <c r="HNS47" s="2"/>
      <c r="HNT47" s="2"/>
      <c r="HNU47" s="2"/>
      <c r="HNV47" s="2"/>
      <c r="HNW47" s="2"/>
      <c r="HNX47" s="2"/>
      <c r="HNY47" s="2"/>
      <c r="HNZ47" s="2"/>
      <c r="HOA47" s="2"/>
      <c r="HOB47" s="2"/>
      <c r="HOC47" s="2"/>
      <c r="HOD47" s="2"/>
      <c r="HOE47" s="2"/>
      <c r="HOF47" s="2"/>
      <c r="HOG47" s="2"/>
      <c r="HOH47" s="2"/>
      <c r="HOI47" s="2"/>
      <c r="HOJ47" s="2"/>
      <c r="HOK47" s="2"/>
      <c r="HOL47" s="2"/>
      <c r="HOM47" s="2"/>
      <c r="HON47" s="2"/>
      <c r="HOO47" s="2"/>
      <c r="HOP47" s="2"/>
      <c r="HOQ47" s="2"/>
      <c r="HOR47" s="2"/>
      <c r="HOS47" s="2"/>
      <c r="HOT47" s="2"/>
      <c r="HOU47" s="2"/>
      <c r="HOV47" s="2"/>
      <c r="HOW47" s="2"/>
      <c r="HOX47" s="2"/>
      <c r="HOY47" s="2"/>
      <c r="HOZ47" s="2"/>
      <c r="HPA47" s="2"/>
      <c r="HPB47" s="2"/>
      <c r="HPC47" s="2"/>
      <c r="HPD47" s="2"/>
      <c r="HPE47" s="2"/>
      <c r="HPF47" s="2"/>
      <c r="HPG47" s="2"/>
      <c r="HPH47" s="2"/>
      <c r="HPI47" s="2"/>
      <c r="HPJ47" s="2"/>
      <c r="HPK47" s="2"/>
      <c r="HPL47" s="2"/>
      <c r="HPM47" s="2"/>
      <c r="HPN47" s="2"/>
      <c r="HPO47" s="2"/>
      <c r="HPP47" s="2"/>
      <c r="HPQ47" s="2"/>
      <c r="HPR47" s="2"/>
      <c r="HPS47" s="2"/>
      <c r="HPT47" s="2"/>
      <c r="HPU47" s="2"/>
      <c r="HPV47" s="2"/>
      <c r="HPW47" s="2"/>
      <c r="HPX47" s="2"/>
      <c r="HPY47" s="2"/>
      <c r="HPZ47" s="2"/>
      <c r="HQA47" s="2"/>
      <c r="HQB47" s="2"/>
      <c r="HQC47" s="2"/>
      <c r="HQD47" s="2"/>
      <c r="HQE47" s="2"/>
      <c r="HQF47" s="2"/>
      <c r="HQG47" s="2"/>
      <c r="HQH47" s="2"/>
      <c r="HQI47" s="2"/>
      <c r="HQJ47" s="2"/>
      <c r="HQK47" s="2"/>
      <c r="HQL47" s="2"/>
      <c r="HQM47" s="2"/>
      <c r="HQN47" s="2"/>
      <c r="HQO47" s="2"/>
      <c r="HQP47" s="2"/>
      <c r="HQQ47" s="2"/>
      <c r="HQR47" s="2"/>
      <c r="HQS47" s="2"/>
      <c r="HQT47" s="2"/>
      <c r="HQU47" s="2"/>
      <c r="HQV47" s="2"/>
      <c r="HQW47" s="2"/>
      <c r="HQX47" s="2"/>
      <c r="HQY47" s="2"/>
      <c r="HQZ47" s="2"/>
      <c r="HRA47" s="2"/>
      <c r="HRB47" s="2"/>
      <c r="HRC47" s="2"/>
      <c r="HRD47" s="2"/>
      <c r="HRE47" s="2"/>
      <c r="HRF47" s="2"/>
      <c r="HRG47" s="2"/>
      <c r="HRH47" s="2"/>
      <c r="HRI47" s="2"/>
      <c r="HRJ47" s="2"/>
      <c r="HRK47" s="2"/>
      <c r="HRL47" s="2"/>
      <c r="HRM47" s="2"/>
      <c r="HRN47" s="2"/>
      <c r="HRO47" s="2"/>
      <c r="HRP47" s="2"/>
      <c r="HRQ47" s="2"/>
      <c r="HRR47" s="2"/>
      <c r="HRS47" s="2"/>
      <c r="HRT47" s="2"/>
      <c r="HRU47" s="2"/>
      <c r="HRV47" s="2"/>
      <c r="HRW47" s="2"/>
      <c r="HRX47" s="2"/>
      <c r="HRY47" s="2"/>
      <c r="HRZ47" s="2"/>
      <c r="HSA47" s="2"/>
      <c r="HSB47" s="2"/>
      <c r="HSC47" s="2"/>
      <c r="HSD47" s="2"/>
      <c r="HSE47" s="2"/>
      <c r="HSF47" s="2"/>
      <c r="HSG47" s="2"/>
      <c r="HSH47" s="2"/>
      <c r="HSI47" s="2"/>
      <c r="HSJ47" s="2"/>
      <c r="HSK47" s="2"/>
      <c r="HSL47" s="2"/>
      <c r="HSM47" s="2"/>
      <c r="HSN47" s="2"/>
      <c r="HSO47" s="2"/>
      <c r="HSP47" s="2"/>
      <c r="HSQ47" s="2"/>
      <c r="HSR47" s="2"/>
      <c r="HSS47" s="2"/>
      <c r="HST47" s="2"/>
      <c r="HSU47" s="2"/>
      <c r="HSV47" s="2"/>
      <c r="HSW47" s="2"/>
      <c r="HSX47" s="2"/>
      <c r="HSY47" s="2"/>
      <c r="HSZ47" s="2"/>
      <c r="HTA47" s="2"/>
      <c r="HTB47" s="2"/>
      <c r="HTC47" s="2"/>
      <c r="HTD47" s="2"/>
      <c r="HTE47" s="2"/>
      <c r="HTF47" s="2"/>
      <c r="HTG47" s="2"/>
      <c r="HTH47" s="2"/>
      <c r="HTI47" s="2"/>
      <c r="HTJ47" s="2"/>
      <c r="HTK47" s="2"/>
      <c r="HTL47" s="2"/>
      <c r="HTM47" s="2"/>
      <c r="HTN47" s="2"/>
      <c r="HTO47" s="2"/>
      <c r="HTP47" s="2"/>
      <c r="HTQ47" s="2"/>
      <c r="HTR47" s="2"/>
      <c r="HTS47" s="2"/>
      <c r="HTT47" s="2"/>
      <c r="HTU47" s="2"/>
      <c r="HTV47" s="2"/>
      <c r="HTW47" s="2"/>
      <c r="HTX47" s="2"/>
      <c r="HTY47" s="2"/>
      <c r="HTZ47" s="2"/>
      <c r="HUA47" s="2"/>
      <c r="HUB47" s="2"/>
      <c r="HUC47" s="2"/>
      <c r="HUD47" s="2"/>
      <c r="HUE47" s="2"/>
      <c r="HUF47" s="2"/>
      <c r="HUG47" s="2"/>
      <c r="HUH47" s="2"/>
      <c r="HUI47" s="2"/>
      <c r="HUJ47" s="2"/>
      <c r="HUK47" s="2"/>
      <c r="HUL47" s="2"/>
      <c r="HUM47" s="2"/>
      <c r="HUN47" s="2"/>
      <c r="HUO47" s="2"/>
      <c r="HUP47" s="2"/>
      <c r="HUQ47" s="2"/>
      <c r="HUR47" s="2"/>
      <c r="HUS47" s="2"/>
      <c r="HUT47" s="2"/>
      <c r="HUU47" s="2"/>
      <c r="HUV47" s="2"/>
      <c r="HUW47" s="2"/>
      <c r="HUX47" s="2"/>
      <c r="HUY47" s="2"/>
      <c r="HUZ47" s="2"/>
      <c r="HVA47" s="2"/>
      <c r="HVB47" s="2"/>
      <c r="HVC47" s="2"/>
      <c r="HVD47" s="2"/>
      <c r="HVE47" s="2"/>
      <c r="HVF47" s="2"/>
      <c r="HVG47" s="2"/>
      <c r="HVH47" s="2"/>
      <c r="HVI47" s="2"/>
      <c r="HVJ47" s="2"/>
      <c r="HVK47" s="2"/>
      <c r="HVL47" s="2"/>
      <c r="HVM47" s="2"/>
      <c r="HVN47" s="2"/>
      <c r="HVO47" s="2"/>
      <c r="HVP47" s="2"/>
      <c r="HVQ47" s="2"/>
      <c r="HVR47" s="2"/>
      <c r="HVS47" s="2"/>
      <c r="HVT47" s="2"/>
      <c r="HVU47" s="2"/>
      <c r="HVV47" s="2"/>
      <c r="HVW47" s="2"/>
      <c r="HVX47" s="2"/>
      <c r="HVY47" s="2"/>
      <c r="HVZ47" s="2"/>
      <c r="HWA47" s="2"/>
      <c r="HWB47" s="2"/>
      <c r="HWC47" s="2"/>
      <c r="HWD47" s="2"/>
      <c r="HWE47" s="2"/>
      <c r="HWF47" s="2"/>
      <c r="HWG47" s="2"/>
      <c r="HWH47" s="2"/>
      <c r="HWI47" s="2"/>
      <c r="HWJ47" s="2"/>
      <c r="HWK47" s="2"/>
      <c r="HWL47" s="2"/>
      <c r="HWM47" s="2"/>
      <c r="HWN47" s="2"/>
      <c r="HWO47" s="2"/>
      <c r="HWP47" s="2"/>
      <c r="HWQ47" s="2"/>
      <c r="HWR47" s="2"/>
      <c r="HWS47" s="2"/>
      <c r="HWT47" s="2"/>
      <c r="HWU47" s="2"/>
      <c r="HWV47" s="2"/>
      <c r="HWW47" s="2"/>
      <c r="HWX47" s="2"/>
      <c r="HWY47" s="2"/>
      <c r="HWZ47" s="2"/>
      <c r="HXA47" s="2"/>
      <c r="HXB47" s="2"/>
      <c r="HXC47" s="2"/>
      <c r="HXD47" s="2"/>
      <c r="HXE47" s="2"/>
      <c r="HXF47" s="2"/>
      <c r="HXG47" s="2"/>
      <c r="HXH47" s="2"/>
      <c r="HXI47" s="2"/>
      <c r="HXJ47" s="2"/>
      <c r="HXK47" s="2"/>
      <c r="HXL47" s="2"/>
      <c r="HXM47" s="2"/>
      <c r="HXN47" s="2"/>
      <c r="HXO47" s="2"/>
      <c r="HXP47" s="2"/>
      <c r="HXQ47" s="2"/>
      <c r="HXR47" s="2"/>
      <c r="HXS47" s="2"/>
      <c r="HXT47" s="2"/>
      <c r="HXU47" s="2"/>
      <c r="HXV47" s="2"/>
      <c r="HXW47" s="2"/>
      <c r="HXX47" s="2"/>
      <c r="HXY47" s="2"/>
      <c r="HXZ47" s="2"/>
      <c r="HYA47" s="2"/>
      <c r="HYB47" s="2"/>
      <c r="HYC47" s="2"/>
      <c r="HYD47" s="2"/>
      <c r="HYE47" s="2"/>
      <c r="HYF47" s="2"/>
      <c r="HYG47" s="2"/>
      <c r="HYH47" s="2"/>
      <c r="HYI47" s="2"/>
      <c r="HYJ47" s="2"/>
      <c r="HYK47" s="2"/>
      <c r="HYL47" s="2"/>
      <c r="HYM47" s="2"/>
      <c r="HYN47" s="2"/>
      <c r="HYO47" s="2"/>
      <c r="HYP47" s="2"/>
      <c r="HYQ47" s="2"/>
      <c r="HYR47" s="2"/>
      <c r="HYS47" s="2"/>
      <c r="HYT47" s="2"/>
      <c r="HYU47" s="2"/>
      <c r="HYV47" s="2"/>
      <c r="HYW47" s="2"/>
      <c r="HYX47" s="2"/>
      <c r="HYY47" s="2"/>
      <c r="HYZ47" s="2"/>
      <c r="HZA47" s="2"/>
      <c r="HZB47" s="2"/>
      <c r="HZC47" s="2"/>
      <c r="HZD47" s="2"/>
      <c r="HZE47" s="2"/>
      <c r="HZF47" s="2"/>
      <c r="HZG47" s="2"/>
      <c r="HZH47" s="2"/>
      <c r="HZI47" s="2"/>
      <c r="HZJ47" s="2"/>
      <c r="HZK47" s="2"/>
      <c r="HZL47" s="2"/>
      <c r="HZM47" s="2"/>
      <c r="HZN47" s="2"/>
      <c r="HZO47" s="2"/>
      <c r="HZP47" s="2"/>
      <c r="HZQ47" s="2"/>
      <c r="HZR47" s="2"/>
      <c r="HZS47" s="2"/>
      <c r="HZT47" s="2"/>
      <c r="HZU47" s="2"/>
      <c r="HZV47" s="2"/>
      <c r="HZW47" s="2"/>
      <c r="HZX47" s="2"/>
      <c r="HZY47" s="2"/>
      <c r="HZZ47" s="2"/>
      <c r="IAA47" s="2"/>
      <c r="IAB47" s="2"/>
      <c r="IAC47" s="2"/>
      <c r="IAD47" s="2"/>
      <c r="IAE47" s="2"/>
      <c r="IAF47" s="2"/>
      <c r="IAG47" s="2"/>
      <c r="IAH47" s="2"/>
      <c r="IAI47" s="2"/>
      <c r="IAJ47" s="2"/>
      <c r="IAK47" s="2"/>
      <c r="IAL47" s="2"/>
      <c r="IAM47" s="2"/>
      <c r="IAN47" s="2"/>
      <c r="IAO47" s="2"/>
      <c r="IAP47" s="2"/>
      <c r="IAQ47" s="2"/>
      <c r="IAR47" s="2"/>
      <c r="IAS47" s="2"/>
      <c r="IAT47" s="2"/>
      <c r="IAU47" s="2"/>
      <c r="IAV47" s="2"/>
      <c r="IAW47" s="2"/>
      <c r="IAX47" s="2"/>
      <c r="IAY47" s="2"/>
      <c r="IAZ47" s="2"/>
      <c r="IBA47" s="2"/>
      <c r="IBB47" s="2"/>
      <c r="IBC47" s="2"/>
      <c r="IBD47" s="2"/>
      <c r="IBE47" s="2"/>
      <c r="IBF47" s="2"/>
      <c r="IBG47" s="2"/>
      <c r="IBH47" s="2"/>
      <c r="IBI47" s="2"/>
      <c r="IBJ47" s="2"/>
      <c r="IBK47" s="2"/>
      <c r="IBL47" s="2"/>
      <c r="IBM47" s="2"/>
      <c r="IBN47" s="2"/>
      <c r="IBO47" s="2"/>
      <c r="IBP47" s="2"/>
      <c r="IBQ47" s="2"/>
      <c r="IBR47" s="2"/>
      <c r="IBS47" s="2"/>
      <c r="IBT47" s="2"/>
      <c r="IBU47" s="2"/>
      <c r="IBV47" s="2"/>
      <c r="IBW47" s="2"/>
      <c r="IBX47" s="2"/>
      <c r="IBY47" s="2"/>
      <c r="IBZ47" s="2"/>
      <c r="ICA47" s="2"/>
      <c r="ICB47" s="2"/>
      <c r="ICC47" s="2"/>
      <c r="ICD47" s="2"/>
      <c r="ICE47" s="2"/>
      <c r="ICF47" s="2"/>
      <c r="ICG47" s="2"/>
      <c r="ICH47" s="2"/>
      <c r="ICI47" s="2"/>
      <c r="ICJ47" s="2"/>
      <c r="ICK47" s="2"/>
      <c r="ICL47" s="2"/>
      <c r="ICM47" s="2"/>
      <c r="ICN47" s="2"/>
      <c r="ICO47" s="2"/>
      <c r="ICP47" s="2"/>
      <c r="ICQ47" s="2"/>
      <c r="ICR47" s="2"/>
      <c r="ICS47" s="2"/>
      <c r="ICT47" s="2"/>
      <c r="ICU47" s="2"/>
      <c r="ICV47" s="2"/>
      <c r="ICW47" s="2"/>
      <c r="ICX47" s="2"/>
      <c r="ICY47" s="2"/>
      <c r="ICZ47" s="2"/>
      <c r="IDA47" s="2"/>
      <c r="IDB47" s="2"/>
      <c r="IDC47" s="2"/>
      <c r="IDD47" s="2"/>
      <c r="IDE47" s="2"/>
      <c r="IDF47" s="2"/>
      <c r="IDG47" s="2"/>
      <c r="IDH47" s="2"/>
      <c r="IDI47" s="2"/>
      <c r="IDJ47" s="2"/>
      <c r="IDK47" s="2"/>
      <c r="IDL47" s="2"/>
      <c r="IDM47" s="2"/>
      <c r="IDN47" s="2"/>
      <c r="IDO47" s="2"/>
      <c r="IDP47" s="2"/>
      <c r="IDQ47" s="2"/>
      <c r="IDR47" s="2"/>
      <c r="IDS47" s="2"/>
      <c r="IDT47" s="2"/>
      <c r="IDU47" s="2"/>
      <c r="IDV47" s="2"/>
      <c r="IDW47" s="2"/>
      <c r="IDX47" s="2"/>
      <c r="IDY47" s="2"/>
      <c r="IDZ47" s="2"/>
      <c r="IEA47" s="2"/>
      <c r="IEB47" s="2"/>
      <c r="IEC47" s="2"/>
      <c r="IED47" s="2"/>
      <c r="IEE47" s="2"/>
      <c r="IEF47" s="2"/>
      <c r="IEG47" s="2"/>
      <c r="IEH47" s="2"/>
      <c r="IEI47" s="2"/>
      <c r="IEJ47" s="2"/>
      <c r="IEK47" s="2"/>
      <c r="IEL47" s="2"/>
      <c r="IEM47" s="2"/>
      <c r="IEN47" s="2"/>
      <c r="IEO47" s="2"/>
      <c r="IEP47" s="2"/>
      <c r="IEQ47" s="2"/>
      <c r="IER47" s="2"/>
      <c r="IES47" s="2"/>
      <c r="IET47" s="2"/>
      <c r="IEU47" s="2"/>
      <c r="IEV47" s="2"/>
      <c r="IEW47" s="2"/>
      <c r="IEX47" s="2"/>
      <c r="IEY47" s="2"/>
      <c r="IEZ47" s="2"/>
      <c r="IFA47" s="2"/>
      <c r="IFB47" s="2"/>
      <c r="IFC47" s="2"/>
      <c r="IFD47" s="2"/>
      <c r="IFE47" s="2"/>
      <c r="IFF47" s="2"/>
      <c r="IFG47" s="2"/>
      <c r="IFH47" s="2"/>
      <c r="IFI47" s="2"/>
      <c r="IFJ47" s="2"/>
      <c r="IFK47" s="2"/>
      <c r="IFL47" s="2"/>
      <c r="IFM47" s="2"/>
      <c r="IFN47" s="2"/>
      <c r="IFO47" s="2"/>
      <c r="IFP47" s="2"/>
      <c r="IFQ47" s="2"/>
      <c r="IFR47" s="2"/>
      <c r="IFS47" s="2"/>
      <c r="IFT47" s="2"/>
      <c r="IFU47" s="2"/>
      <c r="IFV47" s="2"/>
      <c r="IFW47" s="2"/>
      <c r="IFX47" s="2"/>
      <c r="IFY47" s="2"/>
      <c r="IFZ47" s="2"/>
      <c r="IGA47" s="2"/>
      <c r="IGB47" s="2"/>
      <c r="IGC47" s="2"/>
      <c r="IGD47" s="2"/>
      <c r="IGE47" s="2"/>
      <c r="IGF47" s="2"/>
      <c r="IGG47" s="2"/>
      <c r="IGH47" s="2"/>
      <c r="IGI47" s="2"/>
      <c r="IGJ47" s="2"/>
      <c r="IGK47" s="2"/>
      <c r="IGL47" s="2"/>
      <c r="IGM47" s="2"/>
      <c r="IGN47" s="2"/>
      <c r="IGO47" s="2"/>
      <c r="IGP47" s="2"/>
      <c r="IGQ47" s="2"/>
      <c r="IGR47" s="2"/>
      <c r="IGS47" s="2"/>
      <c r="IGT47" s="2"/>
      <c r="IGU47" s="2"/>
      <c r="IGV47" s="2"/>
      <c r="IGW47" s="2"/>
      <c r="IGX47" s="2"/>
      <c r="IGY47" s="2"/>
      <c r="IGZ47" s="2"/>
      <c r="IHA47" s="2"/>
      <c r="IHB47" s="2"/>
      <c r="IHC47" s="2"/>
      <c r="IHD47" s="2"/>
      <c r="IHE47" s="2"/>
      <c r="IHF47" s="2"/>
      <c r="IHG47" s="2"/>
      <c r="IHH47" s="2"/>
      <c r="IHI47" s="2"/>
      <c r="IHJ47" s="2"/>
      <c r="IHK47" s="2"/>
      <c r="IHL47" s="2"/>
      <c r="IHM47" s="2"/>
      <c r="IHN47" s="2"/>
      <c r="IHO47" s="2"/>
      <c r="IHP47" s="2"/>
      <c r="IHQ47" s="2"/>
      <c r="IHR47" s="2"/>
      <c r="IHS47" s="2"/>
      <c r="IHT47" s="2"/>
      <c r="IHU47" s="2"/>
      <c r="IHV47" s="2"/>
      <c r="IHW47" s="2"/>
      <c r="IHX47" s="2"/>
      <c r="IHY47" s="2"/>
      <c r="IHZ47" s="2"/>
      <c r="IIA47" s="2"/>
      <c r="IIB47" s="2"/>
      <c r="IIC47" s="2"/>
      <c r="IID47" s="2"/>
      <c r="IIE47" s="2"/>
      <c r="IIF47" s="2"/>
      <c r="IIG47" s="2"/>
      <c r="IIH47" s="2"/>
      <c r="III47" s="2"/>
      <c r="IIJ47" s="2"/>
      <c r="IIK47" s="2"/>
      <c r="IIL47" s="2"/>
      <c r="IIM47" s="2"/>
      <c r="IIN47" s="2"/>
      <c r="IIO47" s="2"/>
      <c r="IIP47" s="2"/>
      <c r="IIQ47" s="2"/>
      <c r="IIR47" s="2"/>
      <c r="IIS47" s="2"/>
      <c r="IIT47" s="2"/>
      <c r="IIU47" s="2"/>
      <c r="IIV47" s="2"/>
      <c r="IIW47" s="2"/>
      <c r="IIX47" s="2"/>
      <c r="IIY47" s="2"/>
      <c r="IIZ47" s="2"/>
      <c r="IJA47" s="2"/>
      <c r="IJB47" s="2"/>
      <c r="IJC47" s="2"/>
      <c r="IJD47" s="2"/>
      <c r="IJE47" s="2"/>
      <c r="IJF47" s="2"/>
      <c r="IJG47" s="2"/>
      <c r="IJH47" s="2"/>
      <c r="IJI47" s="2"/>
      <c r="IJJ47" s="2"/>
      <c r="IJK47" s="2"/>
      <c r="IJL47" s="2"/>
      <c r="IJM47" s="2"/>
      <c r="IJN47" s="2"/>
      <c r="IJO47" s="2"/>
      <c r="IJP47" s="2"/>
      <c r="IJQ47" s="2"/>
      <c r="IJR47" s="2"/>
      <c r="IJS47" s="2"/>
      <c r="IJT47" s="2"/>
      <c r="IJU47" s="2"/>
      <c r="IJV47" s="2"/>
      <c r="IJW47" s="2"/>
      <c r="IJX47" s="2"/>
      <c r="IJY47" s="2"/>
      <c r="IJZ47" s="2"/>
      <c r="IKA47" s="2"/>
      <c r="IKB47" s="2"/>
      <c r="IKC47" s="2"/>
      <c r="IKD47" s="2"/>
      <c r="IKE47" s="2"/>
      <c r="IKF47" s="2"/>
      <c r="IKG47" s="2"/>
      <c r="IKH47" s="2"/>
      <c r="IKI47" s="2"/>
      <c r="IKJ47" s="2"/>
      <c r="IKK47" s="2"/>
      <c r="IKL47" s="2"/>
      <c r="IKM47" s="2"/>
      <c r="IKN47" s="2"/>
      <c r="IKO47" s="2"/>
      <c r="IKP47" s="2"/>
      <c r="IKQ47" s="2"/>
      <c r="IKR47" s="2"/>
      <c r="IKS47" s="2"/>
      <c r="IKT47" s="2"/>
      <c r="IKU47" s="2"/>
      <c r="IKV47" s="2"/>
      <c r="IKW47" s="2"/>
      <c r="IKX47" s="2"/>
      <c r="IKY47" s="2"/>
      <c r="IKZ47" s="2"/>
      <c r="ILA47" s="2"/>
      <c r="ILB47" s="2"/>
      <c r="ILC47" s="2"/>
      <c r="ILD47" s="2"/>
      <c r="ILE47" s="2"/>
      <c r="ILF47" s="2"/>
      <c r="ILG47" s="2"/>
      <c r="ILH47" s="2"/>
      <c r="ILI47" s="2"/>
      <c r="ILJ47" s="2"/>
      <c r="ILK47" s="2"/>
      <c r="ILL47" s="2"/>
      <c r="ILM47" s="2"/>
      <c r="ILN47" s="2"/>
      <c r="ILO47" s="2"/>
      <c r="ILP47" s="2"/>
      <c r="ILQ47" s="2"/>
      <c r="ILR47" s="2"/>
      <c r="ILS47" s="2"/>
      <c r="ILT47" s="2"/>
      <c r="ILU47" s="2"/>
      <c r="ILV47" s="2"/>
      <c r="ILW47" s="2"/>
      <c r="ILX47" s="2"/>
      <c r="ILY47" s="2"/>
      <c r="ILZ47" s="2"/>
      <c r="IMA47" s="2"/>
      <c r="IMB47" s="2"/>
      <c r="IMC47" s="2"/>
      <c r="IMD47" s="2"/>
      <c r="IME47" s="2"/>
      <c r="IMF47" s="2"/>
      <c r="IMG47" s="2"/>
      <c r="IMH47" s="2"/>
      <c r="IMI47" s="2"/>
      <c r="IMJ47" s="2"/>
      <c r="IMK47" s="2"/>
      <c r="IML47" s="2"/>
      <c r="IMM47" s="2"/>
      <c r="IMN47" s="2"/>
      <c r="IMO47" s="2"/>
      <c r="IMP47" s="2"/>
      <c r="IMQ47" s="2"/>
      <c r="IMR47" s="2"/>
      <c r="IMS47" s="2"/>
      <c r="IMT47" s="2"/>
      <c r="IMU47" s="2"/>
      <c r="IMV47" s="2"/>
      <c r="IMW47" s="2"/>
      <c r="IMX47" s="2"/>
      <c r="IMY47" s="2"/>
      <c r="IMZ47" s="2"/>
      <c r="INA47" s="2"/>
      <c r="INB47" s="2"/>
      <c r="INC47" s="2"/>
      <c r="IND47" s="2"/>
      <c r="INE47" s="2"/>
      <c r="INF47" s="2"/>
      <c r="ING47" s="2"/>
      <c r="INH47" s="2"/>
      <c r="INI47" s="2"/>
      <c r="INJ47" s="2"/>
      <c r="INK47" s="2"/>
      <c r="INL47" s="2"/>
      <c r="INM47" s="2"/>
      <c r="INN47" s="2"/>
      <c r="INO47" s="2"/>
      <c r="INP47" s="2"/>
      <c r="INQ47" s="2"/>
      <c r="INR47" s="2"/>
      <c r="INS47" s="2"/>
      <c r="INT47" s="2"/>
      <c r="INU47" s="2"/>
      <c r="INV47" s="2"/>
      <c r="INW47" s="2"/>
      <c r="INX47" s="2"/>
      <c r="INY47" s="2"/>
      <c r="INZ47" s="2"/>
      <c r="IOA47" s="2"/>
      <c r="IOB47" s="2"/>
      <c r="IOC47" s="2"/>
      <c r="IOD47" s="2"/>
      <c r="IOE47" s="2"/>
      <c r="IOF47" s="2"/>
      <c r="IOG47" s="2"/>
      <c r="IOH47" s="2"/>
      <c r="IOI47" s="2"/>
      <c r="IOJ47" s="2"/>
      <c r="IOK47" s="2"/>
      <c r="IOL47" s="2"/>
      <c r="IOM47" s="2"/>
      <c r="ION47" s="2"/>
      <c r="IOO47" s="2"/>
      <c r="IOP47" s="2"/>
      <c r="IOQ47" s="2"/>
      <c r="IOR47" s="2"/>
      <c r="IOS47" s="2"/>
      <c r="IOT47" s="2"/>
      <c r="IOU47" s="2"/>
      <c r="IOV47" s="2"/>
      <c r="IOW47" s="2"/>
      <c r="IOX47" s="2"/>
      <c r="IOY47" s="2"/>
      <c r="IOZ47" s="2"/>
      <c r="IPA47" s="2"/>
      <c r="IPB47" s="2"/>
      <c r="IPC47" s="2"/>
      <c r="IPD47" s="2"/>
      <c r="IPE47" s="2"/>
      <c r="IPF47" s="2"/>
      <c r="IPG47" s="2"/>
      <c r="IPH47" s="2"/>
      <c r="IPI47" s="2"/>
      <c r="IPJ47" s="2"/>
      <c r="IPK47" s="2"/>
      <c r="IPL47" s="2"/>
      <c r="IPM47" s="2"/>
      <c r="IPN47" s="2"/>
      <c r="IPO47" s="2"/>
      <c r="IPP47" s="2"/>
      <c r="IPQ47" s="2"/>
      <c r="IPR47" s="2"/>
      <c r="IPS47" s="2"/>
      <c r="IPT47" s="2"/>
      <c r="IPU47" s="2"/>
      <c r="IPV47" s="2"/>
      <c r="IPW47" s="2"/>
      <c r="IPX47" s="2"/>
      <c r="IPY47" s="2"/>
      <c r="IPZ47" s="2"/>
      <c r="IQA47" s="2"/>
      <c r="IQB47" s="2"/>
      <c r="IQC47" s="2"/>
      <c r="IQD47" s="2"/>
      <c r="IQE47" s="2"/>
      <c r="IQF47" s="2"/>
      <c r="IQG47" s="2"/>
      <c r="IQH47" s="2"/>
      <c r="IQI47" s="2"/>
      <c r="IQJ47" s="2"/>
      <c r="IQK47" s="2"/>
      <c r="IQL47" s="2"/>
      <c r="IQM47" s="2"/>
      <c r="IQN47" s="2"/>
      <c r="IQO47" s="2"/>
      <c r="IQP47" s="2"/>
      <c r="IQQ47" s="2"/>
      <c r="IQR47" s="2"/>
      <c r="IQS47" s="2"/>
      <c r="IQT47" s="2"/>
      <c r="IQU47" s="2"/>
      <c r="IQV47" s="2"/>
      <c r="IQW47" s="2"/>
      <c r="IQX47" s="2"/>
      <c r="IQY47" s="2"/>
      <c r="IQZ47" s="2"/>
      <c r="IRA47" s="2"/>
      <c r="IRB47" s="2"/>
      <c r="IRC47" s="2"/>
      <c r="IRD47" s="2"/>
      <c r="IRE47" s="2"/>
      <c r="IRF47" s="2"/>
      <c r="IRG47" s="2"/>
      <c r="IRH47" s="2"/>
      <c r="IRI47" s="2"/>
      <c r="IRJ47" s="2"/>
      <c r="IRK47" s="2"/>
      <c r="IRL47" s="2"/>
      <c r="IRM47" s="2"/>
      <c r="IRN47" s="2"/>
      <c r="IRO47" s="2"/>
      <c r="IRP47" s="2"/>
      <c r="IRQ47" s="2"/>
      <c r="IRR47" s="2"/>
      <c r="IRS47" s="2"/>
      <c r="IRT47" s="2"/>
      <c r="IRU47" s="2"/>
      <c r="IRV47" s="2"/>
      <c r="IRW47" s="2"/>
      <c r="IRX47" s="2"/>
      <c r="IRY47" s="2"/>
      <c r="IRZ47" s="2"/>
      <c r="ISA47" s="2"/>
      <c r="ISB47" s="2"/>
      <c r="ISC47" s="2"/>
      <c r="ISD47" s="2"/>
      <c r="ISE47" s="2"/>
      <c r="ISF47" s="2"/>
      <c r="ISG47" s="2"/>
      <c r="ISH47" s="2"/>
      <c r="ISI47" s="2"/>
      <c r="ISJ47" s="2"/>
      <c r="ISK47" s="2"/>
      <c r="ISL47" s="2"/>
      <c r="ISM47" s="2"/>
      <c r="ISN47" s="2"/>
      <c r="ISO47" s="2"/>
      <c r="ISP47" s="2"/>
      <c r="ISQ47" s="2"/>
      <c r="ISR47" s="2"/>
      <c r="ISS47" s="2"/>
      <c r="IST47" s="2"/>
      <c r="ISU47" s="2"/>
      <c r="ISV47" s="2"/>
      <c r="ISW47" s="2"/>
      <c r="ISX47" s="2"/>
      <c r="ISY47" s="2"/>
      <c r="ISZ47" s="2"/>
      <c r="ITA47" s="2"/>
      <c r="ITB47" s="2"/>
      <c r="ITC47" s="2"/>
      <c r="ITD47" s="2"/>
      <c r="ITE47" s="2"/>
      <c r="ITF47" s="2"/>
      <c r="ITG47" s="2"/>
      <c r="ITH47" s="2"/>
      <c r="ITI47" s="2"/>
      <c r="ITJ47" s="2"/>
      <c r="ITK47" s="2"/>
      <c r="ITL47" s="2"/>
      <c r="ITM47" s="2"/>
      <c r="ITN47" s="2"/>
      <c r="ITO47" s="2"/>
      <c r="ITP47" s="2"/>
      <c r="ITQ47" s="2"/>
      <c r="ITR47" s="2"/>
      <c r="ITS47" s="2"/>
      <c r="ITT47" s="2"/>
      <c r="ITU47" s="2"/>
      <c r="ITV47" s="2"/>
      <c r="ITW47" s="2"/>
      <c r="ITX47" s="2"/>
      <c r="ITY47" s="2"/>
      <c r="ITZ47" s="2"/>
      <c r="IUA47" s="2"/>
      <c r="IUB47" s="2"/>
      <c r="IUC47" s="2"/>
      <c r="IUD47" s="2"/>
      <c r="IUE47" s="2"/>
      <c r="IUF47" s="2"/>
      <c r="IUG47" s="2"/>
      <c r="IUH47" s="2"/>
      <c r="IUI47" s="2"/>
      <c r="IUJ47" s="2"/>
      <c r="IUK47" s="2"/>
      <c r="IUL47" s="2"/>
      <c r="IUM47" s="2"/>
      <c r="IUN47" s="2"/>
      <c r="IUO47" s="2"/>
      <c r="IUP47" s="2"/>
      <c r="IUQ47" s="2"/>
      <c r="IUR47" s="2"/>
      <c r="IUS47" s="2"/>
      <c r="IUT47" s="2"/>
      <c r="IUU47" s="2"/>
      <c r="IUV47" s="2"/>
      <c r="IUW47" s="2"/>
      <c r="IUX47" s="2"/>
      <c r="IUY47" s="2"/>
      <c r="IUZ47" s="2"/>
      <c r="IVA47" s="2"/>
      <c r="IVB47" s="2"/>
      <c r="IVC47" s="2"/>
      <c r="IVD47" s="2"/>
      <c r="IVE47" s="2"/>
      <c r="IVF47" s="2"/>
      <c r="IVG47" s="2"/>
      <c r="IVH47" s="2"/>
      <c r="IVI47" s="2"/>
      <c r="IVJ47" s="2"/>
      <c r="IVK47" s="2"/>
      <c r="IVL47" s="2"/>
      <c r="IVM47" s="2"/>
      <c r="IVN47" s="2"/>
      <c r="IVO47" s="2"/>
      <c r="IVP47" s="2"/>
      <c r="IVQ47" s="2"/>
      <c r="IVR47" s="2"/>
      <c r="IVS47" s="2"/>
      <c r="IVT47" s="2"/>
      <c r="IVU47" s="2"/>
      <c r="IVV47" s="2"/>
      <c r="IVW47" s="2"/>
      <c r="IVX47" s="2"/>
      <c r="IVY47" s="2"/>
      <c r="IVZ47" s="2"/>
      <c r="IWA47" s="2"/>
      <c r="IWB47" s="2"/>
      <c r="IWC47" s="2"/>
      <c r="IWD47" s="2"/>
      <c r="IWE47" s="2"/>
      <c r="IWF47" s="2"/>
      <c r="IWG47" s="2"/>
      <c r="IWH47" s="2"/>
      <c r="IWI47" s="2"/>
      <c r="IWJ47" s="2"/>
      <c r="IWK47" s="2"/>
      <c r="IWL47" s="2"/>
      <c r="IWM47" s="2"/>
      <c r="IWN47" s="2"/>
      <c r="IWO47" s="2"/>
      <c r="IWP47" s="2"/>
      <c r="IWQ47" s="2"/>
      <c r="IWR47" s="2"/>
      <c r="IWS47" s="2"/>
      <c r="IWT47" s="2"/>
      <c r="IWU47" s="2"/>
      <c r="IWV47" s="2"/>
      <c r="IWW47" s="2"/>
      <c r="IWX47" s="2"/>
      <c r="IWY47" s="2"/>
      <c r="IWZ47" s="2"/>
      <c r="IXA47" s="2"/>
      <c r="IXB47" s="2"/>
      <c r="IXC47" s="2"/>
      <c r="IXD47" s="2"/>
      <c r="IXE47" s="2"/>
      <c r="IXF47" s="2"/>
      <c r="IXG47" s="2"/>
      <c r="IXH47" s="2"/>
      <c r="IXI47" s="2"/>
      <c r="IXJ47" s="2"/>
      <c r="IXK47" s="2"/>
      <c r="IXL47" s="2"/>
      <c r="IXM47" s="2"/>
      <c r="IXN47" s="2"/>
      <c r="IXO47" s="2"/>
      <c r="IXP47" s="2"/>
      <c r="IXQ47" s="2"/>
      <c r="IXR47" s="2"/>
      <c r="IXS47" s="2"/>
      <c r="IXT47" s="2"/>
      <c r="IXU47" s="2"/>
      <c r="IXV47" s="2"/>
      <c r="IXW47" s="2"/>
      <c r="IXX47" s="2"/>
      <c r="IXY47" s="2"/>
      <c r="IXZ47" s="2"/>
      <c r="IYA47" s="2"/>
      <c r="IYB47" s="2"/>
      <c r="IYC47" s="2"/>
      <c r="IYD47" s="2"/>
      <c r="IYE47" s="2"/>
      <c r="IYF47" s="2"/>
      <c r="IYG47" s="2"/>
      <c r="IYH47" s="2"/>
      <c r="IYI47" s="2"/>
      <c r="IYJ47" s="2"/>
      <c r="IYK47" s="2"/>
      <c r="IYL47" s="2"/>
      <c r="IYM47" s="2"/>
      <c r="IYN47" s="2"/>
      <c r="IYO47" s="2"/>
      <c r="IYP47" s="2"/>
      <c r="IYQ47" s="2"/>
      <c r="IYR47" s="2"/>
      <c r="IYS47" s="2"/>
      <c r="IYT47" s="2"/>
      <c r="IYU47" s="2"/>
      <c r="IYV47" s="2"/>
      <c r="IYW47" s="2"/>
      <c r="IYX47" s="2"/>
      <c r="IYY47" s="2"/>
      <c r="IYZ47" s="2"/>
      <c r="IZA47" s="2"/>
      <c r="IZB47" s="2"/>
      <c r="IZC47" s="2"/>
      <c r="IZD47" s="2"/>
      <c r="IZE47" s="2"/>
      <c r="IZF47" s="2"/>
      <c r="IZG47" s="2"/>
      <c r="IZH47" s="2"/>
      <c r="IZI47" s="2"/>
      <c r="IZJ47" s="2"/>
      <c r="IZK47" s="2"/>
      <c r="IZL47" s="2"/>
      <c r="IZM47" s="2"/>
      <c r="IZN47" s="2"/>
      <c r="IZO47" s="2"/>
      <c r="IZP47" s="2"/>
      <c r="IZQ47" s="2"/>
      <c r="IZR47" s="2"/>
      <c r="IZS47" s="2"/>
      <c r="IZT47" s="2"/>
      <c r="IZU47" s="2"/>
      <c r="IZV47" s="2"/>
      <c r="IZW47" s="2"/>
      <c r="IZX47" s="2"/>
      <c r="IZY47" s="2"/>
      <c r="IZZ47" s="2"/>
      <c r="JAA47" s="2"/>
      <c r="JAB47" s="2"/>
      <c r="JAC47" s="2"/>
      <c r="JAD47" s="2"/>
      <c r="JAE47" s="2"/>
      <c r="JAF47" s="2"/>
      <c r="JAG47" s="2"/>
      <c r="JAH47" s="2"/>
      <c r="JAI47" s="2"/>
      <c r="JAJ47" s="2"/>
      <c r="JAK47" s="2"/>
      <c r="JAL47" s="2"/>
      <c r="JAM47" s="2"/>
      <c r="JAN47" s="2"/>
      <c r="JAO47" s="2"/>
      <c r="JAP47" s="2"/>
      <c r="JAQ47" s="2"/>
      <c r="JAR47" s="2"/>
      <c r="JAS47" s="2"/>
      <c r="JAT47" s="2"/>
      <c r="JAU47" s="2"/>
      <c r="JAV47" s="2"/>
      <c r="JAW47" s="2"/>
      <c r="JAX47" s="2"/>
      <c r="JAY47" s="2"/>
      <c r="JAZ47" s="2"/>
      <c r="JBA47" s="2"/>
      <c r="JBB47" s="2"/>
      <c r="JBC47" s="2"/>
      <c r="JBD47" s="2"/>
      <c r="JBE47" s="2"/>
      <c r="JBF47" s="2"/>
      <c r="JBG47" s="2"/>
      <c r="JBH47" s="2"/>
      <c r="JBI47" s="2"/>
      <c r="JBJ47" s="2"/>
      <c r="JBK47" s="2"/>
      <c r="JBL47" s="2"/>
      <c r="JBM47" s="2"/>
      <c r="JBN47" s="2"/>
      <c r="JBO47" s="2"/>
      <c r="JBP47" s="2"/>
      <c r="JBQ47" s="2"/>
      <c r="JBR47" s="2"/>
      <c r="JBS47" s="2"/>
      <c r="JBT47" s="2"/>
      <c r="JBU47" s="2"/>
      <c r="JBV47" s="2"/>
      <c r="JBW47" s="2"/>
      <c r="JBX47" s="2"/>
      <c r="JBY47" s="2"/>
      <c r="JBZ47" s="2"/>
      <c r="JCA47" s="2"/>
      <c r="JCB47" s="2"/>
      <c r="JCC47" s="2"/>
      <c r="JCD47" s="2"/>
      <c r="JCE47" s="2"/>
      <c r="JCF47" s="2"/>
      <c r="JCG47" s="2"/>
      <c r="JCH47" s="2"/>
      <c r="JCI47" s="2"/>
      <c r="JCJ47" s="2"/>
      <c r="JCK47" s="2"/>
      <c r="JCL47" s="2"/>
      <c r="JCM47" s="2"/>
      <c r="JCN47" s="2"/>
      <c r="JCO47" s="2"/>
      <c r="JCP47" s="2"/>
      <c r="JCQ47" s="2"/>
      <c r="JCR47" s="2"/>
      <c r="JCS47" s="2"/>
      <c r="JCT47" s="2"/>
      <c r="JCU47" s="2"/>
      <c r="JCV47" s="2"/>
      <c r="JCW47" s="2"/>
      <c r="JCX47" s="2"/>
      <c r="JCY47" s="2"/>
      <c r="JCZ47" s="2"/>
      <c r="JDA47" s="2"/>
      <c r="JDB47" s="2"/>
      <c r="JDC47" s="2"/>
      <c r="JDD47" s="2"/>
      <c r="JDE47" s="2"/>
      <c r="JDF47" s="2"/>
      <c r="JDG47" s="2"/>
      <c r="JDH47" s="2"/>
      <c r="JDI47" s="2"/>
      <c r="JDJ47" s="2"/>
      <c r="JDK47" s="2"/>
      <c r="JDL47" s="2"/>
      <c r="JDM47" s="2"/>
      <c r="JDN47" s="2"/>
      <c r="JDO47" s="2"/>
      <c r="JDP47" s="2"/>
      <c r="JDQ47" s="2"/>
      <c r="JDR47" s="2"/>
      <c r="JDS47" s="2"/>
      <c r="JDT47" s="2"/>
      <c r="JDU47" s="2"/>
      <c r="JDV47" s="2"/>
      <c r="JDW47" s="2"/>
      <c r="JDX47" s="2"/>
      <c r="JDY47" s="2"/>
      <c r="JDZ47" s="2"/>
      <c r="JEA47" s="2"/>
      <c r="JEB47" s="2"/>
      <c r="JEC47" s="2"/>
      <c r="JED47" s="2"/>
      <c r="JEE47" s="2"/>
      <c r="JEF47" s="2"/>
      <c r="JEG47" s="2"/>
      <c r="JEH47" s="2"/>
      <c r="JEI47" s="2"/>
      <c r="JEJ47" s="2"/>
      <c r="JEK47" s="2"/>
      <c r="JEL47" s="2"/>
      <c r="JEM47" s="2"/>
      <c r="JEN47" s="2"/>
      <c r="JEO47" s="2"/>
      <c r="JEP47" s="2"/>
      <c r="JEQ47" s="2"/>
      <c r="JER47" s="2"/>
      <c r="JES47" s="2"/>
      <c r="JET47" s="2"/>
      <c r="JEU47" s="2"/>
      <c r="JEV47" s="2"/>
      <c r="JEW47" s="2"/>
      <c r="JEX47" s="2"/>
      <c r="JEY47" s="2"/>
      <c r="JEZ47" s="2"/>
      <c r="JFA47" s="2"/>
      <c r="JFB47" s="2"/>
      <c r="JFC47" s="2"/>
      <c r="JFD47" s="2"/>
      <c r="JFE47" s="2"/>
      <c r="JFF47" s="2"/>
      <c r="JFG47" s="2"/>
      <c r="JFH47" s="2"/>
      <c r="JFI47" s="2"/>
      <c r="JFJ47" s="2"/>
      <c r="JFK47" s="2"/>
      <c r="JFL47" s="2"/>
      <c r="JFM47" s="2"/>
      <c r="JFN47" s="2"/>
      <c r="JFO47" s="2"/>
      <c r="JFP47" s="2"/>
      <c r="JFQ47" s="2"/>
      <c r="JFR47" s="2"/>
      <c r="JFS47" s="2"/>
      <c r="JFT47" s="2"/>
      <c r="JFU47" s="2"/>
      <c r="JFV47" s="2"/>
      <c r="JFW47" s="2"/>
      <c r="JFX47" s="2"/>
      <c r="JFY47" s="2"/>
      <c r="JFZ47" s="2"/>
      <c r="JGA47" s="2"/>
      <c r="JGB47" s="2"/>
      <c r="JGC47" s="2"/>
      <c r="JGD47" s="2"/>
      <c r="JGE47" s="2"/>
      <c r="JGF47" s="2"/>
      <c r="JGG47" s="2"/>
      <c r="JGH47" s="2"/>
      <c r="JGI47" s="2"/>
      <c r="JGJ47" s="2"/>
      <c r="JGK47" s="2"/>
      <c r="JGL47" s="2"/>
      <c r="JGM47" s="2"/>
      <c r="JGN47" s="2"/>
      <c r="JGO47" s="2"/>
      <c r="JGP47" s="2"/>
      <c r="JGQ47" s="2"/>
      <c r="JGR47" s="2"/>
      <c r="JGS47" s="2"/>
      <c r="JGT47" s="2"/>
      <c r="JGU47" s="2"/>
      <c r="JGV47" s="2"/>
      <c r="JGW47" s="2"/>
      <c r="JGX47" s="2"/>
      <c r="JGY47" s="2"/>
      <c r="JGZ47" s="2"/>
      <c r="JHA47" s="2"/>
      <c r="JHB47" s="2"/>
      <c r="JHC47" s="2"/>
      <c r="JHD47" s="2"/>
      <c r="JHE47" s="2"/>
      <c r="JHF47" s="2"/>
      <c r="JHG47" s="2"/>
      <c r="JHH47" s="2"/>
      <c r="JHI47" s="2"/>
      <c r="JHJ47" s="2"/>
      <c r="JHK47" s="2"/>
      <c r="JHL47" s="2"/>
      <c r="JHM47" s="2"/>
      <c r="JHN47" s="2"/>
      <c r="JHO47" s="2"/>
      <c r="JHP47" s="2"/>
      <c r="JHQ47" s="2"/>
      <c r="JHR47" s="2"/>
      <c r="JHS47" s="2"/>
      <c r="JHT47" s="2"/>
      <c r="JHU47" s="2"/>
      <c r="JHV47" s="2"/>
      <c r="JHW47" s="2"/>
      <c r="JHX47" s="2"/>
      <c r="JHY47" s="2"/>
      <c r="JHZ47" s="2"/>
      <c r="JIA47" s="2"/>
      <c r="JIB47" s="2"/>
      <c r="JIC47" s="2"/>
      <c r="JID47" s="2"/>
      <c r="JIE47" s="2"/>
      <c r="JIF47" s="2"/>
      <c r="JIG47" s="2"/>
      <c r="JIH47" s="2"/>
      <c r="JII47" s="2"/>
      <c r="JIJ47" s="2"/>
      <c r="JIK47" s="2"/>
      <c r="JIL47" s="2"/>
      <c r="JIM47" s="2"/>
      <c r="JIN47" s="2"/>
      <c r="JIO47" s="2"/>
      <c r="JIP47" s="2"/>
      <c r="JIQ47" s="2"/>
      <c r="JIR47" s="2"/>
      <c r="JIS47" s="2"/>
      <c r="JIT47" s="2"/>
      <c r="JIU47" s="2"/>
      <c r="JIV47" s="2"/>
      <c r="JIW47" s="2"/>
      <c r="JIX47" s="2"/>
      <c r="JIY47" s="2"/>
      <c r="JIZ47" s="2"/>
      <c r="JJA47" s="2"/>
      <c r="JJB47" s="2"/>
      <c r="JJC47" s="2"/>
      <c r="JJD47" s="2"/>
      <c r="JJE47" s="2"/>
      <c r="JJF47" s="2"/>
      <c r="JJG47" s="2"/>
      <c r="JJH47" s="2"/>
      <c r="JJI47" s="2"/>
      <c r="JJJ47" s="2"/>
      <c r="JJK47" s="2"/>
      <c r="JJL47" s="2"/>
      <c r="JJM47" s="2"/>
      <c r="JJN47" s="2"/>
      <c r="JJO47" s="2"/>
      <c r="JJP47" s="2"/>
      <c r="JJQ47" s="2"/>
      <c r="JJR47" s="2"/>
      <c r="JJS47" s="2"/>
      <c r="JJT47" s="2"/>
      <c r="JJU47" s="2"/>
      <c r="JJV47" s="2"/>
      <c r="JJW47" s="2"/>
      <c r="JJX47" s="2"/>
      <c r="JJY47" s="2"/>
      <c r="JJZ47" s="2"/>
      <c r="JKA47" s="2"/>
      <c r="JKB47" s="2"/>
      <c r="JKC47" s="2"/>
      <c r="JKD47" s="2"/>
      <c r="JKE47" s="2"/>
      <c r="JKF47" s="2"/>
      <c r="JKG47" s="2"/>
      <c r="JKH47" s="2"/>
      <c r="JKI47" s="2"/>
      <c r="JKJ47" s="2"/>
      <c r="JKK47" s="2"/>
      <c r="JKL47" s="2"/>
      <c r="JKM47" s="2"/>
      <c r="JKN47" s="2"/>
      <c r="JKO47" s="2"/>
      <c r="JKP47" s="2"/>
      <c r="JKQ47" s="2"/>
      <c r="JKR47" s="2"/>
      <c r="JKS47" s="2"/>
      <c r="JKT47" s="2"/>
      <c r="JKU47" s="2"/>
      <c r="JKV47" s="2"/>
      <c r="JKW47" s="2"/>
      <c r="JKX47" s="2"/>
      <c r="JKY47" s="2"/>
      <c r="JKZ47" s="2"/>
      <c r="JLA47" s="2"/>
      <c r="JLB47" s="2"/>
      <c r="JLC47" s="2"/>
      <c r="JLD47" s="2"/>
      <c r="JLE47" s="2"/>
      <c r="JLF47" s="2"/>
      <c r="JLG47" s="2"/>
      <c r="JLH47" s="2"/>
      <c r="JLI47" s="2"/>
      <c r="JLJ47" s="2"/>
      <c r="JLK47" s="2"/>
      <c r="JLL47" s="2"/>
      <c r="JLM47" s="2"/>
      <c r="JLN47" s="2"/>
      <c r="JLO47" s="2"/>
      <c r="JLP47" s="2"/>
      <c r="JLQ47" s="2"/>
      <c r="JLR47" s="2"/>
      <c r="JLS47" s="2"/>
      <c r="JLT47" s="2"/>
      <c r="JLU47" s="2"/>
      <c r="JLV47" s="2"/>
      <c r="JLW47" s="2"/>
      <c r="JLX47" s="2"/>
      <c r="JLY47" s="2"/>
      <c r="JLZ47" s="2"/>
      <c r="JMA47" s="2"/>
      <c r="JMB47" s="2"/>
      <c r="JMC47" s="2"/>
      <c r="JMD47" s="2"/>
      <c r="JME47" s="2"/>
      <c r="JMF47" s="2"/>
      <c r="JMG47" s="2"/>
      <c r="JMH47" s="2"/>
      <c r="JMI47" s="2"/>
      <c r="JMJ47" s="2"/>
      <c r="JMK47" s="2"/>
      <c r="JML47" s="2"/>
      <c r="JMM47" s="2"/>
      <c r="JMN47" s="2"/>
      <c r="JMO47" s="2"/>
      <c r="JMP47" s="2"/>
      <c r="JMQ47" s="2"/>
      <c r="JMR47" s="2"/>
      <c r="JMS47" s="2"/>
      <c r="JMT47" s="2"/>
      <c r="JMU47" s="2"/>
      <c r="JMV47" s="2"/>
      <c r="JMW47" s="2"/>
      <c r="JMX47" s="2"/>
      <c r="JMY47" s="2"/>
      <c r="JMZ47" s="2"/>
      <c r="JNA47" s="2"/>
      <c r="JNB47" s="2"/>
      <c r="JNC47" s="2"/>
      <c r="JND47" s="2"/>
      <c r="JNE47" s="2"/>
      <c r="JNF47" s="2"/>
      <c r="JNG47" s="2"/>
      <c r="JNH47" s="2"/>
      <c r="JNI47" s="2"/>
      <c r="JNJ47" s="2"/>
      <c r="JNK47" s="2"/>
      <c r="JNL47" s="2"/>
      <c r="JNM47" s="2"/>
      <c r="JNN47" s="2"/>
      <c r="JNO47" s="2"/>
      <c r="JNP47" s="2"/>
      <c r="JNQ47" s="2"/>
      <c r="JNR47" s="2"/>
      <c r="JNS47" s="2"/>
      <c r="JNT47" s="2"/>
      <c r="JNU47" s="2"/>
      <c r="JNV47" s="2"/>
      <c r="JNW47" s="2"/>
      <c r="JNX47" s="2"/>
      <c r="JNY47" s="2"/>
      <c r="JNZ47" s="2"/>
      <c r="JOA47" s="2"/>
      <c r="JOB47" s="2"/>
      <c r="JOC47" s="2"/>
      <c r="JOD47" s="2"/>
      <c r="JOE47" s="2"/>
      <c r="JOF47" s="2"/>
      <c r="JOG47" s="2"/>
      <c r="JOH47" s="2"/>
      <c r="JOI47" s="2"/>
      <c r="JOJ47" s="2"/>
      <c r="JOK47" s="2"/>
      <c r="JOL47" s="2"/>
      <c r="JOM47" s="2"/>
      <c r="JON47" s="2"/>
      <c r="JOO47" s="2"/>
      <c r="JOP47" s="2"/>
      <c r="JOQ47" s="2"/>
      <c r="JOR47" s="2"/>
      <c r="JOS47" s="2"/>
      <c r="JOT47" s="2"/>
      <c r="JOU47" s="2"/>
      <c r="JOV47" s="2"/>
      <c r="JOW47" s="2"/>
      <c r="JOX47" s="2"/>
      <c r="JOY47" s="2"/>
      <c r="JOZ47" s="2"/>
      <c r="JPA47" s="2"/>
      <c r="JPB47" s="2"/>
      <c r="JPC47" s="2"/>
      <c r="JPD47" s="2"/>
      <c r="JPE47" s="2"/>
      <c r="JPF47" s="2"/>
      <c r="JPG47" s="2"/>
      <c r="JPH47" s="2"/>
      <c r="JPI47" s="2"/>
      <c r="JPJ47" s="2"/>
      <c r="JPK47" s="2"/>
      <c r="JPL47" s="2"/>
      <c r="JPM47" s="2"/>
      <c r="JPN47" s="2"/>
      <c r="JPO47" s="2"/>
      <c r="JPP47" s="2"/>
      <c r="JPQ47" s="2"/>
      <c r="JPR47" s="2"/>
      <c r="JPS47" s="2"/>
      <c r="JPT47" s="2"/>
      <c r="JPU47" s="2"/>
      <c r="JPV47" s="2"/>
      <c r="JPW47" s="2"/>
      <c r="JPX47" s="2"/>
      <c r="JPY47" s="2"/>
      <c r="JPZ47" s="2"/>
      <c r="JQA47" s="2"/>
      <c r="JQB47" s="2"/>
      <c r="JQC47" s="2"/>
      <c r="JQD47" s="2"/>
      <c r="JQE47" s="2"/>
      <c r="JQF47" s="2"/>
      <c r="JQG47" s="2"/>
      <c r="JQH47" s="2"/>
      <c r="JQI47" s="2"/>
      <c r="JQJ47" s="2"/>
      <c r="JQK47" s="2"/>
      <c r="JQL47" s="2"/>
      <c r="JQM47" s="2"/>
      <c r="JQN47" s="2"/>
      <c r="JQO47" s="2"/>
      <c r="JQP47" s="2"/>
      <c r="JQQ47" s="2"/>
      <c r="JQR47" s="2"/>
      <c r="JQS47" s="2"/>
      <c r="JQT47" s="2"/>
      <c r="JQU47" s="2"/>
      <c r="JQV47" s="2"/>
      <c r="JQW47" s="2"/>
      <c r="JQX47" s="2"/>
      <c r="JQY47" s="2"/>
      <c r="JQZ47" s="2"/>
      <c r="JRA47" s="2"/>
      <c r="JRB47" s="2"/>
      <c r="JRC47" s="2"/>
      <c r="JRD47" s="2"/>
      <c r="JRE47" s="2"/>
      <c r="JRF47" s="2"/>
      <c r="JRG47" s="2"/>
      <c r="JRH47" s="2"/>
      <c r="JRI47" s="2"/>
      <c r="JRJ47" s="2"/>
      <c r="JRK47" s="2"/>
      <c r="JRL47" s="2"/>
      <c r="JRM47" s="2"/>
      <c r="JRN47" s="2"/>
      <c r="JRO47" s="2"/>
      <c r="JRP47" s="2"/>
      <c r="JRQ47" s="2"/>
      <c r="JRR47" s="2"/>
      <c r="JRS47" s="2"/>
      <c r="JRT47" s="2"/>
      <c r="JRU47" s="2"/>
      <c r="JRV47" s="2"/>
      <c r="JRW47" s="2"/>
      <c r="JRX47" s="2"/>
      <c r="JRY47" s="2"/>
      <c r="JRZ47" s="2"/>
      <c r="JSA47" s="2"/>
      <c r="JSB47" s="2"/>
      <c r="JSC47" s="2"/>
      <c r="JSD47" s="2"/>
      <c r="JSE47" s="2"/>
      <c r="JSF47" s="2"/>
      <c r="JSG47" s="2"/>
      <c r="JSH47" s="2"/>
      <c r="JSI47" s="2"/>
      <c r="JSJ47" s="2"/>
      <c r="JSK47" s="2"/>
      <c r="JSL47" s="2"/>
      <c r="JSM47" s="2"/>
      <c r="JSN47" s="2"/>
      <c r="JSO47" s="2"/>
      <c r="JSP47" s="2"/>
      <c r="JSQ47" s="2"/>
      <c r="JSR47" s="2"/>
      <c r="JSS47" s="2"/>
      <c r="JST47" s="2"/>
      <c r="JSU47" s="2"/>
      <c r="JSV47" s="2"/>
      <c r="JSW47" s="2"/>
      <c r="JSX47" s="2"/>
      <c r="JSY47" s="2"/>
      <c r="JSZ47" s="2"/>
      <c r="JTA47" s="2"/>
      <c r="JTB47" s="2"/>
      <c r="JTC47" s="2"/>
      <c r="JTD47" s="2"/>
      <c r="JTE47" s="2"/>
      <c r="JTF47" s="2"/>
      <c r="JTG47" s="2"/>
      <c r="JTH47" s="2"/>
      <c r="JTI47" s="2"/>
      <c r="JTJ47" s="2"/>
      <c r="JTK47" s="2"/>
      <c r="JTL47" s="2"/>
      <c r="JTM47" s="2"/>
      <c r="JTN47" s="2"/>
      <c r="JTO47" s="2"/>
      <c r="JTP47" s="2"/>
      <c r="JTQ47" s="2"/>
      <c r="JTR47" s="2"/>
      <c r="JTS47" s="2"/>
      <c r="JTT47" s="2"/>
      <c r="JTU47" s="2"/>
      <c r="JTV47" s="2"/>
      <c r="JTW47" s="2"/>
      <c r="JTX47" s="2"/>
      <c r="JTY47" s="2"/>
      <c r="JTZ47" s="2"/>
      <c r="JUA47" s="2"/>
      <c r="JUB47" s="2"/>
      <c r="JUC47" s="2"/>
      <c r="JUD47" s="2"/>
      <c r="JUE47" s="2"/>
      <c r="JUF47" s="2"/>
      <c r="JUG47" s="2"/>
      <c r="JUH47" s="2"/>
      <c r="JUI47" s="2"/>
      <c r="JUJ47" s="2"/>
      <c r="JUK47" s="2"/>
      <c r="JUL47" s="2"/>
      <c r="JUM47" s="2"/>
      <c r="JUN47" s="2"/>
      <c r="JUO47" s="2"/>
      <c r="JUP47" s="2"/>
      <c r="JUQ47" s="2"/>
      <c r="JUR47" s="2"/>
      <c r="JUS47" s="2"/>
      <c r="JUT47" s="2"/>
      <c r="JUU47" s="2"/>
      <c r="JUV47" s="2"/>
      <c r="JUW47" s="2"/>
      <c r="JUX47" s="2"/>
      <c r="JUY47" s="2"/>
      <c r="JUZ47" s="2"/>
      <c r="JVA47" s="2"/>
      <c r="JVB47" s="2"/>
      <c r="JVC47" s="2"/>
      <c r="JVD47" s="2"/>
      <c r="JVE47" s="2"/>
      <c r="JVF47" s="2"/>
      <c r="JVG47" s="2"/>
      <c r="JVH47" s="2"/>
      <c r="JVI47" s="2"/>
      <c r="JVJ47" s="2"/>
      <c r="JVK47" s="2"/>
      <c r="JVL47" s="2"/>
      <c r="JVM47" s="2"/>
      <c r="JVN47" s="2"/>
      <c r="JVO47" s="2"/>
      <c r="JVP47" s="2"/>
      <c r="JVQ47" s="2"/>
      <c r="JVR47" s="2"/>
      <c r="JVS47" s="2"/>
      <c r="JVT47" s="2"/>
      <c r="JVU47" s="2"/>
      <c r="JVV47" s="2"/>
      <c r="JVW47" s="2"/>
      <c r="JVX47" s="2"/>
      <c r="JVY47" s="2"/>
      <c r="JVZ47" s="2"/>
      <c r="JWA47" s="2"/>
      <c r="JWB47" s="2"/>
      <c r="JWC47" s="2"/>
      <c r="JWD47" s="2"/>
      <c r="JWE47" s="2"/>
      <c r="JWF47" s="2"/>
      <c r="JWG47" s="2"/>
      <c r="JWH47" s="2"/>
      <c r="JWI47" s="2"/>
      <c r="JWJ47" s="2"/>
      <c r="JWK47" s="2"/>
      <c r="JWL47" s="2"/>
      <c r="JWM47" s="2"/>
      <c r="JWN47" s="2"/>
      <c r="JWO47" s="2"/>
      <c r="JWP47" s="2"/>
      <c r="JWQ47" s="2"/>
      <c r="JWR47" s="2"/>
      <c r="JWS47" s="2"/>
      <c r="JWT47" s="2"/>
      <c r="JWU47" s="2"/>
      <c r="JWV47" s="2"/>
      <c r="JWW47" s="2"/>
      <c r="JWX47" s="2"/>
      <c r="JWY47" s="2"/>
      <c r="JWZ47" s="2"/>
      <c r="JXA47" s="2"/>
      <c r="JXB47" s="2"/>
      <c r="JXC47" s="2"/>
      <c r="JXD47" s="2"/>
      <c r="JXE47" s="2"/>
      <c r="JXF47" s="2"/>
      <c r="JXG47" s="2"/>
      <c r="JXH47" s="2"/>
      <c r="JXI47" s="2"/>
      <c r="JXJ47" s="2"/>
      <c r="JXK47" s="2"/>
      <c r="JXL47" s="2"/>
      <c r="JXM47" s="2"/>
      <c r="JXN47" s="2"/>
      <c r="JXO47" s="2"/>
      <c r="JXP47" s="2"/>
      <c r="JXQ47" s="2"/>
      <c r="JXR47" s="2"/>
      <c r="JXS47" s="2"/>
      <c r="JXT47" s="2"/>
      <c r="JXU47" s="2"/>
      <c r="JXV47" s="2"/>
      <c r="JXW47" s="2"/>
      <c r="JXX47" s="2"/>
      <c r="JXY47" s="2"/>
      <c r="JXZ47" s="2"/>
      <c r="JYA47" s="2"/>
      <c r="JYB47" s="2"/>
      <c r="JYC47" s="2"/>
      <c r="JYD47" s="2"/>
      <c r="JYE47" s="2"/>
      <c r="JYF47" s="2"/>
      <c r="JYG47" s="2"/>
      <c r="JYH47" s="2"/>
      <c r="JYI47" s="2"/>
      <c r="JYJ47" s="2"/>
      <c r="JYK47" s="2"/>
      <c r="JYL47" s="2"/>
      <c r="JYM47" s="2"/>
      <c r="JYN47" s="2"/>
      <c r="JYO47" s="2"/>
      <c r="JYP47" s="2"/>
      <c r="JYQ47" s="2"/>
      <c r="JYR47" s="2"/>
      <c r="JYS47" s="2"/>
      <c r="JYT47" s="2"/>
      <c r="JYU47" s="2"/>
      <c r="JYV47" s="2"/>
      <c r="JYW47" s="2"/>
      <c r="JYX47" s="2"/>
      <c r="JYY47" s="2"/>
      <c r="JYZ47" s="2"/>
      <c r="JZA47" s="2"/>
      <c r="JZB47" s="2"/>
      <c r="JZC47" s="2"/>
      <c r="JZD47" s="2"/>
      <c r="JZE47" s="2"/>
      <c r="JZF47" s="2"/>
      <c r="JZG47" s="2"/>
      <c r="JZH47" s="2"/>
      <c r="JZI47" s="2"/>
      <c r="JZJ47" s="2"/>
      <c r="JZK47" s="2"/>
      <c r="JZL47" s="2"/>
      <c r="JZM47" s="2"/>
      <c r="JZN47" s="2"/>
      <c r="JZO47" s="2"/>
      <c r="JZP47" s="2"/>
      <c r="JZQ47" s="2"/>
      <c r="JZR47" s="2"/>
      <c r="JZS47" s="2"/>
      <c r="JZT47" s="2"/>
      <c r="JZU47" s="2"/>
      <c r="JZV47" s="2"/>
      <c r="JZW47" s="2"/>
      <c r="JZX47" s="2"/>
      <c r="JZY47" s="2"/>
      <c r="JZZ47" s="2"/>
      <c r="KAA47" s="2"/>
      <c r="KAB47" s="2"/>
      <c r="KAC47" s="2"/>
      <c r="KAD47" s="2"/>
      <c r="KAE47" s="2"/>
      <c r="KAF47" s="2"/>
      <c r="KAG47" s="2"/>
      <c r="KAH47" s="2"/>
      <c r="KAI47" s="2"/>
      <c r="KAJ47" s="2"/>
      <c r="KAK47" s="2"/>
      <c r="KAL47" s="2"/>
      <c r="KAM47" s="2"/>
      <c r="KAN47" s="2"/>
      <c r="KAO47" s="2"/>
      <c r="KAP47" s="2"/>
      <c r="KAQ47" s="2"/>
      <c r="KAR47" s="2"/>
      <c r="KAS47" s="2"/>
      <c r="KAT47" s="2"/>
      <c r="KAU47" s="2"/>
      <c r="KAV47" s="2"/>
      <c r="KAW47" s="2"/>
      <c r="KAX47" s="2"/>
      <c r="KAY47" s="2"/>
      <c r="KAZ47" s="2"/>
      <c r="KBA47" s="2"/>
      <c r="KBB47" s="2"/>
      <c r="KBC47" s="2"/>
      <c r="KBD47" s="2"/>
      <c r="KBE47" s="2"/>
      <c r="KBF47" s="2"/>
      <c r="KBG47" s="2"/>
      <c r="KBH47" s="2"/>
      <c r="KBI47" s="2"/>
      <c r="KBJ47" s="2"/>
      <c r="KBK47" s="2"/>
      <c r="KBL47" s="2"/>
      <c r="KBM47" s="2"/>
      <c r="KBN47" s="2"/>
      <c r="KBO47" s="2"/>
      <c r="KBP47" s="2"/>
      <c r="KBQ47" s="2"/>
      <c r="KBR47" s="2"/>
      <c r="KBS47" s="2"/>
      <c r="KBT47" s="2"/>
      <c r="KBU47" s="2"/>
      <c r="KBV47" s="2"/>
      <c r="KBW47" s="2"/>
      <c r="KBX47" s="2"/>
      <c r="KBY47" s="2"/>
      <c r="KBZ47" s="2"/>
      <c r="KCA47" s="2"/>
      <c r="KCB47" s="2"/>
      <c r="KCC47" s="2"/>
      <c r="KCD47" s="2"/>
      <c r="KCE47" s="2"/>
      <c r="KCF47" s="2"/>
      <c r="KCG47" s="2"/>
      <c r="KCH47" s="2"/>
      <c r="KCI47" s="2"/>
      <c r="KCJ47" s="2"/>
      <c r="KCK47" s="2"/>
      <c r="KCL47" s="2"/>
      <c r="KCM47" s="2"/>
      <c r="KCN47" s="2"/>
      <c r="KCO47" s="2"/>
      <c r="KCP47" s="2"/>
      <c r="KCQ47" s="2"/>
      <c r="KCR47" s="2"/>
      <c r="KCS47" s="2"/>
      <c r="KCT47" s="2"/>
      <c r="KCU47" s="2"/>
      <c r="KCV47" s="2"/>
      <c r="KCW47" s="2"/>
      <c r="KCX47" s="2"/>
      <c r="KCY47" s="2"/>
      <c r="KCZ47" s="2"/>
      <c r="KDA47" s="2"/>
      <c r="KDB47" s="2"/>
      <c r="KDC47" s="2"/>
      <c r="KDD47" s="2"/>
      <c r="KDE47" s="2"/>
      <c r="KDF47" s="2"/>
      <c r="KDG47" s="2"/>
      <c r="KDH47" s="2"/>
      <c r="KDI47" s="2"/>
      <c r="KDJ47" s="2"/>
      <c r="KDK47" s="2"/>
      <c r="KDL47" s="2"/>
      <c r="KDM47" s="2"/>
      <c r="KDN47" s="2"/>
      <c r="KDO47" s="2"/>
      <c r="KDP47" s="2"/>
      <c r="KDQ47" s="2"/>
      <c r="KDR47" s="2"/>
      <c r="KDS47" s="2"/>
      <c r="KDT47" s="2"/>
      <c r="KDU47" s="2"/>
      <c r="KDV47" s="2"/>
      <c r="KDW47" s="2"/>
      <c r="KDX47" s="2"/>
      <c r="KDY47" s="2"/>
      <c r="KDZ47" s="2"/>
      <c r="KEA47" s="2"/>
      <c r="KEB47" s="2"/>
      <c r="KEC47" s="2"/>
      <c r="KED47" s="2"/>
      <c r="KEE47" s="2"/>
      <c r="KEF47" s="2"/>
      <c r="KEG47" s="2"/>
      <c r="KEH47" s="2"/>
      <c r="KEI47" s="2"/>
      <c r="KEJ47" s="2"/>
      <c r="KEK47" s="2"/>
      <c r="KEL47" s="2"/>
      <c r="KEM47" s="2"/>
      <c r="KEN47" s="2"/>
      <c r="KEO47" s="2"/>
      <c r="KEP47" s="2"/>
      <c r="KEQ47" s="2"/>
      <c r="KER47" s="2"/>
      <c r="KES47" s="2"/>
      <c r="KET47" s="2"/>
      <c r="KEU47" s="2"/>
      <c r="KEV47" s="2"/>
      <c r="KEW47" s="2"/>
      <c r="KEX47" s="2"/>
      <c r="KEY47" s="2"/>
      <c r="KEZ47" s="2"/>
      <c r="KFA47" s="2"/>
      <c r="KFB47" s="2"/>
      <c r="KFC47" s="2"/>
      <c r="KFD47" s="2"/>
      <c r="KFE47" s="2"/>
      <c r="KFF47" s="2"/>
      <c r="KFG47" s="2"/>
      <c r="KFH47" s="2"/>
      <c r="KFI47" s="2"/>
      <c r="KFJ47" s="2"/>
      <c r="KFK47" s="2"/>
      <c r="KFL47" s="2"/>
      <c r="KFM47" s="2"/>
      <c r="KFN47" s="2"/>
      <c r="KFO47" s="2"/>
      <c r="KFP47" s="2"/>
      <c r="KFQ47" s="2"/>
      <c r="KFR47" s="2"/>
      <c r="KFS47" s="2"/>
      <c r="KFT47" s="2"/>
      <c r="KFU47" s="2"/>
      <c r="KFV47" s="2"/>
      <c r="KFW47" s="2"/>
      <c r="KFX47" s="2"/>
      <c r="KFY47" s="2"/>
      <c r="KFZ47" s="2"/>
      <c r="KGA47" s="2"/>
      <c r="KGB47" s="2"/>
      <c r="KGC47" s="2"/>
      <c r="KGD47" s="2"/>
      <c r="KGE47" s="2"/>
      <c r="KGF47" s="2"/>
      <c r="KGG47" s="2"/>
      <c r="KGH47" s="2"/>
      <c r="KGI47" s="2"/>
      <c r="KGJ47" s="2"/>
      <c r="KGK47" s="2"/>
      <c r="KGL47" s="2"/>
      <c r="KGM47" s="2"/>
      <c r="KGN47" s="2"/>
      <c r="KGO47" s="2"/>
      <c r="KGP47" s="2"/>
      <c r="KGQ47" s="2"/>
      <c r="KGR47" s="2"/>
      <c r="KGS47" s="2"/>
      <c r="KGT47" s="2"/>
      <c r="KGU47" s="2"/>
      <c r="KGV47" s="2"/>
      <c r="KGW47" s="2"/>
      <c r="KGX47" s="2"/>
      <c r="KGY47" s="2"/>
      <c r="KGZ47" s="2"/>
      <c r="KHA47" s="2"/>
      <c r="KHB47" s="2"/>
      <c r="KHC47" s="2"/>
      <c r="KHD47" s="2"/>
      <c r="KHE47" s="2"/>
      <c r="KHF47" s="2"/>
      <c r="KHG47" s="2"/>
      <c r="KHH47" s="2"/>
      <c r="KHI47" s="2"/>
      <c r="KHJ47" s="2"/>
      <c r="KHK47" s="2"/>
      <c r="KHL47" s="2"/>
      <c r="KHM47" s="2"/>
      <c r="KHN47" s="2"/>
      <c r="KHO47" s="2"/>
      <c r="KHP47" s="2"/>
      <c r="KHQ47" s="2"/>
      <c r="KHR47" s="2"/>
      <c r="KHS47" s="2"/>
      <c r="KHT47" s="2"/>
      <c r="KHU47" s="2"/>
      <c r="KHV47" s="2"/>
      <c r="KHW47" s="2"/>
      <c r="KHX47" s="2"/>
      <c r="KHY47" s="2"/>
      <c r="KHZ47" s="2"/>
      <c r="KIA47" s="2"/>
      <c r="KIB47" s="2"/>
      <c r="KIC47" s="2"/>
      <c r="KID47" s="2"/>
      <c r="KIE47" s="2"/>
      <c r="KIF47" s="2"/>
      <c r="KIG47" s="2"/>
      <c r="KIH47" s="2"/>
      <c r="KII47" s="2"/>
      <c r="KIJ47" s="2"/>
      <c r="KIK47" s="2"/>
      <c r="KIL47" s="2"/>
      <c r="KIM47" s="2"/>
      <c r="KIN47" s="2"/>
      <c r="KIO47" s="2"/>
      <c r="KIP47" s="2"/>
      <c r="KIQ47" s="2"/>
      <c r="KIR47" s="2"/>
      <c r="KIS47" s="2"/>
      <c r="KIT47" s="2"/>
      <c r="KIU47" s="2"/>
      <c r="KIV47" s="2"/>
      <c r="KIW47" s="2"/>
      <c r="KIX47" s="2"/>
      <c r="KIY47" s="2"/>
      <c r="KIZ47" s="2"/>
      <c r="KJA47" s="2"/>
      <c r="KJB47" s="2"/>
      <c r="KJC47" s="2"/>
      <c r="KJD47" s="2"/>
      <c r="KJE47" s="2"/>
      <c r="KJF47" s="2"/>
      <c r="KJG47" s="2"/>
      <c r="KJH47" s="2"/>
      <c r="KJI47" s="2"/>
      <c r="KJJ47" s="2"/>
      <c r="KJK47" s="2"/>
      <c r="KJL47" s="2"/>
      <c r="KJM47" s="2"/>
      <c r="KJN47" s="2"/>
      <c r="KJO47" s="2"/>
      <c r="KJP47" s="2"/>
      <c r="KJQ47" s="2"/>
      <c r="KJR47" s="2"/>
      <c r="KJS47" s="2"/>
      <c r="KJT47" s="2"/>
      <c r="KJU47" s="2"/>
      <c r="KJV47" s="2"/>
      <c r="KJW47" s="2"/>
      <c r="KJX47" s="2"/>
      <c r="KJY47" s="2"/>
      <c r="KJZ47" s="2"/>
      <c r="KKA47" s="2"/>
      <c r="KKB47" s="2"/>
      <c r="KKC47" s="2"/>
      <c r="KKD47" s="2"/>
      <c r="KKE47" s="2"/>
      <c r="KKF47" s="2"/>
      <c r="KKG47" s="2"/>
      <c r="KKH47" s="2"/>
      <c r="KKI47" s="2"/>
      <c r="KKJ47" s="2"/>
      <c r="KKK47" s="2"/>
      <c r="KKL47" s="2"/>
      <c r="KKM47" s="2"/>
      <c r="KKN47" s="2"/>
      <c r="KKO47" s="2"/>
      <c r="KKP47" s="2"/>
      <c r="KKQ47" s="2"/>
      <c r="KKR47" s="2"/>
      <c r="KKS47" s="2"/>
      <c r="KKT47" s="2"/>
      <c r="KKU47" s="2"/>
      <c r="KKV47" s="2"/>
      <c r="KKW47" s="2"/>
      <c r="KKX47" s="2"/>
      <c r="KKY47" s="2"/>
      <c r="KKZ47" s="2"/>
      <c r="KLA47" s="2"/>
      <c r="KLB47" s="2"/>
      <c r="KLC47" s="2"/>
      <c r="KLD47" s="2"/>
      <c r="KLE47" s="2"/>
      <c r="KLF47" s="2"/>
      <c r="KLG47" s="2"/>
      <c r="KLH47" s="2"/>
      <c r="KLI47" s="2"/>
      <c r="KLJ47" s="2"/>
      <c r="KLK47" s="2"/>
      <c r="KLL47" s="2"/>
      <c r="KLM47" s="2"/>
      <c r="KLN47" s="2"/>
      <c r="KLO47" s="2"/>
      <c r="KLP47" s="2"/>
      <c r="KLQ47" s="2"/>
      <c r="KLR47" s="2"/>
      <c r="KLS47" s="2"/>
      <c r="KLT47" s="2"/>
      <c r="KLU47" s="2"/>
      <c r="KLV47" s="2"/>
      <c r="KLW47" s="2"/>
      <c r="KLX47" s="2"/>
      <c r="KLY47" s="2"/>
      <c r="KLZ47" s="2"/>
      <c r="KMA47" s="2"/>
      <c r="KMB47" s="2"/>
      <c r="KMC47" s="2"/>
      <c r="KMD47" s="2"/>
      <c r="KME47" s="2"/>
      <c r="KMF47" s="2"/>
      <c r="KMG47" s="2"/>
      <c r="KMH47" s="2"/>
      <c r="KMI47" s="2"/>
      <c r="KMJ47" s="2"/>
      <c r="KMK47" s="2"/>
      <c r="KML47" s="2"/>
      <c r="KMM47" s="2"/>
      <c r="KMN47" s="2"/>
      <c r="KMO47" s="2"/>
      <c r="KMP47" s="2"/>
      <c r="KMQ47" s="2"/>
      <c r="KMR47" s="2"/>
      <c r="KMS47" s="2"/>
      <c r="KMT47" s="2"/>
      <c r="KMU47" s="2"/>
      <c r="KMV47" s="2"/>
      <c r="KMW47" s="2"/>
      <c r="KMX47" s="2"/>
      <c r="KMY47" s="2"/>
      <c r="KMZ47" s="2"/>
      <c r="KNA47" s="2"/>
      <c r="KNB47" s="2"/>
      <c r="KNC47" s="2"/>
      <c r="KND47" s="2"/>
      <c r="KNE47" s="2"/>
      <c r="KNF47" s="2"/>
      <c r="KNG47" s="2"/>
      <c r="KNH47" s="2"/>
      <c r="KNI47" s="2"/>
      <c r="KNJ47" s="2"/>
      <c r="KNK47" s="2"/>
      <c r="KNL47" s="2"/>
      <c r="KNM47" s="2"/>
      <c r="KNN47" s="2"/>
      <c r="KNO47" s="2"/>
      <c r="KNP47" s="2"/>
      <c r="KNQ47" s="2"/>
      <c r="KNR47" s="2"/>
      <c r="KNS47" s="2"/>
      <c r="KNT47" s="2"/>
      <c r="KNU47" s="2"/>
      <c r="KNV47" s="2"/>
      <c r="KNW47" s="2"/>
      <c r="KNX47" s="2"/>
      <c r="KNY47" s="2"/>
      <c r="KNZ47" s="2"/>
      <c r="KOA47" s="2"/>
      <c r="KOB47" s="2"/>
      <c r="KOC47" s="2"/>
      <c r="KOD47" s="2"/>
      <c r="KOE47" s="2"/>
      <c r="KOF47" s="2"/>
      <c r="KOG47" s="2"/>
      <c r="KOH47" s="2"/>
      <c r="KOI47" s="2"/>
      <c r="KOJ47" s="2"/>
      <c r="KOK47" s="2"/>
      <c r="KOL47" s="2"/>
      <c r="KOM47" s="2"/>
      <c r="KON47" s="2"/>
      <c r="KOO47" s="2"/>
      <c r="KOP47" s="2"/>
      <c r="KOQ47" s="2"/>
      <c r="KOR47" s="2"/>
      <c r="KOS47" s="2"/>
      <c r="KOT47" s="2"/>
      <c r="KOU47" s="2"/>
      <c r="KOV47" s="2"/>
      <c r="KOW47" s="2"/>
      <c r="KOX47" s="2"/>
      <c r="KOY47" s="2"/>
      <c r="KOZ47" s="2"/>
      <c r="KPA47" s="2"/>
      <c r="KPB47" s="2"/>
      <c r="KPC47" s="2"/>
      <c r="KPD47" s="2"/>
      <c r="KPE47" s="2"/>
      <c r="KPF47" s="2"/>
      <c r="KPG47" s="2"/>
      <c r="KPH47" s="2"/>
      <c r="KPI47" s="2"/>
      <c r="KPJ47" s="2"/>
      <c r="KPK47" s="2"/>
      <c r="KPL47" s="2"/>
      <c r="KPM47" s="2"/>
      <c r="KPN47" s="2"/>
      <c r="KPO47" s="2"/>
      <c r="KPP47" s="2"/>
      <c r="KPQ47" s="2"/>
      <c r="KPR47" s="2"/>
      <c r="KPS47" s="2"/>
      <c r="KPT47" s="2"/>
      <c r="KPU47" s="2"/>
      <c r="KPV47" s="2"/>
      <c r="KPW47" s="2"/>
      <c r="KPX47" s="2"/>
      <c r="KPY47" s="2"/>
      <c r="KPZ47" s="2"/>
      <c r="KQA47" s="2"/>
      <c r="KQB47" s="2"/>
      <c r="KQC47" s="2"/>
      <c r="KQD47" s="2"/>
      <c r="KQE47" s="2"/>
      <c r="KQF47" s="2"/>
      <c r="KQG47" s="2"/>
      <c r="KQH47" s="2"/>
      <c r="KQI47" s="2"/>
      <c r="KQJ47" s="2"/>
      <c r="KQK47" s="2"/>
      <c r="KQL47" s="2"/>
      <c r="KQM47" s="2"/>
      <c r="KQN47" s="2"/>
      <c r="KQO47" s="2"/>
      <c r="KQP47" s="2"/>
      <c r="KQQ47" s="2"/>
      <c r="KQR47" s="2"/>
      <c r="KQS47" s="2"/>
      <c r="KQT47" s="2"/>
      <c r="KQU47" s="2"/>
      <c r="KQV47" s="2"/>
      <c r="KQW47" s="2"/>
      <c r="KQX47" s="2"/>
      <c r="KQY47" s="2"/>
      <c r="KQZ47" s="2"/>
      <c r="KRA47" s="2"/>
      <c r="KRB47" s="2"/>
      <c r="KRC47" s="2"/>
      <c r="KRD47" s="2"/>
      <c r="KRE47" s="2"/>
      <c r="KRF47" s="2"/>
      <c r="KRG47" s="2"/>
      <c r="KRH47" s="2"/>
      <c r="KRI47" s="2"/>
      <c r="KRJ47" s="2"/>
      <c r="KRK47" s="2"/>
      <c r="KRL47" s="2"/>
      <c r="KRM47" s="2"/>
      <c r="KRN47" s="2"/>
      <c r="KRO47" s="2"/>
      <c r="KRP47" s="2"/>
      <c r="KRQ47" s="2"/>
      <c r="KRR47" s="2"/>
      <c r="KRS47" s="2"/>
      <c r="KRT47" s="2"/>
      <c r="KRU47" s="2"/>
      <c r="KRV47" s="2"/>
      <c r="KRW47" s="2"/>
      <c r="KRX47" s="2"/>
      <c r="KRY47" s="2"/>
      <c r="KRZ47" s="2"/>
      <c r="KSA47" s="2"/>
      <c r="KSB47" s="2"/>
      <c r="KSC47" s="2"/>
      <c r="KSD47" s="2"/>
      <c r="KSE47" s="2"/>
      <c r="KSF47" s="2"/>
      <c r="KSG47" s="2"/>
      <c r="KSH47" s="2"/>
      <c r="KSI47" s="2"/>
      <c r="KSJ47" s="2"/>
      <c r="KSK47" s="2"/>
      <c r="KSL47" s="2"/>
      <c r="KSM47" s="2"/>
      <c r="KSN47" s="2"/>
      <c r="KSO47" s="2"/>
      <c r="KSP47" s="2"/>
      <c r="KSQ47" s="2"/>
      <c r="KSR47" s="2"/>
      <c r="KSS47" s="2"/>
      <c r="KST47" s="2"/>
      <c r="KSU47" s="2"/>
      <c r="KSV47" s="2"/>
      <c r="KSW47" s="2"/>
      <c r="KSX47" s="2"/>
      <c r="KSY47" s="2"/>
      <c r="KSZ47" s="2"/>
      <c r="KTA47" s="2"/>
      <c r="KTB47" s="2"/>
      <c r="KTC47" s="2"/>
      <c r="KTD47" s="2"/>
      <c r="KTE47" s="2"/>
      <c r="KTF47" s="2"/>
      <c r="KTG47" s="2"/>
      <c r="KTH47" s="2"/>
      <c r="KTI47" s="2"/>
      <c r="KTJ47" s="2"/>
      <c r="KTK47" s="2"/>
      <c r="KTL47" s="2"/>
      <c r="KTM47" s="2"/>
      <c r="KTN47" s="2"/>
      <c r="KTO47" s="2"/>
      <c r="KTP47" s="2"/>
      <c r="KTQ47" s="2"/>
      <c r="KTR47" s="2"/>
      <c r="KTS47" s="2"/>
      <c r="KTT47" s="2"/>
      <c r="KTU47" s="2"/>
      <c r="KTV47" s="2"/>
      <c r="KTW47" s="2"/>
      <c r="KTX47" s="2"/>
      <c r="KTY47" s="2"/>
      <c r="KTZ47" s="2"/>
      <c r="KUA47" s="2"/>
      <c r="KUB47" s="2"/>
      <c r="KUC47" s="2"/>
      <c r="KUD47" s="2"/>
      <c r="KUE47" s="2"/>
      <c r="KUF47" s="2"/>
      <c r="KUG47" s="2"/>
      <c r="KUH47" s="2"/>
      <c r="KUI47" s="2"/>
      <c r="KUJ47" s="2"/>
      <c r="KUK47" s="2"/>
      <c r="KUL47" s="2"/>
      <c r="KUM47" s="2"/>
      <c r="KUN47" s="2"/>
      <c r="KUO47" s="2"/>
      <c r="KUP47" s="2"/>
      <c r="KUQ47" s="2"/>
      <c r="KUR47" s="2"/>
      <c r="KUS47" s="2"/>
      <c r="KUT47" s="2"/>
      <c r="KUU47" s="2"/>
      <c r="KUV47" s="2"/>
      <c r="KUW47" s="2"/>
      <c r="KUX47" s="2"/>
      <c r="KUY47" s="2"/>
      <c r="KUZ47" s="2"/>
      <c r="KVA47" s="2"/>
      <c r="KVB47" s="2"/>
      <c r="KVC47" s="2"/>
      <c r="KVD47" s="2"/>
      <c r="KVE47" s="2"/>
      <c r="KVF47" s="2"/>
      <c r="KVG47" s="2"/>
      <c r="KVH47" s="2"/>
      <c r="KVI47" s="2"/>
      <c r="KVJ47" s="2"/>
      <c r="KVK47" s="2"/>
      <c r="KVL47" s="2"/>
      <c r="KVM47" s="2"/>
      <c r="KVN47" s="2"/>
      <c r="KVO47" s="2"/>
      <c r="KVP47" s="2"/>
      <c r="KVQ47" s="2"/>
      <c r="KVR47" s="2"/>
      <c r="KVS47" s="2"/>
      <c r="KVT47" s="2"/>
      <c r="KVU47" s="2"/>
      <c r="KVV47" s="2"/>
      <c r="KVW47" s="2"/>
      <c r="KVX47" s="2"/>
      <c r="KVY47" s="2"/>
      <c r="KVZ47" s="2"/>
      <c r="KWA47" s="2"/>
      <c r="KWB47" s="2"/>
      <c r="KWC47" s="2"/>
      <c r="KWD47" s="2"/>
      <c r="KWE47" s="2"/>
      <c r="KWF47" s="2"/>
      <c r="KWG47" s="2"/>
      <c r="KWH47" s="2"/>
      <c r="KWI47" s="2"/>
      <c r="KWJ47" s="2"/>
      <c r="KWK47" s="2"/>
      <c r="KWL47" s="2"/>
      <c r="KWM47" s="2"/>
      <c r="KWN47" s="2"/>
      <c r="KWO47" s="2"/>
      <c r="KWP47" s="2"/>
      <c r="KWQ47" s="2"/>
      <c r="KWR47" s="2"/>
      <c r="KWS47" s="2"/>
      <c r="KWT47" s="2"/>
      <c r="KWU47" s="2"/>
      <c r="KWV47" s="2"/>
      <c r="KWW47" s="2"/>
      <c r="KWX47" s="2"/>
      <c r="KWY47" s="2"/>
      <c r="KWZ47" s="2"/>
      <c r="KXA47" s="2"/>
      <c r="KXB47" s="2"/>
      <c r="KXC47" s="2"/>
      <c r="KXD47" s="2"/>
      <c r="KXE47" s="2"/>
      <c r="KXF47" s="2"/>
      <c r="KXG47" s="2"/>
      <c r="KXH47" s="2"/>
      <c r="KXI47" s="2"/>
      <c r="KXJ47" s="2"/>
      <c r="KXK47" s="2"/>
      <c r="KXL47" s="2"/>
      <c r="KXM47" s="2"/>
      <c r="KXN47" s="2"/>
      <c r="KXO47" s="2"/>
      <c r="KXP47" s="2"/>
      <c r="KXQ47" s="2"/>
      <c r="KXR47" s="2"/>
      <c r="KXS47" s="2"/>
      <c r="KXT47" s="2"/>
      <c r="KXU47" s="2"/>
      <c r="KXV47" s="2"/>
      <c r="KXW47" s="2"/>
      <c r="KXX47" s="2"/>
      <c r="KXY47" s="2"/>
      <c r="KXZ47" s="2"/>
      <c r="KYA47" s="2"/>
      <c r="KYB47" s="2"/>
      <c r="KYC47" s="2"/>
      <c r="KYD47" s="2"/>
      <c r="KYE47" s="2"/>
      <c r="KYF47" s="2"/>
      <c r="KYG47" s="2"/>
      <c r="KYH47" s="2"/>
      <c r="KYI47" s="2"/>
      <c r="KYJ47" s="2"/>
      <c r="KYK47" s="2"/>
      <c r="KYL47" s="2"/>
      <c r="KYM47" s="2"/>
      <c r="KYN47" s="2"/>
      <c r="KYO47" s="2"/>
      <c r="KYP47" s="2"/>
      <c r="KYQ47" s="2"/>
      <c r="KYR47" s="2"/>
      <c r="KYS47" s="2"/>
      <c r="KYT47" s="2"/>
      <c r="KYU47" s="2"/>
      <c r="KYV47" s="2"/>
      <c r="KYW47" s="2"/>
      <c r="KYX47" s="2"/>
      <c r="KYY47" s="2"/>
      <c r="KYZ47" s="2"/>
      <c r="KZA47" s="2"/>
      <c r="KZB47" s="2"/>
      <c r="KZC47" s="2"/>
      <c r="KZD47" s="2"/>
      <c r="KZE47" s="2"/>
      <c r="KZF47" s="2"/>
      <c r="KZG47" s="2"/>
      <c r="KZH47" s="2"/>
      <c r="KZI47" s="2"/>
      <c r="KZJ47" s="2"/>
      <c r="KZK47" s="2"/>
      <c r="KZL47" s="2"/>
      <c r="KZM47" s="2"/>
      <c r="KZN47" s="2"/>
      <c r="KZO47" s="2"/>
      <c r="KZP47" s="2"/>
      <c r="KZQ47" s="2"/>
      <c r="KZR47" s="2"/>
      <c r="KZS47" s="2"/>
      <c r="KZT47" s="2"/>
      <c r="KZU47" s="2"/>
      <c r="KZV47" s="2"/>
      <c r="KZW47" s="2"/>
      <c r="KZX47" s="2"/>
      <c r="KZY47" s="2"/>
      <c r="KZZ47" s="2"/>
      <c r="LAA47" s="2"/>
      <c r="LAB47" s="2"/>
      <c r="LAC47" s="2"/>
      <c r="LAD47" s="2"/>
      <c r="LAE47" s="2"/>
      <c r="LAF47" s="2"/>
      <c r="LAG47" s="2"/>
      <c r="LAH47" s="2"/>
      <c r="LAI47" s="2"/>
      <c r="LAJ47" s="2"/>
      <c r="LAK47" s="2"/>
      <c r="LAL47" s="2"/>
      <c r="LAM47" s="2"/>
      <c r="LAN47" s="2"/>
      <c r="LAO47" s="2"/>
      <c r="LAP47" s="2"/>
      <c r="LAQ47" s="2"/>
      <c r="LAR47" s="2"/>
      <c r="LAS47" s="2"/>
      <c r="LAT47" s="2"/>
      <c r="LAU47" s="2"/>
      <c r="LAV47" s="2"/>
      <c r="LAW47" s="2"/>
      <c r="LAX47" s="2"/>
      <c r="LAY47" s="2"/>
      <c r="LAZ47" s="2"/>
      <c r="LBA47" s="2"/>
      <c r="LBB47" s="2"/>
      <c r="LBC47" s="2"/>
      <c r="LBD47" s="2"/>
      <c r="LBE47" s="2"/>
      <c r="LBF47" s="2"/>
      <c r="LBG47" s="2"/>
      <c r="LBH47" s="2"/>
      <c r="LBI47" s="2"/>
      <c r="LBJ47" s="2"/>
      <c r="LBK47" s="2"/>
      <c r="LBL47" s="2"/>
      <c r="LBM47" s="2"/>
      <c r="LBN47" s="2"/>
      <c r="LBO47" s="2"/>
      <c r="LBP47" s="2"/>
      <c r="LBQ47" s="2"/>
      <c r="LBR47" s="2"/>
      <c r="LBS47" s="2"/>
      <c r="LBT47" s="2"/>
      <c r="LBU47" s="2"/>
      <c r="LBV47" s="2"/>
      <c r="LBW47" s="2"/>
      <c r="LBX47" s="2"/>
      <c r="LBY47" s="2"/>
      <c r="LBZ47" s="2"/>
      <c r="LCA47" s="2"/>
      <c r="LCB47" s="2"/>
      <c r="LCC47" s="2"/>
      <c r="LCD47" s="2"/>
      <c r="LCE47" s="2"/>
      <c r="LCF47" s="2"/>
      <c r="LCG47" s="2"/>
      <c r="LCH47" s="2"/>
      <c r="LCI47" s="2"/>
      <c r="LCJ47" s="2"/>
      <c r="LCK47" s="2"/>
      <c r="LCL47" s="2"/>
      <c r="LCM47" s="2"/>
      <c r="LCN47" s="2"/>
      <c r="LCO47" s="2"/>
      <c r="LCP47" s="2"/>
      <c r="LCQ47" s="2"/>
      <c r="LCR47" s="2"/>
      <c r="LCS47" s="2"/>
      <c r="LCT47" s="2"/>
      <c r="LCU47" s="2"/>
      <c r="LCV47" s="2"/>
      <c r="LCW47" s="2"/>
      <c r="LCX47" s="2"/>
      <c r="LCY47" s="2"/>
      <c r="LCZ47" s="2"/>
      <c r="LDA47" s="2"/>
      <c r="LDB47" s="2"/>
      <c r="LDC47" s="2"/>
      <c r="LDD47" s="2"/>
      <c r="LDE47" s="2"/>
      <c r="LDF47" s="2"/>
      <c r="LDG47" s="2"/>
      <c r="LDH47" s="2"/>
      <c r="LDI47" s="2"/>
      <c r="LDJ47" s="2"/>
      <c r="LDK47" s="2"/>
      <c r="LDL47" s="2"/>
      <c r="LDM47" s="2"/>
      <c r="LDN47" s="2"/>
      <c r="LDO47" s="2"/>
      <c r="LDP47" s="2"/>
      <c r="LDQ47" s="2"/>
      <c r="LDR47" s="2"/>
      <c r="LDS47" s="2"/>
      <c r="LDT47" s="2"/>
      <c r="LDU47" s="2"/>
      <c r="LDV47" s="2"/>
      <c r="LDW47" s="2"/>
      <c r="LDX47" s="2"/>
      <c r="LDY47" s="2"/>
      <c r="LDZ47" s="2"/>
      <c r="LEA47" s="2"/>
      <c r="LEB47" s="2"/>
      <c r="LEC47" s="2"/>
      <c r="LED47" s="2"/>
      <c r="LEE47" s="2"/>
      <c r="LEF47" s="2"/>
      <c r="LEG47" s="2"/>
      <c r="LEH47" s="2"/>
      <c r="LEI47" s="2"/>
      <c r="LEJ47" s="2"/>
      <c r="LEK47" s="2"/>
      <c r="LEL47" s="2"/>
      <c r="LEM47" s="2"/>
      <c r="LEN47" s="2"/>
      <c r="LEO47" s="2"/>
      <c r="LEP47" s="2"/>
      <c r="LEQ47" s="2"/>
      <c r="LER47" s="2"/>
      <c r="LES47" s="2"/>
      <c r="LET47" s="2"/>
      <c r="LEU47" s="2"/>
      <c r="LEV47" s="2"/>
      <c r="LEW47" s="2"/>
      <c r="LEX47" s="2"/>
      <c r="LEY47" s="2"/>
      <c r="LEZ47" s="2"/>
      <c r="LFA47" s="2"/>
      <c r="LFB47" s="2"/>
      <c r="LFC47" s="2"/>
      <c r="LFD47" s="2"/>
      <c r="LFE47" s="2"/>
      <c r="LFF47" s="2"/>
      <c r="LFG47" s="2"/>
      <c r="LFH47" s="2"/>
      <c r="LFI47" s="2"/>
      <c r="LFJ47" s="2"/>
      <c r="LFK47" s="2"/>
      <c r="LFL47" s="2"/>
      <c r="LFM47" s="2"/>
      <c r="LFN47" s="2"/>
      <c r="LFO47" s="2"/>
      <c r="LFP47" s="2"/>
      <c r="LFQ47" s="2"/>
      <c r="LFR47" s="2"/>
      <c r="LFS47" s="2"/>
      <c r="LFT47" s="2"/>
      <c r="LFU47" s="2"/>
      <c r="LFV47" s="2"/>
      <c r="LFW47" s="2"/>
      <c r="LFX47" s="2"/>
      <c r="LFY47" s="2"/>
      <c r="LFZ47" s="2"/>
      <c r="LGA47" s="2"/>
      <c r="LGB47" s="2"/>
      <c r="LGC47" s="2"/>
      <c r="LGD47" s="2"/>
      <c r="LGE47" s="2"/>
      <c r="LGF47" s="2"/>
      <c r="LGG47" s="2"/>
      <c r="LGH47" s="2"/>
      <c r="LGI47" s="2"/>
      <c r="LGJ47" s="2"/>
      <c r="LGK47" s="2"/>
      <c r="LGL47" s="2"/>
      <c r="LGM47" s="2"/>
      <c r="LGN47" s="2"/>
      <c r="LGO47" s="2"/>
      <c r="LGP47" s="2"/>
      <c r="LGQ47" s="2"/>
      <c r="LGR47" s="2"/>
      <c r="LGS47" s="2"/>
      <c r="LGT47" s="2"/>
      <c r="LGU47" s="2"/>
      <c r="LGV47" s="2"/>
      <c r="LGW47" s="2"/>
      <c r="LGX47" s="2"/>
      <c r="LGY47" s="2"/>
      <c r="LGZ47" s="2"/>
      <c r="LHA47" s="2"/>
      <c r="LHB47" s="2"/>
      <c r="LHC47" s="2"/>
      <c r="LHD47" s="2"/>
      <c r="LHE47" s="2"/>
      <c r="LHF47" s="2"/>
      <c r="LHG47" s="2"/>
      <c r="LHH47" s="2"/>
      <c r="LHI47" s="2"/>
      <c r="LHJ47" s="2"/>
      <c r="LHK47" s="2"/>
      <c r="LHL47" s="2"/>
      <c r="LHM47" s="2"/>
      <c r="LHN47" s="2"/>
      <c r="LHO47" s="2"/>
      <c r="LHP47" s="2"/>
      <c r="LHQ47" s="2"/>
      <c r="LHR47" s="2"/>
      <c r="LHS47" s="2"/>
      <c r="LHT47" s="2"/>
      <c r="LHU47" s="2"/>
      <c r="LHV47" s="2"/>
      <c r="LHW47" s="2"/>
      <c r="LHX47" s="2"/>
      <c r="LHY47" s="2"/>
      <c r="LHZ47" s="2"/>
      <c r="LIA47" s="2"/>
      <c r="LIB47" s="2"/>
      <c r="LIC47" s="2"/>
      <c r="LID47" s="2"/>
      <c r="LIE47" s="2"/>
      <c r="LIF47" s="2"/>
      <c r="LIG47" s="2"/>
      <c r="LIH47" s="2"/>
      <c r="LII47" s="2"/>
      <c r="LIJ47" s="2"/>
      <c r="LIK47" s="2"/>
      <c r="LIL47" s="2"/>
      <c r="LIM47" s="2"/>
      <c r="LIN47" s="2"/>
      <c r="LIO47" s="2"/>
      <c r="LIP47" s="2"/>
      <c r="LIQ47" s="2"/>
      <c r="LIR47" s="2"/>
      <c r="LIS47" s="2"/>
      <c r="LIT47" s="2"/>
      <c r="LIU47" s="2"/>
      <c r="LIV47" s="2"/>
      <c r="LIW47" s="2"/>
      <c r="LIX47" s="2"/>
      <c r="LIY47" s="2"/>
      <c r="LIZ47" s="2"/>
      <c r="LJA47" s="2"/>
      <c r="LJB47" s="2"/>
      <c r="LJC47" s="2"/>
      <c r="LJD47" s="2"/>
      <c r="LJE47" s="2"/>
      <c r="LJF47" s="2"/>
      <c r="LJG47" s="2"/>
      <c r="LJH47" s="2"/>
      <c r="LJI47" s="2"/>
      <c r="LJJ47" s="2"/>
      <c r="LJK47" s="2"/>
      <c r="LJL47" s="2"/>
      <c r="LJM47" s="2"/>
      <c r="LJN47" s="2"/>
      <c r="LJO47" s="2"/>
      <c r="LJP47" s="2"/>
      <c r="LJQ47" s="2"/>
      <c r="LJR47" s="2"/>
      <c r="LJS47" s="2"/>
      <c r="LJT47" s="2"/>
      <c r="LJU47" s="2"/>
      <c r="LJV47" s="2"/>
      <c r="LJW47" s="2"/>
      <c r="LJX47" s="2"/>
      <c r="LJY47" s="2"/>
      <c r="LJZ47" s="2"/>
      <c r="LKA47" s="2"/>
      <c r="LKB47" s="2"/>
      <c r="LKC47" s="2"/>
      <c r="LKD47" s="2"/>
      <c r="LKE47" s="2"/>
      <c r="LKF47" s="2"/>
      <c r="LKG47" s="2"/>
      <c r="LKH47" s="2"/>
      <c r="LKI47" s="2"/>
      <c r="LKJ47" s="2"/>
      <c r="LKK47" s="2"/>
      <c r="LKL47" s="2"/>
      <c r="LKM47" s="2"/>
      <c r="LKN47" s="2"/>
      <c r="LKO47" s="2"/>
      <c r="LKP47" s="2"/>
      <c r="LKQ47" s="2"/>
      <c r="LKR47" s="2"/>
      <c r="LKS47" s="2"/>
      <c r="LKT47" s="2"/>
      <c r="LKU47" s="2"/>
      <c r="LKV47" s="2"/>
      <c r="LKW47" s="2"/>
      <c r="LKX47" s="2"/>
      <c r="LKY47" s="2"/>
      <c r="LKZ47" s="2"/>
      <c r="LLA47" s="2"/>
      <c r="LLB47" s="2"/>
      <c r="LLC47" s="2"/>
      <c r="LLD47" s="2"/>
      <c r="LLE47" s="2"/>
      <c r="LLF47" s="2"/>
      <c r="LLG47" s="2"/>
      <c r="LLH47" s="2"/>
      <c r="LLI47" s="2"/>
      <c r="LLJ47" s="2"/>
      <c r="LLK47" s="2"/>
      <c r="LLL47" s="2"/>
      <c r="LLM47" s="2"/>
      <c r="LLN47" s="2"/>
      <c r="LLO47" s="2"/>
      <c r="LLP47" s="2"/>
      <c r="LLQ47" s="2"/>
      <c r="LLR47" s="2"/>
      <c r="LLS47" s="2"/>
      <c r="LLT47" s="2"/>
      <c r="LLU47" s="2"/>
      <c r="LLV47" s="2"/>
      <c r="LLW47" s="2"/>
      <c r="LLX47" s="2"/>
      <c r="LLY47" s="2"/>
      <c r="LLZ47" s="2"/>
      <c r="LMA47" s="2"/>
      <c r="LMB47" s="2"/>
      <c r="LMC47" s="2"/>
      <c r="LMD47" s="2"/>
      <c r="LME47" s="2"/>
      <c r="LMF47" s="2"/>
      <c r="LMG47" s="2"/>
      <c r="LMH47" s="2"/>
      <c r="LMI47" s="2"/>
      <c r="LMJ47" s="2"/>
      <c r="LMK47" s="2"/>
      <c r="LML47" s="2"/>
      <c r="LMM47" s="2"/>
      <c r="LMN47" s="2"/>
      <c r="LMO47" s="2"/>
      <c r="LMP47" s="2"/>
      <c r="LMQ47" s="2"/>
      <c r="LMR47" s="2"/>
      <c r="LMS47" s="2"/>
      <c r="LMT47" s="2"/>
      <c r="LMU47" s="2"/>
      <c r="LMV47" s="2"/>
      <c r="LMW47" s="2"/>
      <c r="LMX47" s="2"/>
      <c r="LMY47" s="2"/>
      <c r="LMZ47" s="2"/>
      <c r="LNA47" s="2"/>
      <c r="LNB47" s="2"/>
      <c r="LNC47" s="2"/>
      <c r="LND47" s="2"/>
      <c r="LNE47" s="2"/>
      <c r="LNF47" s="2"/>
      <c r="LNG47" s="2"/>
      <c r="LNH47" s="2"/>
      <c r="LNI47" s="2"/>
      <c r="LNJ47" s="2"/>
      <c r="LNK47" s="2"/>
      <c r="LNL47" s="2"/>
      <c r="LNM47" s="2"/>
      <c r="LNN47" s="2"/>
      <c r="LNO47" s="2"/>
      <c r="LNP47" s="2"/>
      <c r="LNQ47" s="2"/>
      <c r="LNR47" s="2"/>
      <c r="LNS47" s="2"/>
      <c r="LNT47" s="2"/>
      <c r="LNU47" s="2"/>
      <c r="LNV47" s="2"/>
      <c r="LNW47" s="2"/>
      <c r="LNX47" s="2"/>
      <c r="LNY47" s="2"/>
      <c r="LNZ47" s="2"/>
      <c r="LOA47" s="2"/>
      <c r="LOB47" s="2"/>
      <c r="LOC47" s="2"/>
      <c r="LOD47" s="2"/>
      <c r="LOE47" s="2"/>
      <c r="LOF47" s="2"/>
      <c r="LOG47" s="2"/>
      <c r="LOH47" s="2"/>
      <c r="LOI47" s="2"/>
      <c r="LOJ47" s="2"/>
      <c r="LOK47" s="2"/>
      <c r="LOL47" s="2"/>
      <c r="LOM47" s="2"/>
      <c r="LON47" s="2"/>
      <c r="LOO47" s="2"/>
      <c r="LOP47" s="2"/>
      <c r="LOQ47" s="2"/>
      <c r="LOR47" s="2"/>
      <c r="LOS47" s="2"/>
      <c r="LOT47" s="2"/>
      <c r="LOU47" s="2"/>
      <c r="LOV47" s="2"/>
      <c r="LOW47" s="2"/>
      <c r="LOX47" s="2"/>
      <c r="LOY47" s="2"/>
      <c r="LOZ47" s="2"/>
      <c r="LPA47" s="2"/>
      <c r="LPB47" s="2"/>
      <c r="LPC47" s="2"/>
      <c r="LPD47" s="2"/>
      <c r="LPE47" s="2"/>
      <c r="LPF47" s="2"/>
      <c r="LPG47" s="2"/>
      <c r="LPH47" s="2"/>
      <c r="LPI47" s="2"/>
      <c r="LPJ47" s="2"/>
      <c r="LPK47" s="2"/>
      <c r="LPL47" s="2"/>
      <c r="LPM47" s="2"/>
      <c r="LPN47" s="2"/>
      <c r="LPO47" s="2"/>
      <c r="LPP47" s="2"/>
      <c r="LPQ47" s="2"/>
      <c r="LPR47" s="2"/>
      <c r="LPS47" s="2"/>
      <c r="LPT47" s="2"/>
      <c r="LPU47" s="2"/>
      <c r="LPV47" s="2"/>
      <c r="LPW47" s="2"/>
      <c r="LPX47" s="2"/>
      <c r="LPY47" s="2"/>
      <c r="LPZ47" s="2"/>
      <c r="LQA47" s="2"/>
      <c r="LQB47" s="2"/>
      <c r="LQC47" s="2"/>
      <c r="LQD47" s="2"/>
      <c r="LQE47" s="2"/>
      <c r="LQF47" s="2"/>
      <c r="LQG47" s="2"/>
      <c r="LQH47" s="2"/>
      <c r="LQI47" s="2"/>
      <c r="LQJ47" s="2"/>
      <c r="LQK47" s="2"/>
      <c r="LQL47" s="2"/>
      <c r="LQM47" s="2"/>
      <c r="LQN47" s="2"/>
      <c r="LQO47" s="2"/>
      <c r="LQP47" s="2"/>
      <c r="LQQ47" s="2"/>
      <c r="LQR47" s="2"/>
      <c r="LQS47" s="2"/>
      <c r="LQT47" s="2"/>
      <c r="LQU47" s="2"/>
      <c r="LQV47" s="2"/>
      <c r="LQW47" s="2"/>
      <c r="LQX47" s="2"/>
      <c r="LQY47" s="2"/>
      <c r="LQZ47" s="2"/>
      <c r="LRA47" s="2"/>
      <c r="LRB47" s="2"/>
      <c r="LRC47" s="2"/>
      <c r="LRD47" s="2"/>
      <c r="LRE47" s="2"/>
      <c r="LRF47" s="2"/>
      <c r="LRG47" s="2"/>
      <c r="LRH47" s="2"/>
      <c r="LRI47" s="2"/>
      <c r="LRJ47" s="2"/>
      <c r="LRK47" s="2"/>
      <c r="LRL47" s="2"/>
      <c r="LRM47" s="2"/>
      <c r="LRN47" s="2"/>
      <c r="LRO47" s="2"/>
      <c r="LRP47" s="2"/>
      <c r="LRQ47" s="2"/>
      <c r="LRR47" s="2"/>
      <c r="LRS47" s="2"/>
      <c r="LRT47" s="2"/>
      <c r="LRU47" s="2"/>
      <c r="LRV47" s="2"/>
      <c r="LRW47" s="2"/>
      <c r="LRX47" s="2"/>
      <c r="LRY47" s="2"/>
      <c r="LRZ47" s="2"/>
      <c r="LSA47" s="2"/>
      <c r="LSB47" s="2"/>
      <c r="LSC47" s="2"/>
      <c r="LSD47" s="2"/>
      <c r="LSE47" s="2"/>
      <c r="LSF47" s="2"/>
      <c r="LSG47" s="2"/>
      <c r="LSH47" s="2"/>
      <c r="LSI47" s="2"/>
      <c r="LSJ47" s="2"/>
      <c r="LSK47" s="2"/>
      <c r="LSL47" s="2"/>
      <c r="LSM47" s="2"/>
      <c r="LSN47" s="2"/>
      <c r="LSO47" s="2"/>
      <c r="LSP47" s="2"/>
      <c r="LSQ47" s="2"/>
      <c r="LSR47" s="2"/>
      <c r="LSS47" s="2"/>
      <c r="LST47" s="2"/>
      <c r="LSU47" s="2"/>
      <c r="LSV47" s="2"/>
      <c r="LSW47" s="2"/>
      <c r="LSX47" s="2"/>
      <c r="LSY47" s="2"/>
      <c r="LSZ47" s="2"/>
      <c r="LTA47" s="2"/>
      <c r="LTB47" s="2"/>
      <c r="LTC47" s="2"/>
      <c r="LTD47" s="2"/>
      <c r="LTE47" s="2"/>
      <c r="LTF47" s="2"/>
      <c r="LTG47" s="2"/>
      <c r="LTH47" s="2"/>
      <c r="LTI47" s="2"/>
      <c r="LTJ47" s="2"/>
      <c r="LTK47" s="2"/>
      <c r="LTL47" s="2"/>
      <c r="LTM47" s="2"/>
      <c r="LTN47" s="2"/>
      <c r="LTO47" s="2"/>
      <c r="LTP47" s="2"/>
      <c r="LTQ47" s="2"/>
      <c r="LTR47" s="2"/>
      <c r="LTS47" s="2"/>
      <c r="LTT47" s="2"/>
      <c r="LTU47" s="2"/>
      <c r="LTV47" s="2"/>
      <c r="LTW47" s="2"/>
      <c r="LTX47" s="2"/>
      <c r="LTY47" s="2"/>
      <c r="LTZ47" s="2"/>
      <c r="LUA47" s="2"/>
      <c r="LUB47" s="2"/>
      <c r="LUC47" s="2"/>
      <c r="LUD47" s="2"/>
      <c r="LUE47" s="2"/>
      <c r="LUF47" s="2"/>
      <c r="LUG47" s="2"/>
      <c r="LUH47" s="2"/>
      <c r="LUI47" s="2"/>
      <c r="LUJ47" s="2"/>
      <c r="LUK47" s="2"/>
      <c r="LUL47" s="2"/>
      <c r="LUM47" s="2"/>
      <c r="LUN47" s="2"/>
      <c r="LUO47" s="2"/>
      <c r="LUP47" s="2"/>
      <c r="LUQ47" s="2"/>
      <c r="LUR47" s="2"/>
      <c r="LUS47" s="2"/>
      <c r="LUT47" s="2"/>
      <c r="LUU47" s="2"/>
      <c r="LUV47" s="2"/>
      <c r="LUW47" s="2"/>
      <c r="LUX47" s="2"/>
      <c r="LUY47" s="2"/>
      <c r="LUZ47" s="2"/>
      <c r="LVA47" s="2"/>
      <c r="LVB47" s="2"/>
      <c r="LVC47" s="2"/>
      <c r="LVD47" s="2"/>
      <c r="LVE47" s="2"/>
      <c r="LVF47" s="2"/>
      <c r="LVG47" s="2"/>
      <c r="LVH47" s="2"/>
      <c r="LVI47" s="2"/>
      <c r="LVJ47" s="2"/>
      <c r="LVK47" s="2"/>
      <c r="LVL47" s="2"/>
      <c r="LVM47" s="2"/>
      <c r="LVN47" s="2"/>
      <c r="LVO47" s="2"/>
      <c r="LVP47" s="2"/>
      <c r="LVQ47" s="2"/>
      <c r="LVR47" s="2"/>
      <c r="LVS47" s="2"/>
      <c r="LVT47" s="2"/>
      <c r="LVU47" s="2"/>
      <c r="LVV47" s="2"/>
      <c r="LVW47" s="2"/>
      <c r="LVX47" s="2"/>
      <c r="LVY47" s="2"/>
      <c r="LVZ47" s="2"/>
      <c r="LWA47" s="2"/>
      <c r="LWB47" s="2"/>
      <c r="LWC47" s="2"/>
      <c r="LWD47" s="2"/>
      <c r="LWE47" s="2"/>
      <c r="LWF47" s="2"/>
      <c r="LWG47" s="2"/>
      <c r="LWH47" s="2"/>
      <c r="LWI47" s="2"/>
      <c r="LWJ47" s="2"/>
      <c r="LWK47" s="2"/>
      <c r="LWL47" s="2"/>
      <c r="LWM47" s="2"/>
      <c r="LWN47" s="2"/>
      <c r="LWO47" s="2"/>
      <c r="LWP47" s="2"/>
      <c r="LWQ47" s="2"/>
      <c r="LWR47" s="2"/>
      <c r="LWS47" s="2"/>
      <c r="LWT47" s="2"/>
      <c r="LWU47" s="2"/>
      <c r="LWV47" s="2"/>
      <c r="LWW47" s="2"/>
      <c r="LWX47" s="2"/>
      <c r="LWY47" s="2"/>
      <c r="LWZ47" s="2"/>
      <c r="LXA47" s="2"/>
      <c r="LXB47" s="2"/>
      <c r="LXC47" s="2"/>
      <c r="LXD47" s="2"/>
      <c r="LXE47" s="2"/>
      <c r="LXF47" s="2"/>
      <c r="LXG47" s="2"/>
      <c r="LXH47" s="2"/>
      <c r="LXI47" s="2"/>
      <c r="LXJ47" s="2"/>
      <c r="LXK47" s="2"/>
      <c r="LXL47" s="2"/>
      <c r="LXM47" s="2"/>
      <c r="LXN47" s="2"/>
      <c r="LXO47" s="2"/>
      <c r="LXP47" s="2"/>
      <c r="LXQ47" s="2"/>
      <c r="LXR47" s="2"/>
      <c r="LXS47" s="2"/>
      <c r="LXT47" s="2"/>
      <c r="LXU47" s="2"/>
      <c r="LXV47" s="2"/>
      <c r="LXW47" s="2"/>
      <c r="LXX47" s="2"/>
      <c r="LXY47" s="2"/>
      <c r="LXZ47" s="2"/>
      <c r="LYA47" s="2"/>
      <c r="LYB47" s="2"/>
      <c r="LYC47" s="2"/>
      <c r="LYD47" s="2"/>
      <c r="LYE47" s="2"/>
      <c r="LYF47" s="2"/>
      <c r="LYG47" s="2"/>
      <c r="LYH47" s="2"/>
      <c r="LYI47" s="2"/>
      <c r="LYJ47" s="2"/>
      <c r="LYK47" s="2"/>
      <c r="LYL47" s="2"/>
      <c r="LYM47" s="2"/>
      <c r="LYN47" s="2"/>
      <c r="LYO47" s="2"/>
      <c r="LYP47" s="2"/>
      <c r="LYQ47" s="2"/>
      <c r="LYR47" s="2"/>
      <c r="LYS47" s="2"/>
      <c r="LYT47" s="2"/>
      <c r="LYU47" s="2"/>
      <c r="LYV47" s="2"/>
      <c r="LYW47" s="2"/>
      <c r="LYX47" s="2"/>
      <c r="LYY47" s="2"/>
      <c r="LYZ47" s="2"/>
      <c r="LZA47" s="2"/>
      <c r="LZB47" s="2"/>
      <c r="LZC47" s="2"/>
      <c r="LZD47" s="2"/>
      <c r="LZE47" s="2"/>
      <c r="LZF47" s="2"/>
      <c r="LZG47" s="2"/>
      <c r="LZH47" s="2"/>
      <c r="LZI47" s="2"/>
      <c r="LZJ47" s="2"/>
      <c r="LZK47" s="2"/>
      <c r="LZL47" s="2"/>
      <c r="LZM47" s="2"/>
      <c r="LZN47" s="2"/>
      <c r="LZO47" s="2"/>
      <c r="LZP47" s="2"/>
      <c r="LZQ47" s="2"/>
      <c r="LZR47" s="2"/>
      <c r="LZS47" s="2"/>
      <c r="LZT47" s="2"/>
      <c r="LZU47" s="2"/>
      <c r="LZV47" s="2"/>
      <c r="LZW47" s="2"/>
      <c r="LZX47" s="2"/>
      <c r="LZY47" s="2"/>
      <c r="LZZ47" s="2"/>
      <c r="MAA47" s="2"/>
      <c r="MAB47" s="2"/>
      <c r="MAC47" s="2"/>
      <c r="MAD47" s="2"/>
      <c r="MAE47" s="2"/>
      <c r="MAF47" s="2"/>
      <c r="MAG47" s="2"/>
      <c r="MAH47" s="2"/>
      <c r="MAI47" s="2"/>
      <c r="MAJ47" s="2"/>
      <c r="MAK47" s="2"/>
      <c r="MAL47" s="2"/>
      <c r="MAM47" s="2"/>
      <c r="MAN47" s="2"/>
      <c r="MAO47" s="2"/>
      <c r="MAP47" s="2"/>
      <c r="MAQ47" s="2"/>
      <c r="MAR47" s="2"/>
      <c r="MAS47" s="2"/>
      <c r="MAT47" s="2"/>
      <c r="MAU47" s="2"/>
      <c r="MAV47" s="2"/>
      <c r="MAW47" s="2"/>
      <c r="MAX47" s="2"/>
      <c r="MAY47" s="2"/>
      <c r="MAZ47" s="2"/>
      <c r="MBA47" s="2"/>
      <c r="MBB47" s="2"/>
      <c r="MBC47" s="2"/>
      <c r="MBD47" s="2"/>
      <c r="MBE47" s="2"/>
      <c r="MBF47" s="2"/>
      <c r="MBG47" s="2"/>
      <c r="MBH47" s="2"/>
      <c r="MBI47" s="2"/>
      <c r="MBJ47" s="2"/>
      <c r="MBK47" s="2"/>
      <c r="MBL47" s="2"/>
      <c r="MBM47" s="2"/>
      <c r="MBN47" s="2"/>
      <c r="MBO47" s="2"/>
      <c r="MBP47" s="2"/>
      <c r="MBQ47" s="2"/>
      <c r="MBR47" s="2"/>
      <c r="MBS47" s="2"/>
      <c r="MBT47" s="2"/>
      <c r="MBU47" s="2"/>
      <c r="MBV47" s="2"/>
      <c r="MBW47" s="2"/>
      <c r="MBX47" s="2"/>
      <c r="MBY47" s="2"/>
      <c r="MBZ47" s="2"/>
      <c r="MCA47" s="2"/>
      <c r="MCB47" s="2"/>
      <c r="MCC47" s="2"/>
      <c r="MCD47" s="2"/>
      <c r="MCE47" s="2"/>
      <c r="MCF47" s="2"/>
      <c r="MCG47" s="2"/>
      <c r="MCH47" s="2"/>
      <c r="MCI47" s="2"/>
      <c r="MCJ47" s="2"/>
      <c r="MCK47" s="2"/>
      <c r="MCL47" s="2"/>
      <c r="MCM47" s="2"/>
      <c r="MCN47" s="2"/>
      <c r="MCO47" s="2"/>
      <c r="MCP47" s="2"/>
      <c r="MCQ47" s="2"/>
      <c r="MCR47" s="2"/>
      <c r="MCS47" s="2"/>
      <c r="MCT47" s="2"/>
      <c r="MCU47" s="2"/>
      <c r="MCV47" s="2"/>
      <c r="MCW47" s="2"/>
      <c r="MCX47" s="2"/>
      <c r="MCY47" s="2"/>
      <c r="MCZ47" s="2"/>
      <c r="MDA47" s="2"/>
      <c r="MDB47" s="2"/>
      <c r="MDC47" s="2"/>
      <c r="MDD47" s="2"/>
      <c r="MDE47" s="2"/>
      <c r="MDF47" s="2"/>
      <c r="MDG47" s="2"/>
      <c r="MDH47" s="2"/>
      <c r="MDI47" s="2"/>
      <c r="MDJ47" s="2"/>
      <c r="MDK47" s="2"/>
      <c r="MDL47" s="2"/>
      <c r="MDM47" s="2"/>
      <c r="MDN47" s="2"/>
      <c r="MDO47" s="2"/>
      <c r="MDP47" s="2"/>
      <c r="MDQ47" s="2"/>
      <c r="MDR47" s="2"/>
      <c r="MDS47" s="2"/>
      <c r="MDT47" s="2"/>
      <c r="MDU47" s="2"/>
      <c r="MDV47" s="2"/>
      <c r="MDW47" s="2"/>
      <c r="MDX47" s="2"/>
      <c r="MDY47" s="2"/>
      <c r="MDZ47" s="2"/>
      <c r="MEA47" s="2"/>
      <c r="MEB47" s="2"/>
      <c r="MEC47" s="2"/>
      <c r="MED47" s="2"/>
      <c r="MEE47" s="2"/>
      <c r="MEF47" s="2"/>
      <c r="MEG47" s="2"/>
      <c r="MEH47" s="2"/>
      <c r="MEI47" s="2"/>
      <c r="MEJ47" s="2"/>
      <c r="MEK47" s="2"/>
      <c r="MEL47" s="2"/>
      <c r="MEM47" s="2"/>
      <c r="MEN47" s="2"/>
      <c r="MEO47" s="2"/>
      <c r="MEP47" s="2"/>
      <c r="MEQ47" s="2"/>
      <c r="MER47" s="2"/>
      <c r="MES47" s="2"/>
      <c r="MET47" s="2"/>
      <c r="MEU47" s="2"/>
      <c r="MEV47" s="2"/>
      <c r="MEW47" s="2"/>
      <c r="MEX47" s="2"/>
      <c r="MEY47" s="2"/>
      <c r="MEZ47" s="2"/>
      <c r="MFA47" s="2"/>
      <c r="MFB47" s="2"/>
      <c r="MFC47" s="2"/>
      <c r="MFD47" s="2"/>
      <c r="MFE47" s="2"/>
      <c r="MFF47" s="2"/>
      <c r="MFG47" s="2"/>
      <c r="MFH47" s="2"/>
      <c r="MFI47" s="2"/>
      <c r="MFJ47" s="2"/>
      <c r="MFK47" s="2"/>
      <c r="MFL47" s="2"/>
      <c r="MFM47" s="2"/>
      <c r="MFN47" s="2"/>
      <c r="MFO47" s="2"/>
      <c r="MFP47" s="2"/>
      <c r="MFQ47" s="2"/>
      <c r="MFR47" s="2"/>
      <c r="MFS47" s="2"/>
      <c r="MFT47" s="2"/>
      <c r="MFU47" s="2"/>
      <c r="MFV47" s="2"/>
      <c r="MFW47" s="2"/>
      <c r="MFX47" s="2"/>
      <c r="MFY47" s="2"/>
      <c r="MFZ47" s="2"/>
      <c r="MGA47" s="2"/>
      <c r="MGB47" s="2"/>
      <c r="MGC47" s="2"/>
      <c r="MGD47" s="2"/>
      <c r="MGE47" s="2"/>
      <c r="MGF47" s="2"/>
      <c r="MGG47" s="2"/>
      <c r="MGH47" s="2"/>
      <c r="MGI47" s="2"/>
      <c r="MGJ47" s="2"/>
      <c r="MGK47" s="2"/>
      <c r="MGL47" s="2"/>
      <c r="MGM47" s="2"/>
      <c r="MGN47" s="2"/>
      <c r="MGO47" s="2"/>
      <c r="MGP47" s="2"/>
      <c r="MGQ47" s="2"/>
      <c r="MGR47" s="2"/>
      <c r="MGS47" s="2"/>
      <c r="MGT47" s="2"/>
      <c r="MGU47" s="2"/>
      <c r="MGV47" s="2"/>
      <c r="MGW47" s="2"/>
      <c r="MGX47" s="2"/>
      <c r="MGY47" s="2"/>
      <c r="MGZ47" s="2"/>
      <c r="MHA47" s="2"/>
      <c r="MHB47" s="2"/>
      <c r="MHC47" s="2"/>
      <c r="MHD47" s="2"/>
      <c r="MHE47" s="2"/>
      <c r="MHF47" s="2"/>
      <c r="MHG47" s="2"/>
      <c r="MHH47" s="2"/>
      <c r="MHI47" s="2"/>
      <c r="MHJ47" s="2"/>
      <c r="MHK47" s="2"/>
      <c r="MHL47" s="2"/>
      <c r="MHM47" s="2"/>
      <c r="MHN47" s="2"/>
      <c r="MHO47" s="2"/>
      <c r="MHP47" s="2"/>
      <c r="MHQ47" s="2"/>
      <c r="MHR47" s="2"/>
      <c r="MHS47" s="2"/>
      <c r="MHT47" s="2"/>
      <c r="MHU47" s="2"/>
      <c r="MHV47" s="2"/>
      <c r="MHW47" s="2"/>
      <c r="MHX47" s="2"/>
      <c r="MHY47" s="2"/>
      <c r="MHZ47" s="2"/>
      <c r="MIA47" s="2"/>
      <c r="MIB47" s="2"/>
      <c r="MIC47" s="2"/>
      <c r="MID47" s="2"/>
      <c r="MIE47" s="2"/>
      <c r="MIF47" s="2"/>
      <c r="MIG47" s="2"/>
      <c r="MIH47" s="2"/>
      <c r="MII47" s="2"/>
      <c r="MIJ47" s="2"/>
      <c r="MIK47" s="2"/>
      <c r="MIL47" s="2"/>
      <c r="MIM47" s="2"/>
      <c r="MIN47" s="2"/>
      <c r="MIO47" s="2"/>
      <c r="MIP47" s="2"/>
      <c r="MIQ47" s="2"/>
      <c r="MIR47" s="2"/>
      <c r="MIS47" s="2"/>
      <c r="MIT47" s="2"/>
      <c r="MIU47" s="2"/>
      <c r="MIV47" s="2"/>
      <c r="MIW47" s="2"/>
      <c r="MIX47" s="2"/>
      <c r="MIY47" s="2"/>
      <c r="MIZ47" s="2"/>
      <c r="MJA47" s="2"/>
      <c r="MJB47" s="2"/>
      <c r="MJC47" s="2"/>
      <c r="MJD47" s="2"/>
      <c r="MJE47" s="2"/>
      <c r="MJF47" s="2"/>
      <c r="MJG47" s="2"/>
      <c r="MJH47" s="2"/>
      <c r="MJI47" s="2"/>
      <c r="MJJ47" s="2"/>
      <c r="MJK47" s="2"/>
      <c r="MJL47" s="2"/>
      <c r="MJM47" s="2"/>
      <c r="MJN47" s="2"/>
      <c r="MJO47" s="2"/>
      <c r="MJP47" s="2"/>
      <c r="MJQ47" s="2"/>
      <c r="MJR47" s="2"/>
      <c r="MJS47" s="2"/>
      <c r="MJT47" s="2"/>
      <c r="MJU47" s="2"/>
      <c r="MJV47" s="2"/>
      <c r="MJW47" s="2"/>
      <c r="MJX47" s="2"/>
      <c r="MJY47" s="2"/>
      <c r="MJZ47" s="2"/>
      <c r="MKA47" s="2"/>
      <c r="MKB47" s="2"/>
      <c r="MKC47" s="2"/>
      <c r="MKD47" s="2"/>
      <c r="MKE47" s="2"/>
      <c r="MKF47" s="2"/>
      <c r="MKG47" s="2"/>
      <c r="MKH47" s="2"/>
      <c r="MKI47" s="2"/>
      <c r="MKJ47" s="2"/>
      <c r="MKK47" s="2"/>
      <c r="MKL47" s="2"/>
      <c r="MKM47" s="2"/>
      <c r="MKN47" s="2"/>
      <c r="MKO47" s="2"/>
      <c r="MKP47" s="2"/>
      <c r="MKQ47" s="2"/>
      <c r="MKR47" s="2"/>
      <c r="MKS47" s="2"/>
      <c r="MKT47" s="2"/>
      <c r="MKU47" s="2"/>
      <c r="MKV47" s="2"/>
      <c r="MKW47" s="2"/>
      <c r="MKX47" s="2"/>
      <c r="MKY47" s="2"/>
      <c r="MKZ47" s="2"/>
      <c r="MLA47" s="2"/>
      <c r="MLB47" s="2"/>
      <c r="MLC47" s="2"/>
      <c r="MLD47" s="2"/>
      <c r="MLE47" s="2"/>
      <c r="MLF47" s="2"/>
      <c r="MLG47" s="2"/>
      <c r="MLH47" s="2"/>
      <c r="MLI47" s="2"/>
      <c r="MLJ47" s="2"/>
      <c r="MLK47" s="2"/>
      <c r="MLL47" s="2"/>
      <c r="MLM47" s="2"/>
      <c r="MLN47" s="2"/>
      <c r="MLO47" s="2"/>
      <c r="MLP47" s="2"/>
      <c r="MLQ47" s="2"/>
      <c r="MLR47" s="2"/>
      <c r="MLS47" s="2"/>
      <c r="MLT47" s="2"/>
      <c r="MLU47" s="2"/>
      <c r="MLV47" s="2"/>
      <c r="MLW47" s="2"/>
      <c r="MLX47" s="2"/>
      <c r="MLY47" s="2"/>
      <c r="MLZ47" s="2"/>
      <c r="MMA47" s="2"/>
      <c r="MMB47" s="2"/>
      <c r="MMC47" s="2"/>
      <c r="MMD47" s="2"/>
      <c r="MME47" s="2"/>
      <c r="MMF47" s="2"/>
      <c r="MMG47" s="2"/>
      <c r="MMH47" s="2"/>
      <c r="MMI47" s="2"/>
      <c r="MMJ47" s="2"/>
      <c r="MMK47" s="2"/>
      <c r="MML47" s="2"/>
      <c r="MMM47" s="2"/>
      <c r="MMN47" s="2"/>
      <c r="MMO47" s="2"/>
      <c r="MMP47" s="2"/>
      <c r="MMQ47" s="2"/>
      <c r="MMR47" s="2"/>
      <c r="MMS47" s="2"/>
      <c r="MMT47" s="2"/>
      <c r="MMU47" s="2"/>
      <c r="MMV47" s="2"/>
      <c r="MMW47" s="2"/>
      <c r="MMX47" s="2"/>
      <c r="MMY47" s="2"/>
      <c r="MMZ47" s="2"/>
      <c r="MNA47" s="2"/>
      <c r="MNB47" s="2"/>
      <c r="MNC47" s="2"/>
      <c r="MND47" s="2"/>
      <c r="MNE47" s="2"/>
      <c r="MNF47" s="2"/>
      <c r="MNG47" s="2"/>
      <c r="MNH47" s="2"/>
      <c r="MNI47" s="2"/>
      <c r="MNJ47" s="2"/>
      <c r="MNK47" s="2"/>
      <c r="MNL47" s="2"/>
      <c r="MNM47" s="2"/>
      <c r="MNN47" s="2"/>
      <c r="MNO47" s="2"/>
      <c r="MNP47" s="2"/>
      <c r="MNQ47" s="2"/>
      <c r="MNR47" s="2"/>
      <c r="MNS47" s="2"/>
      <c r="MNT47" s="2"/>
      <c r="MNU47" s="2"/>
      <c r="MNV47" s="2"/>
      <c r="MNW47" s="2"/>
      <c r="MNX47" s="2"/>
      <c r="MNY47" s="2"/>
      <c r="MNZ47" s="2"/>
      <c r="MOA47" s="2"/>
      <c r="MOB47" s="2"/>
      <c r="MOC47" s="2"/>
      <c r="MOD47" s="2"/>
      <c r="MOE47" s="2"/>
      <c r="MOF47" s="2"/>
      <c r="MOG47" s="2"/>
      <c r="MOH47" s="2"/>
      <c r="MOI47" s="2"/>
      <c r="MOJ47" s="2"/>
      <c r="MOK47" s="2"/>
      <c r="MOL47" s="2"/>
      <c r="MOM47" s="2"/>
      <c r="MON47" s="2"/>
      <c r="MOO47" s="2"/>
      <c r="MOP47" s="2"/>
      <c r="MOQ47" s="2"/>
      <c r="MOR47" s="2"/>
      <c r="MOS47" s="2"/>
      <c r="MOT47" s="2"/>
      <c r="MOU47" s="2"/>
      <c r="MOV47" s="2"/>
      <c r="MOW47" s="2"/>
      <c r="MOX47" s="2"/>
      <c r="MOY47" s="2"/>
      <c r="MOZ47" s="2"/>
      <c r="MPA47" s="2"/>
      <c r="MPB47" s="2"/>
      <c r="MPC47" s="2"/>
      <c r="MPD47" s="2"/>
      <c r="MPE47" s="2"/>
      <c r="MPF47" s="2"/>
      <c r="MPG47" s="2"/>
      <c r="MPH47" s="2"/>
      <c r="MPI47" s="2"/>
      <c r="MPJ47" s="2"/>
      <c r="MPK47" s="2"/>
      <c r="MPL47" s="2"/>
      <c r="MPM47" s="2"/>
      <c r="MPN47" s="2"/>
      <c r="MPO47" s="2"/>
      <c r="MPP47" s="2"/>
      <c r="MPQ47" s="2"/>
      <c r="MPR47" s="2"/>
      <c r="MPS47" s="2"/>
      <c r="MPT47" s="2"/>
      <c r="MPU47" s="2"/>
      <c r="MPV47" s="2"/>
      <c r="MPW47" s="2"/>
      <c r="MPX47" s="2"/>
      <c r="MPY47" s="2"/>
      <c r="MPZ47" s="2"/>
      <c r="MQA47" s="2"/>
      <c r="MQB47" s="2"/>
      <c r="MQC47" s="2"/>
      <c r="MQD47" s="2"/>
      <c r="MQE47" s="2"/>
      <c r="MQF47" s="2"/>
      <c r="MQG47" s="2"/>
      <c r="MQH47" s="2"/>
      <c r="MQI47" s="2"/>
      <c r="MQJ47" s="2"/>
      <c r="MQK47" s="2"/>
      <c r="MQL47" s="2"/>
      <c r="MQM47" s="2"/>
      <c r="MQN47" s="2"/>
      <c r="MQO47" s="2"/>
      <c r="MQP47" s="2"/>
      <c r="MQQ47" s="2"/>
      <c r="MQR47" s="2"/>
      <c r="MQS47" s="2"/>
      <c r="MQT47" s="2"/>
      <c r="MQU47" s="2"/>
      <c r="MQV47" s="2"/>
      <c r="MQW47" s="2"/>
      <c r="MQX47" s="2"/>
      <c r="MQY47" s="2"/>
      <c r="MQZ47" s="2"/>
      <c r="MRA47" s="2"/>
      <c r="MRB47" s="2"/>
      <c r="MRC47" s="2"/>
      <c r="MRD47" s="2"/>
      <c r="MRE47" s="2"/>
      <c r="MRF47" s="2"/>
      <c r="MRG47" s="2"/>
      <c r="MRH47" s="2"/>
      <c r="MRI47" s="2"/>
      <c r="MRJ47" s="2"/>
      <c r="MRK47" s="2"/>
      <c r="MRL47" s="2"/>
      <c r="MRM47" s="2"/>
      <c r="MRN47" s="2"/>
      <c r="MRO47" s="2"/>
      <c r="MRP47" s="2"/>
      <c r="MRQ47" s="2"/>
      <c r="MRR47" s="2"/>
      <c r="MRS47" s="2"/>
      <c r="MRT47" s="2"/>
      <c r="MRU47" s="2"/>
      <c r="MRV47" s="2"/>
      <c r="MRW47" s="2"/>
      <c r="MRX47" s="2"/>
      <c r="MRY47" s="2"/>
      <c r="MRZ47" s="2"/>
      <c r="MSA47" s="2"/>
      <c r="MSB47" s="2"/>
      <c r="MSC47" s="2"/>
      <c r="MSD47" s="2"/>
      <c r="MSE47" s="2"/>
      <c r="MSF47" s="2"/>
      <c r="MSG47" s="2"/>
      <c r="MSH47" s="2"/>
      <c r="MSI47" s="2"/>
      <c r="MSJ47" s="2"/>
      <c r="MSK47" s="2"/>
      <c r="MSL47" s="2"/>
      <c r="MSM47" s="2"/>
      <c r="MSN47" s="2"/>
      <c r="MSO47" s="2"/>
      <c r="MSP47" s="2"/>
      <c r="MSQ47" s="2"/>
      <c r="MSR47" s="2"/>
      <c r="MSS47" s="2"/>
      <c r="MST47" s="2"/>
      <c r="MSU47" s="2"/>
      <c r="MSV47" s="2"/>
      <c r="MSW47" s="2"/>
      <c r="MSX47" s="2"/>
      <c r="MSY47" s="2"/>
      <c r="MSZ47" s="2"/>
      <c r="MTA47" s="2"/>
      <c r="MTB47" s="2"/>
      <c r="MTC47" s="2"/>
      <c r="MTD47" s="2"/>
      <c r="MTE47" s="2"/>
      <c r="MTF47" s="2"/>
      <c r="MTG47" s="2"/>
      <c r="MTH47" s="2"/>
      <c r="MTI47" s="2"/>
      <c r="MTJ47" s="2"/>
      <c r="MTK47" s="2"/>
      <c r="MTL47" s="2"/>
      <c r="MTM47" s="2"/>
      <c r="MTN47" s="2"/>
      <c r="MTO47" s="2"/>
      <c r="MTP47" s="2"/>
      <c r="MTQ47" s="2"/>
      <c r="MTR47" s="2"/>
      <c r="MTS47" s="2"/>
      <c r="MTT47" s="2"/>
      <c r="MTU47" s="2"/>
      <c r="MTV47" s="2"/>
      <c r="MTW47" s="2"/>
      <c r="MTX47" s="2"/>
      <c r="MTY47" s="2"/>
      <c r="MTZ47" s="2"/>
      <c r="MUA47" s="2"/>
      <c r="MUB47" s="2"/>
      <c r="MUC47" s="2"/>
      <c r="MUD47" s="2"/>
      <c r="MUE47" s="2"/>
      <c r="MUF47" s="2"/>
      <c r="MUG47" s="2"/>
      <c r="MUH47" s="2"/>
      <c r="MUI47" s="2"/>
      <c r="MUJ47" s="2"/>
      <c r="MUK47" s="2"/>
      <c r="MUL47" s="2"/>
      <c r="MUM47" s="2"/>
      <c r="MUN47" s="2"/>
      <c r="MUO47" s="2"/>
      <c r="MUP47" s="2"/>
      <c r="MUQ47" s="2"/>
      <c r="MUR47" s="2"/>
      <c r="MUS47" s="2"/>
      <c r="MUT47" s="2"/>
      <c r="MUU47" s="2"/>
      <c r="MUV47" s="2"/>
      <c r="MUW47" s="2"/>
      <c r="MUX47" s="2"/>
      <c r="MUY47" s="2"/>
      <c r="MUZ47" s="2"/>
      <c r="MVA47" s="2"/>
      <c r="MVB47" s="2"/>
      <c r="MVC47" s="2"/>
      <c r="MVD47" s="2"/>
      <c r="MVE47" s="2"/>
      <c r="MVF47" s="2"/>
      <c r="MVG47" s="2"/>
      <c r="MVH47" s="2"/>
      <c r="MVI47" s="2"/>
      <c r="MVJ47" s="2"/>
      <c r="MVK47" s="2"/>
      <c r="MVL47" s="2"/>
      <c r="MVM47" s="2"/>
      <c r="MVN47" s="2"/>
      <c r="MVO47" s="2"/>
      <c r="MVP47" s="2"/>
      <c r="MVQ47" s="2"/>
      <c r="MVR47" s="2"/>
      <c r="MVS47" s="2"/>
      <c r="MVT47" s="2"/>
      <c r="MVU47" s="2"/>
      <c r="MVV47" s="2"/>
      <c r="MVW47" s="2"/>
      <c r="MVX47" s="2"/>
      <c r="MVY47" s="2"/>
      <c r="MVZ47" s="2"/>
      <c r="MWA47" s="2"/>
      <c r="MWB47" s="2"/>
      <c r="MWC47" s="2"/>
      <c r="MWD47" s="2"/>
      <c r="MWE47" s="2"/>
      <c r="MWF47" s="2"/>
      <c r="MWG47" s="2"/>
      <c r="MWH47" s="2"/>
      <c r="MWI47" s="2"/>
      <c r="MWJ47" s="2"/>
      <c r="MWK47" s="2"/>
      <c r="MWL47" s="2"/>
      <c r="MWM47" s="2"/>
      <c r="MWN47" s="2"/>
      <c r="MWO47" s="2"/>
      <c r="MWP47" s="2"/>
      <c r="MWQ47" s="2"/>
      <c r="MWR47" s="2"/>
      <c r="MWS47" s="2"/>
      <c r="MWT47" s="2"/>
      <c r="MWU47" s="2"/>
      <c r="MWV47" s="2"/>
      <c r="MWW47" s="2"/>
      <c r="MWX47" s="2"/>
      <c r="MWY47" s="2"/>
      <c r="MWZ47" s="2"/>
      <c r="MXA47" s="2"/>
      <c r="MXB47" s="2"/>
      <c r="MXC47" s="2"/>
      <c r="MXD47" s="2"/>
      <c r="MXE47" s="2"/>
      <c r="MXF47" s="2"/>
      <c r="MXG47" s="2"/>
      <c r="MXH47" s="2"/>
      <c r="MXI47" s="2"/>
      <c r="MXJ47" s="2"/>
      <c r="MXK47" s="2"/>
      <c r="MXL47" s="2"/>
      <c r="MXM47" s="2"/>
      <c r="MXN47" s="2"/>
      <c r="MXO47" s="2"/>
      <c r="MXP47" s="2"/>
      <c r="MXQ47" s="2"/>
      <c r="MXR47" s="2"/>
      <c r="MXS47" s="2"/>
      <c r="MXT47" s="2"/>
      <c r="MXU47" s="2"/>
      <c r="MXV47" s="2"/>
      <c r="MXW47" s="2"/>
      <c r="MXX47" s="2"/>
      <c r="MXY47" s="2"/>
      <c r="MXZ47" s="2"/>
      <c r="MYA47" s="2"/>
      <c r="MYB47" s="2"/>
      <c r="MYC47" s="2"/>
      <c r="MYD47" s="2"/>
      <c r="MYE47" s="2"/>
      <c r="MYF47" s="2"/>
      <c r="MYG47" s="2"/>
      <c r="MYH47" s="2"/>
      <c r="MYI47" s="2"/>
      <c r="MYJ47" s="2"/>
      <c r="MYK47" s="2"/>
      <c r="MYL47" s="2"/>
      <c r="MYM47" s="2"/>
      <c r="MYN47" s="2"/>
      <c r="MYO47" s="2"/>
      <c r="MYP47" s="2"/>
      <c r="MYQ47" s="2"/>
      <c r="MYR47" s="2"/>
      <c r="MYS47" s="2"/>
      <c r="MYT47" s="2"/>
      <c r="MYU47" s="2"/>
      <c r="MYV47" s="2"/>
      <c r="MYW47" s="2"/>
      <c r="MYX47" s="2"/>
      <c r="MYY47" s="2"/>
      <c r="MYZ47" s="2"/>
      <c r="MZA47" s="2"/>
      <c r="MZB47" s="2"/>
      <c r="MZC47" s="2"/>
      <c r="MZD47" s="2"/>
      <c r="MZE47" s="2"/>
      <c r="MZF47" s="2"/>
      <c r="MZG47" s="2"/>
      <c r="MZH47" s="2"/>
      <c r="MZI47" s="2"/>
      <c r="MZJ47" s="2"/>
      <c r="MZK47" s="2"/>
      <c r="MZL47" s="2"/>
      <c r="MZM47" s="2"/>
      <c r="MZN47" s="2"/>
      <c r="MZO47" s="2"/>
      <c r="MZP47" s="2"/>
      <c r="MZQ47" s="2"/>
      <c r="MZR47" s="2"/>
      <c r="MZS47" s="2"/>
      <c r="MZT47" s="2"/>
      <c r="MZU47" s="2"/>
      <c r="MZV47" s="2"/>
      <c r="MZW47" s="2"/>
      <c r="MZX47" s="2"/>
      <c r="MZY47" s="2"/>
      <c r="MZZ47" s="2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  <c r="NAV47" s="2"/>
      <c r="NAW47" s="2"/>
      <c r="NAX47" s="2"/>
      <c r="NAY47" s="2"/>
      <c r="NAZ47" s="2"/>
      <c r="NBA47" s="2"/>
      <c r="NBB47" s="2"/>
      <c r="NBC47" s="2"/>
      <c r="NBD47" s="2"/>
      <c r="NBE47" s="2"/>
      <c r="NBF47" s="2"/>
      <c r="NBG47" s="2"/>
      <c r="NBH47" s="2"/>
      <c r="NBI47" s="2"/>
      <c r="NBJ47" s="2"/>
      <c r="NBK47" s="2"/>
      <c r="NBL47" s="2"/>
      <c r="NBM47" s="2"/>
      <c r="NBN47" s="2"/>
      <c r="NBO47" s="2"/>
      <c r="NBP47" s="2"/>
      <c r="NBQ47" s="2"/>
      <c r="NBR47" s="2"/>
      <c r="NBS47" s="2"/>
      <c r="NBT47" s="2"/>
      <c r="NBU47" s="2"/>
      <c r="NBV47" s="2"/>
      <c r="NBW47" s="2"/>
      <c r="NBX47" s="2"/>
      <c r="NBY47" s="2"/>
      <c r="NBZ47" s="2"/>
      <c r="NCA47" s="2"/>
      <c r="NCB47" s="2"/>
      <c r="NCC47" s="2"/>
      <c r="NCD47" s="2"/>
      <c r="NCE47" s="2"/>
      <c r="NCF47" s="2"/>
      <c r="NCG47" s="2"/>
      <c r="NCH47" s="2"/>
      <c r="NCI47" s="2"/>
      <c r="NCJ47" s="2"/>
      <c r="NCK47" s="2"/>
      <c r="NCL47" s="2"/>
      <c r="NCM47" s="2"/>
      <c r="NCN47" s="2"/>
      <c r="NCO47" s="2"/>
      <c r="NCP47" s="2"/>
      <c r="NCQ47" s="2"/>
      <c r="NCR47" s="2"/>
      <c r="NCS47" s="2"/>
      <c r="NCT47" s="2"/>
      <c r="NCU47" s="2"/>
      <c r="NCV47" s="2"/>
      <c r="NCW47" s="2"/>
      <c r="NCX47" s="2"/>
      <c r="NCY47" s="2"/>
      <c r="NCZ47" s="2"/>
      <c r="NDA47" s="2"/>
      <c r="NDB47" s="2"/>
      <c r="NDC47" s="2"/>
      <c r="NDD47" s="2"/>
      <c r="NDE47" s="2"/>
      <c r="NDF47" s="2"/>
      <c r="NDG47" s="2"/>
      <c r="NDH47" s="2"/>
      <c r="NDI47" s="2"/>
      <c r="NDJ47" s="2"/>
      <c r="NDK47" s="2"/>
      <c r="NDL47" s="2"/>
      <c r="NDM47" s="2"/>
      <c r="NDN47" s="2"/>
      <c r="NDO47" s="2"/>
      <c r="NDP47" s="2"/>
      <c r="NDQ47" s="2"/>
      <c r="NDR47" s="2"/>
      <c r="NDS47" s="2"/>
      <c r="NDT47" s="2"/>
      <c r="NDU47" s="2"/>
      <c r="NDV47" s="2"/>
      <c r="NDW47" s="2"/>
      <c r="NDX47" s="2"/>
      <c r="NDY47" s="2"/>
      <c r="NDZ47" s="2"/>
      <c r="NEA47" s="2"/>
      <c r="NEB47" s="2"/>
      <c r="NEC47" s="2"/>
      <c r="NED47" s="2"/>
      <c r="NEE47" s="2"/>
      <c r="NEF47" s="2"/>
      <c r="NEG47" s="2"/>
      <c r="NEH47" s="2"/>
      <c r="NEI47" s="2"/>
      <c r="NEJ47" s="2"/>
      <c r="NEK47" s="2"/>
      <c r="NEL47" s="2"/>
      <c r="NEM47" s="2"/>
      <c r="NEN47" s="2"/>
      <c r="NEO47" s="2"/>
      <c r="NEP47" s="2"/>
      <c r="NEQ47" s="2"/>
      <c r="NER47" s="2"/>
      <c r="NES47" s="2"/>
      <c r="NET47" s="2"/>
      <c r="NEU47" s="2"/>
      <c r="NEV47" s="2"/>
      <c r="NEW47" s="2"/>
      <c r="NEX47" s="2"/>
      <c r="NEY47" s="2"/>
      <c r="NEZ47" s="2"/>
      <c r="NFA47" s="2"/>
      <c r="NFB47" s="2"/>
      <c r="NFC47" s="2"/>
      <c r="NFD47" s="2"/>
      <c r="NFE47" s="2"/>
      <c r="NFF47" s="2"/>
      <c r="NFG47" s="2"/>
      <c r="NFH47" s="2"/>
      <c r="NFI47" s="2"/>
      <c r="NFJ47" s="2"/>
      <c r="NFK47" s="2"/>
      <c r="NFL47" s="2"/>
      <c r="NFM47" s="2"/>
      <c r="NFN47" s="2"/>
      <c r="NFO47" s="2"/>
      <c r="NFP47" s="2"/>
      <c r="NFQ47" s="2"/>
      <c r="NFR47" s="2"/>
      <c r="NFS47" s="2"/>
      <c r="NFT47" s="2"/>
      <c r="NFU47" s="2"/>
      <c r="NFV47" s="2"/>
      <c r="NFW47" s="2"/>
      <c r="NFX47" s="2"/>
      <c r="NFY47" s="2"/>
      <c r="NFZ47" s="2"/>
      <c r="NGA47" s="2"/>
      <c r="NGB47" s="2"/>
      <c r="NGC47" s="2"/>
      <c r="NGD47" s="2"/>
      <c r="NGE47" s="2"/>
      <c r="NGF47" s="2"/>
      <c r="NGG47" s="2"/>
      <c r="NGH47" s="2"/>
      <c r="NGI47" s="2"/>
      <c r="NGJ47" s="2"/>
      <c r="NGK47" s="2"/>
      <c r="NGL47" s="2"/>
      <c r="NGM47" s="2"/>
      <c r="NGN47" s="2"/>
      <c r="NGO47" s="2"/>
      <c r="NGP47" s="2"/>
      <c r="NGQ47" s="2"/>
      <c r="NGR47" s="2"/>
      <c r="NGS47" s="2"/>
      <c r="NGT47" s="2"/>
      <c r="NGU47" s="2"/>
      <c r="NGV47" s="2"/>
      <c r="NGW47" s="2"/>
      <c r="NGX47" s="2"/>
      <c r="NGY47" s="2"/>
      <c r="NGZ47" s="2"/>
      <c r="NHA47" s="2"/>
      <c r="NHB47" s="2"/>
      <c r="NHC47" s="2"/>
      <c r="NHD47" s="2"/>
      <c r="NHE47" s="2"/>
      <c r="NHF47" s="2"/>
      <c r="NHG47" s="2"/>
      <c r="NHH47" s="2"/>
      <c r="NHI47" s="2"/>
      <c r="NHJ47" s="2"/>
      <c r="NHK47" s="2"/>
      <c r="NHL47" s="2"/>
      <c r="NHM47" s="2"/>
      <c r="NHN47" s="2"/>
      <c r="NHO47" s="2"/>
      <c r="NHP47" s="2"/>
      <c r="NHQ47" s="2"/>
      <c r="NHR47" s="2"/>
      <c r="NHS47" s="2"/>
      <c r="NHT47" s="2"/>
      <c r="NHU47" s="2"/>
      <c r="NHV47" s="2"/>
      <c r="NHW47" s="2"/>
      <c r="NHX47" s="2"/>
      <c r="NHY47" s="2"/>
      <c r="NHZ47" s="2"/>
      <c r="NIA47" s="2"/>
      <c r="NIB47" s="2"/>
      <c r="NIC47" s="2"/>
      <c r="NID47" s="2"/>
      <c r="NIE47" s="2"/>
      <c r="NIF47" s="2"/>
      <c r="NIG47" s="2"/>
      <c r="NIH47" s="2"/>
      <c r="NII47" s="2"/>
      <c r="NIJ47" s="2"/>
      <c r="NIK47" s="2"/>
      <c r="NIL47" s="2"/>
      <c r="NIM47" s="2"/>
      <c r="NIN47" s="2"/>
      <c r="NIO47" s="2"/>
      <c r="NIP47" s="2"/>
      <c r="NIQ47" s="2"/>
      <c r="NIR47" s="2"/>
      <c r="NIS47" s="2"/>
      <c r="NIT47" s="2"/>
      <c r="NIU47" s="2"/>
      <c r="NIV47" s="2"/>
      <c r="NIW47" s="2"/>
      <c r="NIX47" s="2"/>
      <c r="NIY47" s="2"/>
      <c r="NIZ47" s="2"/>
      <c r="NJA47" s="2"/>
      <c r="NJB47" s="2"/>
      <c r="NJC47" s="2"/>
      <c r="NJD47" s="2"/>
      <c r="NJE47" s="2"/>
      <c r="NJF47" s="2"/>
      <c r="NJG47" s="2"/>
      <c r="NJH47" s="2"/>
      <c r="NJI47" s="2"/>
      <c r="NJJ47" s="2"/>
      <c r="NJK47" s="2"/>
      <c r="NJL47" s="2"/>
      <c r="NJM47" s="2"/>
      <c r="NJN47" s="2"/>
      <c r="NJO47" s="2"/>
      <c r="NJP47" s="2"/>
      <c r="NJQ47" s="2"/>
      <c r="NJR47" s="2"/>
      <c r="NJS47" s="2"/>
      <c r="NJT47" s="2"/>
      <c r="NJU47" s="2"/>
      <c r="NJV47" s="2"/>
      <c r="NJW47" s="2"/>
      <c r="NJX47" s="2"/>
      <c r="NJY47" s="2"/>
      <c r="NJZ47" s="2"/>
      <c r="NKA47" s="2"/>
      <c r="NKB47" s="2"/>
      <c r="NKC47" s="2"/>
      <c r="NKD47" s="2"/>
      <c r="NKE47" s="2"/>
      <c r="NKF47" s="2"/>
      <c r="NKG47" s="2"/>
      <c r="NKH47" s="2"/>
      <c r="NKI47" s="2"/>
      <c r="NKJ47" s="2"/>
      <c r="NKK47" s="2"/>
      <c r="NKL47" s="2"/>
      <c r="NKM47" s="2"/>
      <c r="NKN47" s="2"/>
      <c r="NKO47" s="2"/>
      <c r="NKP47" s="2"/>
      <c r="NKQ47" s="2"/>
      <c r="NKR47" s="2"/>
      <c r="NKS47" s="2"/>
      <c r="NKT47" s="2"/>
      <c r="NKU47" s="2"/>
      <c r="NKV47" s="2"/>
      <c r="NKW47" s="2"/>
      <c r="NKX47" s="2"/>
      <c r="NKY47" s="2"/>
      <c r="NKZ47" s="2"/>
      <c r="NLA47" s="2"/>
      <c r="NLB47" s="2"/>
      <c r="NLC47" s="2"/>
      <c r="NLD47" s="2"/>
      <c r="NLE47" s="2"/>
      <c r="NLF47" s="2"/>
      <c r="NLG47" s="2"/>
      <c r="NLH47" s="2"/>
      <c r="NLI47" s="2"/>
      <c r="NLJ47" s="2"/>
      <c r="NLK47" s="2"/>
      <c r="NLL47" s="2"/>
      <c r="NLM47" s="2"/>
      <c r="NLN47" s="2"/>
      <c r="NLO47" s="2"/>
      <c r="NLP47" s="2"/>
      <c r="NLQ47" s="2"/>
      <c r="NLR47" s="2"/>
      <c r="NLS47" s="2"/>
      <c r="NLT47" s="2"/>
      <c r="NLU47" s="2"/>
      <c r="NLV47" s="2"/>
      <c r="NLW47" s="2"/>
      <c r="NLX47" s="2"/>
      <c r="NLY47" s="2"/>
      <c r="NLZ47" s="2"/>
      <c r="NMA47" s="2"/>
      <c r="NMB47" s="2"/>
      <c r="NMC47" s="2"/>
      <c r="NMD47" s="2"/>
      <c r="NME47" s="2"/>
      <c r="NMF47" s="2"/>
      <c r="NMG47" s="2"/>
      <c r="NMH47" s="2"/>
      <c r="NMI47" s="2"/>
      <c r="NMJ47" s="2"/>
      <c r="NMK47" s="2"/>
      <c r="NML47" s="2"/>
      <c r="NMM47" s="2"/>
      <c r="NMN47" s="2"/>
      <c r="NMO47" s="2"/>
      <c r="NMP47" s="2"/>
      <c r="NMQ47" s="2"/>
      <c r="NMR47" s="2"/>
      <c r="NMS47" s="2"/>
      <c r="NMT47" s="2"/>
      <c r="NMU47" s="2"/>
      <c r="NMV47" s="2"/>
      <c r="NMW47" s="2"/>
      <c r="NMX47" s="2"/>
      <c r="NMY47" s="2"/>
      <c r="NMZ47" s="2"/>
      <c r="NNA47" s="2"/>
      <c r="NNB47" s="2"/>
      <c r="NNC47" s="2"/>
      <c r="NND47" s="2"/>
      <c r="NNE47" s="2"/>
      <c r="NNF47" s="2"/>
      <c r="NNG47" s="2"/>
      <c r="NNH47" s="2"/>
      <c r="NNI47" s="2"/>
      <c r="NNJ47" s="2"/>
      <c r="NNK47" s="2"/>
      <c r="NNL47" s="2"/>
      <c r="NNM47" s="2"/>
      <c r="NNN47" s="2"/>
      <c r="NNO47" s="2"/>
      <c r="NNP47" s="2"/>
      <c r="NNQ47" s="2"/>
      <c r="NNR47" s="2"/>
      <c r="NNS47" s="2"/>
      <c r="NNT47" s="2"/>
      <c r="NNU47" s="2"/>
      <c r="NNV47" s="2"/>
      <c r="NNW47" s="2"/>
      <c r="NNX47" s="2"/>
      <c r="NNY47" s="2"/>
      <c r="NNZ47" s="2"/>
      <c r="NOA47" s="2"/>
      <c r="NOB47" s="2"/>
      <c r="NOC47" s="2"/>
      <c r="NOD47" s="2"/>
      <c r="NOE47" s="2"/>
      <c r="NOF47" s="2"/>
      <c r="NOG47" s="2"/>
      <c r="NOH47" s="2"/>
      <c r="NOI47" s="2"/>
      <c r="NOJ47" s="2"/>
      <c r="NOK47" s="2"/>
      <c r="NOL47" s="2"/>
      <c r="NOM47" s="2"/>
      <c r="NON47" s="2"/>
      <c r="NOO47" s="2"/>
      <c r="NOP47" s="2"/>
      <c r="NOQ47" s="2"/>
      <c r="NOR47" s="2"/>
      <c r="NOS47" s="2"/>
      <c r="NOT47" s="2"/>
      <c r="NOU47" s="2"/>
      <c r="NOV47" s="2"/>
      <c r="NOW47" s="2"/>
      <c r="NOX47" s="2"/>
      <c r="NOY47" s="2"/>
      <c r="NOZ47" s="2"/>
      <c r="NPA47" s="2"/>
      <c r="NPB47" s="2"/>
      <c r="NPC47" s="2"/>
      <c r="NPD47" s="2"/>
      <c r="NPE47" s="2"/>
      <c r="NPF47" s="2"/>
      <c r="NPG47" s="2"/>
      <c r="NPH47" s="2"/>
      <c r="NPI47" s="2"/>
      <c r="NPJ47" s="2"/>
      <c r="NPK47" s="2"/>
      <c r="NPL47" s="2"/>
      <c r="NPM47" s="2"/>
      <c r="NPN47" s="2"/>
      <c r="NPO47" s="2"/>
      <c r="NPP47" s="2"/>
      <c r="NPQ47" s="2"/>
      <c r="NPR47" s="2"/>
      <c r="NPS47" s="2"/>
      <c r="NPT47" s="2"/>
      <c r="NPU47" s="2"/>
      <c r="NPV47" s="2"/>
      <c r="NPW47" s="2"/>
      <c r="NPX47" s="2"/>
      <c r="NPY47" s="2"/>
      <c r="NPZ47" s="2"/>
      <c r="NQA47" s="2"/>
      <c r="NQB47" s="2"/>
      <c r="NQC47" s="2"/>
      <c r="NQD47" s="2"/>
      <c r="NQE47" s="2"/>
      <c r="NQF47" s="2"/>
      <c r="NQG47" s="2"/>
      <c r="NQH47" s="2"/>
      <c r="NQI47" s="2"/>
      <c r="NQJ47" s="2"/>
      <c r="NQK47" s="2"/>
      <c r="NQL47" s="2"/>
      <c r="NQM47" s="2"/>
      <c r="NQN47" s="2"/>
      <c r="NQO47" s="2"/>
      <c r="NQP47" s="2"/>
      <c r="NQQ47" s="2"/>
      <c r="NQR47" s="2"/>
      <c r="NQS47" s="2"/>
      <c r="NQT47" s="2"/>
      <c r="NQU47" s="2"/>
      <c r="NQV47" s="2"/>
      <c r="NQW47" s="2"/>
      <c r="NQX47" s="2"/>
      <c r="NQY47" s="2"/>
      <c r="NQZ47" s="2"/>
      <c r="NRA47" s="2"/>
      <c r="NRB47" s="2"/>
      <c r="NRC47" s="2"/>
      <c r="NRD47" s="2"/>
      <c r="NRE47" s="2"/>
      <c r="NRF47" s="2"/>
      <c r="NRG47" s="2"/>
      <c r="NRH47" s="2"/>
      <c r="NRI47" s="2"/>
      <c r="NRJ47" s="2"/>
      <c r="NRK47" s="2"/>
      <c r="NRL47" s="2"/>
      <c r="NRM47" s="2"/>
      <c r="NRN47" s="2"/>
      <c r="NRO47" s="2"/>
      <c r="NRP47" s="2"/>
      <c r="NRQ47" s="2"/>
      <c r="NRR47" s="2"/>
      <c r="NRS47" s="2"/>
      <c r="NRT47" s="2"/>
      <c r="NRU47" s="2"/>
      <c r="NRV47" s="2"/>
      <c r="NRW47" s="2"/>
      <c r="NRX47" s="2"/>
      <c r="NRY47" s="2"/>
      <c r="NRZ47" s="2"/>
      <c r="NSA47" s="2"/>
      <c r="NSB47" s="2"/>
      <c r="NSC47" s="2"/>
      <c r="NSD47" s="2"/>
      <c r="NSE47" s="2"/>
      <c r="NSF47" s="2"/>
      <c r="NSG47" s="2"/>
      <c r="NSH47" s="2"/>
      <c r="NSI47" s="2"/>
      <c r="NSJ47" s="2"/>
      <c r="NSK47" s="2"/>
      <c r="NSL47" s="2"/>
      <c r="NSM47" s="2"/>
      <c r="NSN47" s="2"/>
      <c r="NSO47" s="2"/>
      <c r="NSP47" s="2"/>
      <c r="NSQ47" s="2"/>
      <c r="NSR47" s="2"/>
      <c r="NSS47" s="2"/>
      <c r="NST47" s="2"/>
      <c r="NSU47" s="2"/>
      <c r="NSV47" s="2"/>
      <c r="NSW47" s="2"/>
      <c r="NSX47" s="2"/>
      <c r="NSY47" s="2"/>
      <c r="NSZ47" s="2"/>
      <c r="NTA47" s="2"/>
      <c r="NTB47" s="2"/>
      <c r="NTC47" s="2"/>
      <c r="NTD47" s="2"/>
      <c r="NTE47" s="2"/>
      <c r="NTF47" s="2"/>
      <c r="NTG47" s="2"/>
      <c r="NTH47" s="2"/>
      <c r="NTI47" s="2"/>
      <c r="NTJ47" s="2"/>
      <c r="NTK47" s="2"/>
      <c r="NTL47" s="2"/>
      <c r="NTM47" s="2"/>
      <c r="NTN47" s="2"/>
      <c r="NTO47" s="2"/>
      <c r="NTP47" s="2"/>
      <c r="NTQ47" s="2"/>
      <c r="NTR47" s="2"/>
      <c r="NTS47" s="2"/>
      <c r="NTT47" s="2"/>
      <c r="NTU47" s="2"/>
      <c r="NTV47" s="2"/>
      <c r="NTW47" s="2"/>
      <c r="NTX47" s="2"/>
      <c r="NTY47" s="2"/>
      <c r="NTZ47" s="2"/>
      <c r="NUA47" s="2"/>
      <c r="NUB47" s="2"/>
      <c r="NUC47" s="2"/>
      <c r="NUD47" s="2"/>
      <c r="NUE47" s="2"/>
      <c r="NUF47" s="2"/>
      <c r="NUG47" s="2"/>
      <c r="NUH47" s="2"/>
      <c r="NUI47" s="2"/>
      <c r="NUJ47" s="2"/>
      <c r="NUK47" s="2"/>
      <c r="NUL47" s="2"/>
      <c r="NUM47" s="2"/>
      <c r="NUN47" s="2"/>
      <c r="NUO47" s="2"/>
      <c r="NUP47" s="2"/>
      <c r="NUQ47" s="2"/>
      <c r="NUR47" s="2"/>
      <c r="NUS47" s="2"/>
      <c r="NUT47" s="2"/>
      <c r="NUU47" s="2"/>
      <c r="NUV47" s="2"/>
      <c r="NUW47" s="2"/>
      <c r="NUX47" s="2"/>
      <c r="NUY47" s="2"/>
      <c r="NUZ47" s="2"/>
      <c r="NVA47" s="2"/>
      <c r="NVB47" s="2"/>
      <c r="NVC47" s="2"/>
      <c r="NVD47" s="2"/>
      <c r="NVE47" s="2"/>
      <c r="NVF47" s="2"/>
      <c r="NVG47" s="2"/>
      <c r="NVH47" s="2"/>
      <c r="NVI47" s="2"/>
      <c r="NVJ47" s="2"/>
      <c r="NVK47" s="2"/>
      <c r="NVL47" s="2"/>
      <c r="NVM47" s="2"/>
      <c r="NVN47" s="2"/>
      <c r="NVO47" s="2"/>
      <c r="NVP47" s="2"/>
      <c r="NVQ47" s="2"/>
      <c r="NVR47" s="2"/>
      <c r="NVS47" s="2"/>
      <c r="NVT47" s="2"/>
      <c r="NVU47" s="2"/>
      <c r="NVV47" s="2"/>
      <c r="NVW47" s="2"/>
      <c r="NVX47" s="2"/>
      <c r="NVY47" s="2"/>
      <c r="NVZ47" s="2"/>
      <c r="NWA47" s="2"/>
      <c r="NWB47" s="2"/>
      <c r="NWC47" s="2"/>
      <c r="NWD47" s="2"/>
      <c r="NWE47" s="2"/>
      <c r="NWF47" s="2"/>
      <c r="NWG47" s="2"/>
      <c r="NWH47" s="2"/>
      <c r="NWI47" s="2"/>
      <c r="NWJ47" s="2"/>
      <c r="NWK47" s="2"/>
      <c r="NWL47" s="2"/>
      <c r="NWM47" s="2"/>
      <c r="NWN47" s="2"/>
      <c r="NWO47" s="2"/>
      <c r="NWP47" s="2"/>
      <c r="NWQ47" s="2"/>
      <c r="NWR47" s="2"/>
      <c r="NWS47" s="2"/>
      <c r="NWT47" s="2"/>
      <c r="NWU47" s="2"/>
      <c r="NWV47" s="2"/>
      <c r="NWW47" s="2"/>
      <c r="NWX47" s="2"/>
      <c r="NWY47" s="2"/>
      <c r="NWZ47" s="2"/>
      <c r="NXA47" s="2"/>
      <c r="NXB47" s="2"/>
      <c r="NXC47" s="2"/>
      <c r="NXD47" s="2"/>
      <c r="NXE47" s="2"/>
      <c r="NXF47" s="2"/>
      <c r="NXG47" s="2"/>
      <c r="NXH47" s="2"/>
      <c r="NXI47" s="2"/>
      <c r="NXJ47" s="2"/>
      <c r="NXK47" s="2"/>
      <c r="NXL47" s="2"/>
      <c r="NXM47" s="2"/>
      <c r="NXN47" s="2"/>
      <c r="NXO47" s="2"/>
      <c r="NXP47" s="2"/>
      <c r="NXQ47" s="2"/>
      <c r="NXR47" s="2"/>
      <c r="NXS47" s="2"/>
      <c r="NXT47" s="2"/>
      <c r="NXU47" s="2"/>
      <c r="NXV47" s="2"/>
      <c r="NXW47" s="2"/>
      <c r="NXX47" s="2"/>
      <c r="NXY47" s="2"/>
      <c r="NXZ47" s="2"/>
      <c r="NYA47" s="2"/>
      <c r="NYB47" s="2"/>
      <c r="NYC47" s="2"/>
      <c r="NYD47" s="2"/>
      <c r="NYE47" s="2"/>
      <c r="NYF47" s="2"/>
      <c r="NYG47" s="2"/>
      <c r="NYH47" s="2"/>
      <c r="NYI47" s="2"/>
      <c r="NYJ47" s="2"/>
      <c r="NYK47" s="2"/>
      <c r="NYL47" s="2"/>
      <c r="NYM47" s="2"/>
      <c r="NYN47" s="2"/>
      <c r="NYO47" s="2"/>
      <c r="NYP47" s="2"/>
      <c r="NYQ47" s="2"/>
      <c r="NYR47" s="2"/>
      <c r="NYS47" s="2"/>
      <c r="NYT47" s="2"/>
      <c r="NYU47" s="2"/>
      <c r="NYV47" s="2"/>
      <c r="NYW47" s="2"/>
      <c r="NYX47" s="2"/>
      <c r="NYY47" s="2"/>
      <c r="NYZ47" s="2"/>
      <c r="NZA47" s="2"/>
      <c r="NZB47" s="2"/>
      <c r="NZC47" s="2"/>
      <c r="NZD47" s="2"/>
      <c r="NZE47" s="2"/>
      <c r="NZF47" s="2"/>
      <c r="NZG47" s="2"/>
      <c r="NZH47" s="2"/>
      <c r="NZI47" s="2"/>
      <c r="NZJ47" s="2"/>
      <c r="NZK47" s="2"/>
      <c r="NZL47" s="2"/>
      <c r="NZM47" s="2"/>
      <c r="NZN47" s="2"/>
      <c r="NZO47" s="2"/>
      <c r="NZP47" s="2"/>
      <c r="NZQ47" s="2"/>
      <c r="NZR47" s="2"/>
      <c r="NZS47" s="2"/>
      <c r="NZT47" s="2"/>
      <c r="NZU47" s="2"/>
      <c r="NZV47" s="2"/>
      <c r="NZW47" s="2"/>
      <c r="NZX47" s="2"/>
      <c r="NZY47" s="2"/>
      <c r="NZZ47" s="2"/>
      <c r="OAA47" s="2"/>
      <c r="OAB47" s="2"/>
      <c r="OAC47" s="2"/>
      <c r="OAD47" s="2"/>
      <c r="OAE47" s="2"/>
      <c r="OAF47" s="2"/>
      <c r="OAG47" s="2"/>
      <c r="OAH47" s="2"/>
      <c r="OAI47" s="2"/>
      <c r="OAJ47" s="2"/>
      <c r="OAK47" s="2"/>
      <c r="OAL47" s="2"/>
      <c r="OAM47" s="2"/>
      <c r="OAN47" s="2"/>
      <c r="OAO47" s="2"/>
      <c r="OAP47" s="2"/>
      <c r="OAQ47" s="2"/>
      <c r="OAR47" s="2"/>
      <c r="OAS47" s="2"/>
      <c r="OAT47" s="2"/>
      <c r="OAU47" s="2"/>
      <c r="OAV47" s="2"/>
      <c r="OAW47" s="2"/>
      <c r="OAX47" s="2"/>
      <c r="OAY47" s="2"/>
      <c r="OAZ47" s="2"/>
      <c r="OBA47" s="2"/>
      <c r="OBB47" s="2"/>
      <c r="OBC47" s="2"/>
      <c r="OBD47" s="2"/>
      <c r="OBE47" s="2"/>
      <c r="OBF47" s="2"/>
      <c r="OBG47" s="2"/>
      <c r="OBH47" s="2"/>
      <c r="OBI47" s="2"/>
      <c r="OBJ47" s="2"/>
      <c r="OBK47" s="2"/>
      <c r="OBL47" s="2"/>
      <c r="OBM47" s="2"/>
      <c r="OBN47" s="2"/>
      <c r="OBO47" s="2"/>
      <c r="OBP47" s="2"/>
      <c r="OBQ47" s="2"/>
      <c r="OBR47" s="2"/>
      <c r="OBS47" s="2"/>
      <c r="OBT47" s="2"/>
      <c r="OBU47" s="2"/>
      <c r="OBV47" s="2"/>
      <c r="OBW47" s="2"/>
      <c r="OBX47" s="2"/>
      <c r="OBY47" s="2"/>
      <c r="OBZ47" s="2"/>
      <c r="OCA47" s="2"/>
      <c r="OCB47" s="2"/>
      <c r="OCC47" s="2"/>
      <c r="OCD47" s="2"/>
      <c r="OCE47" s="2"/>
      <c r="OCF47" s="2"/>
      <c r="OCG47" s="2"/>
      <c r="OCH47" s="2"/>
      <c r="OCI47" s="2"/>
      <c r="OCJ47" s="2"/>
      <c r="OCK47" s="2"/>
      <c r="OCL47" s="2"/>
      <c r="OCM47" s="2"/>
      <c r="OCN47" s="2"/>
      <c r="OCO47" s="2"/>
      <c r="OCP47" s="2"/>
      <c r="OCQ47" s="2"/>
      <c r="OCR47" s="2"/>
      <c r="OCS47" s="2"/>
      <c r="OCT47" s="2"/>
      <c r="OCU47" s="2"/>
      <c r="OCV47" s="2"/>
      <c r="OCW47" s="2"/>
      <c r="OCX47" s="2"/>
      <c r="OCY47" s="2"/>
      <c r="OCZ47" s="2"/>
      <c r="ODA47" s="2"/>
      <c r="ODB47" s="2"/>
      <c r="ODC47" s="2"/>
      <c r="ODD47" s="2"/>
      <c r="ODE47" s="2"/>
      <c r="ODF47" s="2"/>
      <c r="ODG47" s="2"/>
      <c r="ODH47" s="2"/>
      <c r="ODI47" s="2"/>
      <c r="ODJ47" s="2"/>
      <c r="ODK47" s="2"/>
      <c r="ODL47" s="2"/>
      <c r="ODM47" s="2"/>
      <c r="ODN47" s="2"/>
      <c r="ODO47" s="2"/>
      <c r="ODP47" s="2"/>
      <c r="ODQ47" s="2"/>
      <c r="ODR47" s="2"/>
      <c r="ODS47" s="2"/>
      <c r="ODT47" s="2"/>
      <c r="ODU47" s="2"/>
      <c r="ODV47" s="2"/>
      <c r="ODW47" s="2"/>
      <c r="ODX47" s="2"/>
      <c r="ODY47" s="2"/>
      <c r="ODZ47" s="2"/>
      <c r="OEA47" s="2"/>
      <c r="OEB47" s="2"/>
      <c r="OEC47" s="2"/>
      <c r="OED47" s="2"/>
      <c r="OEE47" s="2"/>
      <c r="OEF47" s="2"/>
      <c r="OEG47" s="2"/>
      <c r="OEH47" s="2"/>
      <c r="OEI47" s="2"/>
      <c r="OEJ47" s="2"/>
      <c r="OEK47" s="2"/>
      <c r="OEL47" s="2"/>
      <c r="OEM47" s="2"/>
      <c r="OEN47" s="2"/>
      <c r="OEO47" s="2"/>
      <c r="OEP47" s="2"/>
      <c r="OEQ47" s="2"/>
      <c r="OER47" s="2"/>
      <c r="OES47" s="2"/>
      <c r="OET47" s="2"/>
      <c r="OEU47" s="2"/>
      <c r="OEV47" s="2"/>
      <c r="OEW47" s="2"/>
      <c r="OEX47" s="2"/>
      <c r="OEY47" s="2"/>
      <c r="OEZ47" s="2"/>
      <c r="OFA47" s="2"/>
      <c r="OFB47" s="2"/>
      <c r="OFC47" s="2"/>
      <c r="OFD47" s="2"/>
      <c r="OFE47" s="2"/>
      <c r="OFF47" s="2"/>
      <c r="OFG47" s="2"/>
      <c r="OFH47" s="2"/>
      <c r="OFI47" s="2"/>
      <c r="OFJ47" s="2"/>
      <c r="OFK47" s="2"/>
      <c r="OFL47" s="2"/>
      <c r="OFM47" s="2"/>
      <c r="OFN47" s="2"/>
      <c r="OFO47" s="2"/>
      <c r="OFP47" s="2"/>
      <c r="OFQ47" s="2"/>
      <c r="OFR47" s="2"/>
      <c r="OFS47" s="2"/>
      <c r="OFT47" s="2"/>
      <c r="OFU47" s="2"/>
      <c r="OFV47" s="2"/>
      <c r="OFW47" s="2"/>
      <c r="OFX47" s="2"/>
      <c r="OFY47" s="2"/>
      <c r="OFZ47" s="2"/>
      <c r="OGA47" s="2"/>
      <c r="OGB47" s="2"/>
      <c r="OGC47" s="2"/>
      <c r="OGD47" s="2"/>
      <c r="OGE47" s="2"/>
      <c r="OGF47" s="2"/>
      <c r="OGG47" s="2"/>
      <c r="OGH47" s="2"/>
      <c r="OGI47" s="2"/>
      <c r="OGJ47" s="2"/>
      <c r="OGK47" s="2"/>
      <c r="OGL47" s="2"/>
      <c r="OGM47" s="2"/>
      <c r="OGN47" s="2"/>
      <c r="OGO47" s="2"/>
      <c r="OGP47" s="2"/>
      <c r="OGQ47" s="2"/>
      <c r="OGR47" s="2"/>
      <c r="OGS47" s="2"/>
      <c r="OGT47" s="2"/>
      <c r="OGU47" s="2"/>
      <c r="OGV47" s="2"/>
      <c r="OGW47" s="2"/>
      <c r="OGX47" s="2"/>
      <c r="OGY47" s="2"/>
      <c r="OGZ47" s="2"/>
      <c r="OHA47" s="2"/>
      <c r="OHB47" s="2"/>
      <c r="OHC47" s="2"/>
      <c r="OHD47" s="2"/>
      <c r="OHE47" s="2"/>
      <c r="OHF47" s="2"/>
      <c r="OHG47" s="2"/>
      <c r="OHH47" s="2"/>
      <c r="OHI47" s="2"/>
      <c r="OHJ47" s="2"/>
      <c r="OHK47" s="2"/>
      <c r="OHL47" s="2"/>
      <c r="OHM47" s="2"/>
      <c r="OHN47" s="2"/>
      <c r="OHO47" s="2"/>
      <c r="OHP47" s="2"/>
      <c r="OHQ47" s="2"/>
      <c r="OHR47" s="2"/>
      <c r="OHS47" s="2"/>
      <c r="OHT47" s="2"/>
      <c r="OHU47" s="2"/>
      <c r="OHV47" s="2"/>
      <c r="OHW47" s="2"/>
      <c r="OHX47" s="2"/>
      <c r="OHY47" s="2"/>
      <c r="OHZ47" s="2"/>
      <c r="OIA47" s="2"/>
      <c r="OIB47" s="2"/>
      <c r="OIC47" s="2"/>
      <c r="OID47" s="2"/>
      <c r="OIE47" s="2"/>
      <c r="OIF47" s="2"/>
      <c r="OIG47" s="2"/>
      <c r="OIH47" s="2"/>
      <c r="OII47" s="2"/>
      <c r="OIJ47" s="2"/>
      <c r="OIK47" s="2"/>
      <c r="OIL47" s="2"/>
      <c r="OIM47" s="2"/>
      <c r="OIN47" s="2"/>
      <c r="OIO47" s="2"/>
      <c r="OIP47" s="2"/>
      <c r="OIQ47" s="2"/>
      <c r="OIR47" s="2"/>
      <c r="OIS47" s="2"/>
      <c r="OIT47" s="2"/>
      <c r="OIU47" s="2"/>
      <c r="OIV47" s="2"/>
      <c r="OIW47" s="2"/>
      <c r="OIX47" s="2"/>
      <c r="OIY47" s="2"/>
      <c r="OIZ47" s="2"/>
      <c r="OJA47" s="2"/>
      <c r="OJB47" s="2"/>
      <c r="OJC47" s="2"/>
      <c r="OJD47" s="2"/>
      <c r="OJE47" s="2"/>
      <c r="OJF47" s="2"/>
      <c r="OJG47" s="2"/>
      <c r="OJH47" s="2"/>
      <c r="OJI47" s="2"/>
      <c r="OJJ47" s="2"/>
      <c r="OJK47" s="2"/>
      <c r="OJL47" s="2"/>
      <c r="OJM47" s="2"/>
      <c r="OJN47" s="2"/>
      <c r="OJO47" s="2"/>
      <c r="OJP47" s="2"/>
      <c r="OJQ47" s="2"/>
      <c r="OJR47" s="2"/>
      <c r="OJS47" s="2"/>
      <c r="OJT47" s="2"/>
      <c r="OJU47" s="2"/>
      <c r="OJV47" s="2"/>
      <c r="OJW47" s="2"/>
      <c r="OJX47" s="2"/>
      <c r="OJY47" s="2"/>
      <c r="OJZ47" s="2"/>
      <c r="OKA47" s="2"/>
      <c r="OKB47" s="2"/>
      <c r="OKC47" s="2"/>
      <c r="OKD47" s="2"/>
      <c r="OKE47" s="2"/>
      <c r="OKF47" s="2"/>
      <c r="OKG47" s="2"/>
      <c r="OKH47" s="2"/>
      <c r="OKI47" s="2"/>
      <c r="OKJ47" s="2"/>
      <c r="OKK47" s="2"/>
      <c r="OKL47" s="2"/>
      <c r="OKM47" s="2"/>
      <c r="OKN47" s="2"/>
      <c r="OKO47" s="2"/>
      <c r="OKP47" s="2"/>
      <c r="OKQ47" s="2"/>
      <c r="OKR47" s="2"/>
      <c r="OKS47" s="2"/>
      <c r="OKT47" s="2"/>
      <c r="OKU47" s="2"/>
      <c r="OKV47" s="2"/>
      <c r="OKW47" s="2"/>
      <c r="OKX47" s="2"/>
      <c r="OKY47" s="2"/>
      <c r="OKZ47" s="2"/>
      <c r="OLA47" s="2"/>
      <c r="OLB47" s="2"/>
      <c r="OLC47" s="2"/>
      <c r="OLD47" s="2"/>
      <c r="OLE47" s="2"/>
      <c r="OLF47" s="2"/>
      <c r="OLG47" s="2"/>
      <c r="OLH47" s="2"/>
      <c r="OLI47" s="2"/>
      <c r="OLJ47" s="2"/>
      <c r="OLK47" s="2"/>
      <c r="OLL47" s="2"/>
      <c r="OLM47" s="2"/>
      <c r="OLN47" s="2"/>
      <c r="OLO47" s="2"/>
      <c r="OLP47" s="2"/>
      <c r="OLQ47" s="2"/>
      <c r="OLR47" s="2"/>
      <c r="OLS47" s="2"/>
      <c r="OLT47" s="2"/>
      <c r="OLU47" s="2"/>
      <c r="OLV47" s="2"/>
      <c r="OLW47" s="2"/>
      <c r="OLX47" s="2"/>
      <c r="OLY47" s="2"/>
      <c r="OLZ47" s="2"/>
      <c r="OMA47" s="2"/>
      <c r="OMB47" s="2"/>
      <c r="OMC47" s="2"/>
      <c r="OMD47" s="2"/>
      <c r="OME47" s="2"/>
      <c r="OMF47" s="2"/>
      <c r="OMG47" s="2"/>
      <c r="OMH47" s="2"/>
      <c r="OMI47" s="2"/>
      <c r="OMJ47" s="2"/>
      <c r="OMK47" s="2"/>
      <c r="OML47" s="2"/>
      <c r="OMM47" s="2"/>
      <c r="OMN47" s="2"/>
      <c r="OMO47" s="2"/>
      <c r="OMP47" s="2"/>
      <c r="OMQ47" s="2"/>
      <c r="OMR47" s="2"/>
      <c r="OMS47" s="2"/>
      <c r="OMT47" s="2"/>
      <c r="OMU47" s="2"/>
      <c r="OMV47" s="2"/>
      <c r="OMW47" s="2"/>
      <c r="OMX47" s="2"/>
      <c r="OMY47" s="2"/>
      <c r="OMZ47" s="2"/>
      <c r="ONA47" s="2"/>
      <c r="ONB47" s="2"/>
      <c r="ONC47" s="2"/>
      <c r="OND47" s="2"/>
      <c r="ONE47" s="2"/>
      <c r="ONF47" s="2"/>
      <c r="ONG47" s="2"/>
      <c r="ONH47" s="2"/>
      <c r="ONI47" s="2"/>
      <c r="ONJ47" s="2"/>
      <c r="ONK47" s="2"/>
      <c r="ONL47" s="2"/>
      <c r="ONM47" s="2"/>
      <c r="ONN47" s="2"/>
      <c r="ONO47" s="2"/>
      <c r="ONP47" s="2"/>
      <c r="ONQ47" s="2"/>
      <c r="ONR47" s="2"/>
      <c r="ONS47" s="2"/>
      <c r="ONT47" s="2"/>
      <c r="ONU47" s="2"/>
      <c r="ONV47" s="2"/>
      <c r="ONW47" s="2"/>
      <c r="ONX47" s="2"/>
      <c r="ONY47" s="2"/>
      <c r="ONZ47" s="2"/>
      <c r="OOA47" s="2"/>
      <c r="OOB47" s="2"/>
      <c r="OOC47" s="2"/>
      <c r="OOD47" s="2"/>
      <c r="OOE47" s="2"/>
      <c r="OOF47" s="2"/>
      <c r="OOG47" s="2"/>
      <c r="OOH47" s="2"/>
      <c r="OOI47" s="2"/>
      <c r="OOJ47" s="2"/>
      <c r="OOK47" s="2"/>
      <c r="OOL47" s="2"/>
      <c r="OOM47" s="2"/>
      <c r="OON47" s="2"/>
      <c r="OOO47" s="2"/>
      <c r="OOP47" s="2"/>
      <c r="OOQ47" s="2"/>
      <c r="OOR47" s="2"/>
      <c r="OOS47" s="2"/>
      <c r="OOT47" s="2"/>
      <c r="OOU47" s="2"/>
      <c r="OOV47" s="2"/>
      <c r="OOW47" s="2"/>
      <c r="OOX47" s="2"/>
      <c r="OOY47" s="2"/>
      <c r="OOZ47" s="2"/>
      <c r="OPA47" s="2"/>
      <c r="OPB47" s="2"/>
      <c r="OPC47" s="2"/>
      <c r="OPD47" s="2"/>
      <c r="OPE47" s="2"/>
      <c r="OPF47" s="2"/>
      <c r="OPG47" s="2"/>
      <c r="OPH47" s="2"/>
      <c r="OPI47" s="2"/>
      <c r="OPJ47" s="2"/>
      <c r="OPK47" s="2"/>
      <c r="OPL47" s="2"/>
      <c r="OPM47" s="2"/>
      <c r="OPN47" s="2"/>
      <c r="OPO47" s="2"/>
      <c r="OPP47" s="2"/>
      <c r="OPQ47" s="2"/>
      <c r="OPR47" s="2"/>
      <c r="OPS47" s="2"/>
      <c r="OPT47" s="2"/>
      <c r="OPU47" s="2"/>
      <c r="OPV47" s="2"/>
      <c r="OPW47" s="2"/>
      <c r="OPX47" s="2"/>
      <c r="OPY47" s="2"/>
      <c r="OPZ47" s="2"/>
      <c r="OQA47" s="2"/>
      <c r="OQB47" s="2"/>
      <c r="OQC47" s="2"/>
      <c r="OQD47" s="2"/>
      <c r="OQE47" s="2"/>
      <c r="OQF47" s="2"/>
      <c r="OQG47" s="2"/>
      <c r="OQH47" s="2"/>
      <c r="OQI47" s="2"/>
      <c r="OQJ47" s="2"/>
      <c r="OQK47" s="2"/>
      <c r="OQL47" s="2"/>
      <c r="OQM47" s="2"/>
      <c r="OQN47" s="2"/>
      <c r="OQO47" s="2"/>
      <c r="OQP47" s="2"/>
      <c r="OQQ47" s="2"/>
      <c r="OQR47" s="2"/>
      <c r="OQS47" s="2"/>
      <c r="OQT47" s="2"/>
      <c r="OQU47" s="2"/>
      <c r="OQV47" s="2"/>
      <c r="OQW47" s="2"/>
      <c r="OQX47" s="2"/>
      <c r="OQY47" s="2"/>
      <c r="OQZ47" s="2"/>
      <c r="ORA47" s="2"/>
      <c r="ORB47" s="2"/>
      <c r="ORC47" s="2"/>
      <c r="ORD47" s="2"/>
      <c r="ORE47" s="2"/>
      <c r="ORF47" s="2"/>
      <c r="ORG47" s="2"/>
      <c r="ORH47" s="2"/>
      <c r="ORI47" s="2"/>
      <c r="ORJ47" s="2"/>
      <c r="ORK47" s="2"/>
      <c r="ORL47" s="2"/>
      <c r="ORM47" s="2"/>
      <c r="ORN47" s="2"/>
      <c r="ORO47" s="2"/>
      <c r="ORP47" s="2"/>
      <c r="ORQ47" s="2"/>
      <c r="ORR47" s="2"/>
      <c r="ORS47" s="2"/>
      <c r="ORT47" s="2"/>
      <c r="ORU47" s="2"/>
      <c r="ORV47" s="2"/>
      <c r="ORW47" s="2"/>
      <c r="ORX47" s="2"/>
      <c r="ORY47" s="2"/>
      <c r="ORZ47" s="2"/>
      <c r="OSA47" s="2"/>
      <c r="OSB47" s="2"/>
      <c r="OSC47" s="2"/>
      <c r="OSD47" s="2"/>
      <c r="OSE47" s="2"/>
      <c r="OSF47" s="2"/>
      <c r="OSG47" s="2"/>
      <c r="OSH47" s="2"/>
      <c r="OSI47" s="2"/>
      <c r="OSJ47" s="2"/>
      <c r="OSK47" s="2"/>
      <c r="OSL47" s="2"/>
      <c r="OSM47" s="2"/>
      <c r="OSN47" s="2"/>
      <c r="OSO47" s="2"/>
      <c r="OSP47" s="2"/>
      <c r="OSQ47" s="2"/>
      <c r="OSR47" s="2"/>
      <c r="OSS47" s="2"/>
      <c r="OST47" s="2"/>
      <c r="OSU47" s="2"/>
      <c r="OSV47" s="2"/>
      <c r="OSW47" s="2"/>
      <c r="OSX47" s="2"/>
      <c r="OSY47" s="2"/>
      <c r="OSZ47" s="2"/>
      <c r="OTA47" s="2"/>
      <c r="OTB47" s="2"/>
      <c r="OTC47" s="2"/>
      <c r="OTD47" s="2"/>
      <c r="OTE47" s="2"/>
      <c r="OTF47" s="2"/>
      <c r="OTG47" s="2"/>
      <c r="OTH47" s="2"/>
      <c r="OTI47" s="2"/>
      <c r="OTJ47" s="2"/>
      <c r="OTK47" s="2"/>
      <c r="OTL47" s="2"/>
      <c r="OTM47" s="2"/>
      <c r="OTN47" s="2"/>
      <c r="OTO47" s="2"/>
      <c r="OTP47" s="2"/>
      <c r="OTQ47" s="2"/>
      <c r="OTR47" s="2"/>
      <c r="OTS47" s="2"/>
      <c r="OTT47" s="2"/>
      <c r="OTU47" s="2"/>
      <c r="OTV47" s="2"/>
      <c r="OTW47" s="2"/>
      <c r="OTX47" s="2"/>
      <c r="OTY47" s="2"/>
      <c r="OTZ47" s="2"/>
      <c r="OUA47" s="2"/>
      <c r="OUB47" s="2"/>
      <c r="OUC47" s="2"/>
      <c r="OUD47" s="2"/>
      <c r="OUE47" s="2"/>
      <c r="OUF47" s="2"/>
      <c r="OUG47" s="2"/>
      <c r="OUH47" s="2"/>
      <c r="OUI47" s="2"/>
      <c r="OUJ47" s="2"/>
      <c r="OUK47" s="2"/>
      <c r="OUL47" s="2"/>
      <c r="OUM47" s="2"/>
      <c r="OUN47" s="2"/>
      <c r="OUO47" s="2"/>
      <c r="OUP47" s="2"/>
      <c r="OUQ47" s="2"/>
      <c r="OUR47" s="2"/>
      <c r="OUS47" s="2"/>
      <c r="OUT47" s="2"/>
      <c r="OUU47" s="2"/>
      <c r="OUV47" s="2"/>
      <c r="OUW47" s="2"/>
      <c r="OUX47" s="2"/>
      <c r="OUY47" s="2"/>
      <c r="OUZ47" s="2"/>
      <c r="OVA47" s="2"/>
      <c r="OVB47" s="2"/>
      <c r="OVC47" s="2"/>
      <c r="OVD47" s="2"/>
      <c r="OVE47" s="2"/>
      <c r="OVF47" s="2"/>
      <c r="OVG47" s="2"/>
      <c r="OVH47" s="2"/>
      <c r="OVI47" s="2"/>
      <c r="OVJ47" s="2"/>
      <c r="OVK47" s="2"/>
      <c r="OVL47" s="2"/>
      <c r="OVM47" s="2"/>
      <c r="OVN47" s="2"/>
      <c r="OVO47" s="2"/>
      <c r="OVP47" s="2"/>
      <c r="OVQ47" s="2"/>
      <c r="OVR47" s="2"/>
      <c r="OVS47" s="2"/>
      <c r="OVT47" s="2"/>
      <c r="OVU47" s="2"/>
      <c r="OVV47" s="2"/>
      <c r="OVW47" s="2"/>
      <c r="OVX47" s="2"/>
      <c r="OVY47" s="2"/>
      <c r="OVZ47" s="2"/>
      <c r="OWA47" s="2"/>
      <c r="OWB47" s="2"/>
      <c r="OWC47" s="2"/>
      <c r="OWD47" s="2"/>
      <c r="OWE47" s="2"/>
      <c r="OWF47" s="2"/>
      <c r="OWG47" s="2"/>
      <c r="OWH47" s="2"/>
      <c r="OWI47" s="2"/>
      <c r="OWJ47" s="2"/>
      <c r="OWK47" s="2"/>
      <c r="OWL47" s="2"/>
      <c r="OWM47" s="2"/>
      <c r="OWN47" s="2"/>
      <c r="OWO47" s="2"/>
      <c r="OWP47" s="2"/>
      <c r="OWQ47" s="2"/>
      <c r="OWR47" s="2"/>
      <c r="OWS47" s="2"/>
      <c r="OWT47" s="2"/>
      <c r="OWU47" s="2"/>
      <c r="OWV47" s="2"/>
      <c r="OWW47" s="2"/>
      <c r="OWX47" s="2"/>
      <c r="OWY47" s="2"/>
      <c r="OWZ47" s="2"/>
      <c r="OXA47" s="2"/>
      <c r="OXB47" s="2"/>
      <c r="OXC47" s="2"/>
      <c r="OXD47" s="2"/>
      <c r="OXE47" s="2"/>
      <c r="OXF47" s="2"/>
      <c r="OXG47" s="2"/>
      <c r="OXH47" s="2"/>
      <c r="OXI47" s="2"/>
      <c r="OXJ47" s="2"/>
      <c r="OXK47" s="2"/>
      <c r="OXL47" s="2"/>
      <c r="OXM47" s="2"/>
      <c r="OXN47" s="2"/>
      <c r="OXO47" s="2"/>
      <c r="OXP47" s="2"/>
      <c r="OXQ47" s="2"/>
      <c r="OXR47" s="2"/>
      <c r="OXS47" s="2"/>
      <c r="OXT47" s="2"/>
      <c r="OXU47" s="2"/>
      <c r="OXV47" s="2"/>
      <c r="OXW47" s="2"/>
      <c r="OXX47" s="2"/>
      <c r="OXY47" s="2"/>
      <c r="OXZ47" s="2"/>
      <c r="OYA47" s="2"/>
      <c r="OYB47" s="2"/>
      <c r="OYC47" s="2"/>
      <c r="OYD47" s="2"/>
      <c r="OYE47" s="2"/>
      <c r="OYF47" s="2"/>
      <c r="OYG47" s="2"/>
      <c r="OYH47" s="2"/>
      <c r="OYI47" s="2"/>
      <c r="OYJ47" s="2"/>
      <c r="OYK47" s="2"/>
      <c r="OYL47" s="2"/>
      <c r="OYM47" s="2"/>
      <c r="OYN47" s="2"/>
      <c r="OYO47" s="2"/>
      <c r="OYP47" s="2"/>
      <c r="OYQ47" s="2"/>
      <c r="OYR47" s="2"/>
      <c r="OYS47" s="2"/>
      <c r="OYT47" s="2"/>
      <c r="OYU47" s="2"/>
      <c r="OYV47" s="2"/>
      <c r="OYW47" s="2"/>
      <c r="OYX47" s="2"/>
      <c r="OYY47" s="2"/>
      <c r="OYZ47" s="2"/>
      <c r="OZA47" s="2"/>
      <c r="OZB47" s="2"/>
      <c r="OZC47" s="2"/>
      <c r="OZD47" s="2"/>
      <c r="OZE47" s="2"/>
      <c r="OZF47" s="2"/>
      <c r="OZG47" s="2"/>
      <c r="OZH47" s="2"/>
      <c r="OZI47" s="2"/>
      <c r="OZJ47" s="2"/>
      <c r="OZK47" s="2"/>
      <c r="OZL47" s="2"/>
      <c r="OZM47" s="2"/>
      <c r="OZN47" s="2"/>
      <c r="OZO47" s="2"/>
      <c r="OZP47" s="2"/>
      <c r="OZQ47" s="2"/>
      <c r="OZR47" s="2"/>
      <c r="OZS47" s="2"/>
      <c r="OZT47" s="2"/>
      <c r="OZU47" s="2"/>
      <c r="OZV47" s="2"/>
      <c r="OZW47" s="2"/>
      <c r="OZX47" s="2"/>
      <c r="OZY47" s="2"/>
      <c r="OZZ47" s="2"/>
      <c r="PAA47" s="2"/>
      <c r="PAB47" s="2"/>
      <c r="PAC47" s="2"/>
      <c r="PAD47" s="2"/>
      <c r="PAE47" s="2"/>
      <c r="PAF47" s="2"/>
      <c r="PAG47" s="2"/>
      <c r="PAH47" s="2"/>
      <c r="PAI47" s="2"/>
      <c r="PAJ47" s="2"/>
      <c r="PAK47" s="2"/>
      <c r="PAL47" s="2"/>
      <c r="PAM47" s="2"/>
      <c r="PAN47" s="2"/>
      <c r="PAO47" s="2"/>
      <c r="PAP47" s="2"/>
      <c r="PAQ47" s="2"/>
      <c r="PAR47" s="2"/>
      <c r="PAS47" s="2"/>
      <c r="PAT47" s="2"/>
      <c r="PAU47" s="2"/>
      <c r="PAV47" s="2"/>
      <c r="PAW47" s="2"/>
      <c r="PAX47" s="2"/>
      <c r="PAY47" s="2"/>
      <c r="PAZ47" s="2"/>
      <c r="PBA47" s="2"/>
      <c r="PBB47" s="2"/>
      <c r="PBC47" s="2"/>
      <c r="PBD47" s="2"/>
      <c r="PBE47" s="2"/>
      <c r="PBF47" s="2"/>
      <c r="PBG47" s="2"/>
      <c r="PBH47" s="2"/>
      <c r="PBI47" s="2"/>
      <c r="PBJ47" s="2"/>
      <c r="PBK47" s="2"/>
      <c r="PBL47" s="2"/>
      <c r="PBM47" s="2"/>
      <c r="PBN47" s="2"/>
      <c r="PBO47" s="2"/>
      <c r="PBP47" s="2"/>
      <c r="PBQ47" s="2"/>
      <c r="PBR47" s="2"/>
      <c r="PBS47" s="2"/>
      <c r="PBT47" s="2"/>
      <c r="PBU47" s="2"/>
      <c r="PBV47" s="2"/>
      <c r="PBW47" s="2"/>
      <c r="PBX47" s="2"/>
      <c r="PBY47" s="2"/>
      <c r="PBZ47" s="2"/>
      <c r="PCA47" s="2"/>
      <c r="PCB47" s="2"/>
      <c r="PCC47" s="2"/>
      <c r="PCD47" s="2"/>
      <c r="PCE47" s="2"/>
      <c r="PCF47" s="2"/>
      <c r="PCG47" s="2"/>
      <c r="PCH47" s="2"/>
      <c r="PCI47" s="2"/>
      <c r="PCJ47" s="2"/>
      <c r="PCK47" s="2"/>
      <c r="PCL47" s="2"/>
      <c r="PCM47" s="2"/>
      <c r="PCN47" s="2"/>
      <c r="PCO47" s="2"/>
      <c r="PCP47" s="2"/>
      <c r="PCQ47" s="2"/>
      <c r="PCR47" s="2"/>
      <c r="PCS47" s="2"/>
      <c r="PCT47" s="2"/>
      <c r="PCU47" s="2"/>
      <c r="PCV47" s="2"/>
      <c r="PCW47" s="2"/>
      <c r="PCX47" s="2"/>
      <c r="PCY47" s="2"/>
      <c r="PCZ47" s="2"/>
      <c r="PDA47" s="2"/>
      <c r="PDB47" s="2"/>
      <c r="PDC47" s="2"/>
      <c r="PDD47" s="2"/>
      <c r="PDE47" s="2"/>
      <c r="PDF47" s="2"/>
      <c r="PDG47" s="2"/>
      <c r="PDH47" s="2"/>
      <c r="PDI47" s="2"/>
      <c r="PDJ47" s="2"/>
      <c r="PDK47" s="2"/>
      <c r="PDL47" s="2"/>
      <c r="PDM47" s="2"/>
      <c r="PDN47" s="2"/>
      <c r="PDO47" s="2"/>
      <c r="PDP47" s="2"/>
      <c r="PDQ47" s="2"/>
      <c r="PDR47" s="2"/>
      <c r="PDS47" s="2"/>
      <c r="PDT47" s="2"/>
      <c r="PDU47" s="2"/>
      <c r="PDV47" s="2"/>
      <c r="PDW47" s="2"/>
      <c r="PDX47" s="2"/>
      <c r="PDY47" s="2"/>
      <c r="PDZ47" s="2"/>
      <c r="PEA47" s="2"/>
      <c r="PEB47" s="2"/>
      <c r="PEC47" s="2"/>
      <c r="PED47" s="2"/>
      <c r="PEE47" s="2"/>
      <c r="PEF47" s="2"/>
      <c r="PEG47" s="2"/>
      <c r="PEH47" s="2"/>
      <c r="PEI47" s="2"/>
      <c r="PEJ47" s="2"/>
      <c r="PEK47" s="2"/>
      <c r="PEL47" s="2"/>
      <c r="PEM47" s="2"/>
      <c r="PEN47" s="2"/>
      <c r="PEO47" s="2"/>
      <c r="PEP47" s="2"/>
      <c r="PEQ47" s="2"/>
      <c r="PER47" s="2"/>
      <c r="PES47" s="2"/>
      <c r="PET47" s="2"/>
      <c r="PEU47" s="2"/>
      <c r="PEV47" s="2"/>
      <c r="PEW47" s="2"/>
      <c r="PEX47" s="2"/>
      <c r="PEY47" s="2"/>
      <c r="PEZ47" s="2"/>
      <c r="PFA47" s="2"/>
      <c r="PFB47" s="2"/>
      <c r="PFC47" s="2"/>
      <c r="PFD47" s="2"/>
      <c r="PFE47" s="2"/>
      <c r="PFF47" s="2"/>
      <c r="PFG47" s="2"/>
      <c r="PFH47" s="2"/>
      <c r="PFI47" s="2"/>
      <c r="PFJ47" s="2"/>
      <c r="PFK47" s="2"/>
      <c r="PFL47" s="2"/>
      <c r="PFM47" s="2"/>
      <c r="PFN47" s="2"/>
      <c r="PFO47" s="2"/>
      <c r="PFP47" s="2"/>
      <c r="PFQ47" s="2"/>
      <c r="PFR47" s="2"/>
      <c r="PFS47" s="2"/>
      <c r="PFT47" s="2"/>
      <c r="PFU47" s="2"/>
      <c r="PFV47" s="2"/>
      <c r="PFW47" s="2"/>
      <c r="PFX47" s="2"/>
      <c r="PFY47" s="2"/>
      <c r="PFZ47" s="2"/>
      <c r="PGA47" s="2"/>
      <c r="PGB47" s="2"/>
      <c r="PGC47" s="2"/>
      <c r="PGD47" s="2"/>
      <c r="PGE47" s="2"/>
      <c r="PGF47" s="2"/>
      <c r="PGG47" s="2"/>
      <c r="PGH47" s="2"/>
      <c r="PGI47" s="2"/>
      <c r="PGJ47" s="2"/>
      <c r="PGK47" s="2"/>
      <c r="PGL47" s="2"/>
      <c r="PGM47" s="2"/>
      <c r="PGN47" s="2"/>
      <c r="PGO47" s="2"/>
      <c r="PGP47" s="2"/>
      <c r="PGQ47" s="2"/>
      <c r="PGR47" s="2"/>
      <c r="PGS47" s="2"/>
      <c r="PGT47" s="2"/>
      <c r="PGU47" s="2"/>
      <c r="PGV47" s="2"/>
      <c r="PGW47" s="2"/>
      <c r="PGX47" s="2"/>
      <c r="PGY47" s="2"/>
      <c r="PGZ47" s="2"/>
      <c r="PHA47" s="2"/>
      <c r="PHB47" s="2"/>
      <c r="PHC47" s="2"/>
      <c r="PHD47" s="2"/>
      <c r="PHE47" s="2"/>
      <c r="PHF47" s="2"/>
      <c r="PHG47" s="2"/>
      <c r="PHH47" s="2"/>
      <c r="PHI47" s="2"/>
      <c r="PHJ47" s="2"/>
      <c r="PHK47" s="2"/>
      <c r="PHL47" s="2"/>
      <c r="PHM47" s="2"/>
      <c r="PHN47" s="2"/>
      <c r="PHO47" s="2"/>
      <c r="PHP47" s="2"/>
      <c r="PHQ47" s="2"/>
      <c r="PHR47" s="2"/>
      <c r="PHS47" s="2"/>
      <c r="PHT47" s="2"/>
      <c r="PHU47" s="2"/>
      <c r="PHV47" s="2"/>
      <c r="PHW47" s="2"/>
      <c r="PHX47" s="2"/>
      <c r="PHY47" s="2"/>
      <c r="PHZ47" s="2"/>
      <c r="PIA47" s="2"/>
      <c r="PIB47" s="2"/>
      <c r="PIC47" s="2"/>
      <c r="PID47" s="2"/>
      <c r="PIE47" s="2"/>
      <c r="PIF47" s="2"/>
      <c r="PIG47" s="2"/>
      <c r="PIH47" s="2"/>
      <c r="PII47" s="2"/>
      <c r="PIJ47" s="2"/>
      <c r="PIK47" s="2"/>
      <c r="PIL47" s="2"/>
      <c r="PIM47" s="2"/>
      <c r="PIN47" s="2"/>
      <c r="PIO47" s="2"/>
      <c r="PIP47" s="2"/>
      <c r="PIQ47" s="2"/>
      <c r="PIR47" s="2"/>
      <c r="PIS47" s="2"/>
      <c r="PIT47" s="2"/>
      <c r="PIU47" s="2"/>
      <c r="PIV47" s="2"/>
      <c r="PIW47" s="2"/>
      <c r="PIX47" s="2"/>
      <c r="PIY47" s="2"/>
      <c r="PIZ47" s="2"/>
      <c r="PJA47" s="2"/>
      <c r="PJB47" s="2"/>
      <c r="PJC47" s="2"/>
      <c r="PJD47" s="2"/>
      <c r="PJE47" s="2"/>
      <c r="PJF47" s="2"/>
      <c r="PJG47" s="2"/>
      <c r="PJH47" s="2"/>
      <c r="PJI47" s="2"/>
      <c r="PJJ47" s="2"/>
      <c r="PJK47" s="2"/>
      <c r="PJL47" s="2"/>
      <c r="PJM47" s="2"/>
      <c r="PJN47" s="2"/>
      <c r="PJO47" s="2"/>
      <c r="PJP47" s="2"/>
      <c r="PJQ47" s="2"/>
      <c r="PJR47" s="2"/>
      <c r="PJS47" s="2"/>
      <c r="PJT47" s="2"/>
      <c r="PJU47" s="2"/>
      <c r="PJV47" s="2"/>
      <c r="PJW47" s="2"/>
      <c r="PJX47" s="2"/>
      <c r="PJY47" s="2"/>
      <c r="PJZ47" s="2"/>
      <c r="PKA47" s="2"/>
      <c r="PKB47" s="2"/>
      <c r="PKC47" s="2"/>
      <c r="PKD47" s="2"/>
      <c r="PKE47" s="2"/>
      <c r="PKF47" s="2"/>
      <c r="PKG47" s="2"/>
      <c r="PKH47" s="2"/>
      <c r="PKI47" s="2"/>
      <c r="PKJ47" s="2"/>
      <c r="PKK47" s="2"/>
      <c r="PKL47" s="2"/>
      <c r="PKM47" s="2"/>
      <c r="PKN47" s="2"/>
      <c r="PKO47" s="2"/>
      <c r="PKP47" s="2"/>
      <c r="PKQ47" s="2"/>
      <c r="PKR47" s="2"/>
      <c r="PKS47" s="2"/>
      <c r="PKT47" s="2"/>
      <c r="PKU47" s="2"/>
      <c r="PKV47" s="2"/>
      <c r="PKW47" s="2"/>
      <c r="PKX47" s="2"/>
      <c r="PKY47" s="2"/>
      <c r="PKZ47" s="2"/>
      <c r="PLA47" s="2"/>
      <c r="PLB47" s="2"/>
      <c r="PLC47" s="2"/>
      <c r="PLD47" s="2"/>
      <c r="PLE47" s="2"/>
      <c r="PLF47" s="2"/>
      <c r="PLG47" s="2"/>
      <c r="PLH47" s="2"/>
      <c r="PLI47" s="2"/>
      <c r="PLJ47" s="2"/>
      <c r="PLK47" s="2"/>
      <c r="PLL47" s="2"/>
      <c r="PLM47" s="2"/>
      <c r="PLN47" s="2"/>
      <c r="PLO47" s="2"/>
      <c r="PLP47" s="2"/>
      <c r="PLQ47" s="2"/>
      <c r="PLR47" s="2"/>
      <c r="PLS47" s="2"/>
      <c r="PLT47" s="2"/>
      <c r="PLU47" s="2"/>
      <c r="PLV47" s="2"/>
      <c r="PLW47" s="2"/>
      <c r="PLX47" s="2"/>
      <c r="PLY47" s="2"/>
      <c r="PLZ47" s="2"/>
      <c r="PMA47" s="2"/>
      <c r="PMB47" s="2"/>
      <c r="PMC47" s="2"/>
      <c r="PMD47" s="2"/>
      <c r="PME47" s="2"/>
      <c r="PMF47" s="2"/>
      <c r="PMG47" s="2"/>
      <c r="PMH47" s="2"/>
      <c r="PMI47" s="2"/>
      <c r="PMJ47" s="2"/>
      <c r="PMK47" s="2"/>
      <c r="PML47" s="2"/>
      <c r="PMM47" s="2"/>
      <c r="PMN47" s="2"/>
      <c r="PMO47" s="2"/>
      <c r="PMP47" s="2"/>
      <c r="PMQ47" s="2"/>
      <c r="PMR47" s="2"/>
      <c r="PMS47" s="2"/>
      <c r="PMT47" s="2"/>
      <c r="PMU47" s="2"/>
      <c r="PMV47" s="2"/>
      <c r="PMW47" s="2"/>
      <c r="PMX47" s="2"/>
      <c r="PMY47" s="2"/>
      <c r="PMZ47" s="2"/>
      <c r="PNA47" s="2"/>
      <c r="PNB47" s="2"/>
      <c r="PNC47" s="2"/>
      <c r="PND47" s="2"/>
      <c r="PNE47" s="2"/>
      <c r="PNF47" s="2"/>
      <c r="PNG47" s="2"/>
      <c r="PNH47" s="2"/>
      <c r="PNI47" s="2"/>
      <c r="PNJ47" s="2"/>
      <c r="PNK47" s="2"/>
      <c r="PNL47" s="2"/>
      <c r="PNM47" s="2"/>
      <c r="PNN47" s="2"/>
      <c r="PNO47" s="2"/>
      <c r="PNP47" s="2"/>
      <c r="PNQ47" s="2"/>
      <c r="PNR47" s="2"/>
      <c r="PNS47" s="2"/>
      <c r="PNT47" s="2"/>
      <c r="PNU47" s="2"/>
      <c r="PNV47" s="2"/>
      <c r="PNW47" s="2"/>
      <c r="PNX47" s="2"/>
      <c r="PNY47" s="2"/>
      <c r="PNZ47" s="2"/>
      <c r="POA47" s="2"/>
      <c r="POB47" s="2"/>
      <c r="POC47" s="2"/>
      <c r="POD47" s="2"/>
      <c r="POE47" s="2"/>
      <c r="POF47" s="2"/>
      <c r="POG47" s="2"/>
      <c r="POH47" s="2"/>
      <c r="POI47" s="2"/>
      <c r="POJ47" s="2"/>
      <c r="POK47" s="2"/>
      <c r="POL47" s="2"/>
      <c r="POM47" s="2"/>
      <c r="PON47" s="2"/>
      <c r="POO47" s="2"/>
      <c r="POP47" s="2"/>
      <c r="POQ47" s="2"/>
      <c r="POR47" s="2"/>
      <c r="POS47" s="2"/>
      <c r="POT47" s="2"/>
      <c r="POU47" s="2"/>
      <c r="POV47" s="2"/>
      <c r="POW47" s="2"/>
      <c r="POX47" s="2"/>
      <c r="POY47" s="2"/>
      <c r="POZ47" s="2"/>
      <c r="PPA47" s="2"/>
      <c r="PPB47" s="2"/>
      <c r="PPC47" s="2"/>
      <c r="PPD47" s="2"/>
      <c r="PPE47" s="2"/>
      <c r="PPF47" s="2"/>
      <c r="PPG47" s="2"/>
      <c r="PPH47" s="2"/>
      <c r="PPI47" s="2"/>
      <c r="PPJ47" s="2"/>
      <c r="PPK47" s="2"/>
      <c r="PPL47" s="2"/>
      <c r="PPM47" s="2"/>
      <c r="PPN47" s="2"/>
      <c r="PPO47" s="2"/>
      <c r="PPP47" s="2"/>
      <c r="PPQ47" s="2"/>
      <c r="PPR47" s="2"/>
      <c r="PPS47" s="2"/>
      <c r="PPT47" s="2"/>
      <c r="PPU47" s="2"/>
      <c r="PPV47" s="2"/>
      <c r="PPW47" s="2"/>
      <c r="PPX47" s="2"/>
      <c r="PPY47" s="2"/>
      <c r="PPZ47" s="2"/>
      <c r="PQA47" s="2"/>
      <c r="PQB47" s="2"/>
      <c r="PQC47" s="2"/>
      <c r="PQD47" s="2"/>
      <c r="PQE47" s="2"/>
      <c r="PQF47" s="2"/>
      <c r="PQG47" s="2"/>
      <c r="PQH47" s="2"/>
      <c r="PQI47" s="2"/>
      <c r="PQJ47" s="2"/>
      <c r="PQK47" s="2"/>
      <c r="PQL47" s="2"/>
      <c r="PQM47" s="2"/>
      <c r="PQN47" s="2"/>
      <c r="PQO47" s="2"/>
      <c r="PQP47" s="2"/>
      <c r="PQQ47" s="2"/>
      <c r="PQR47" s="2"/>
      <c r="PQS47" s="2"/>
      <c r="PQT47" s="2"/>
      <c r="PQU47" s="2"/>
      <c r="PQV47" s="2"/>
      <c r="PQW47" s="2"/>
      <c r="PQX47" s="2"/>
      <c r="PQY47" s="2"/>
      <c r="PQZ47" s="2"/>
      <c r="PRA47" s="2"/>
      <c r="PRB47" s="2"/>
      <c r="PRC47" s="2"/>
      <c r="PRD47" s="2"/>
      <c r="PRE47" s="2"/>
      <c r="PRF47" s="2"/>
      <c r="PRG47" s="2"/>
      <c r="PRH47" s="2"/>
      <c r="PRI47" s="2"/>
      <c r="PRJ47" s="2"/>
      <c r="PRK47" s="2"/>
      <c r="PRL47" s="2"/>
      <c r="PRM47" s="2"/>
      <c r="PRN47" s="2"/>
      <c r="PRO47" s="2"/>
      <c r="PRP47" s="2"/>
      <c r="PRQ47" s="2"/>
      <c r="PRR47" s="2"/>
      <c r="PRS47" s="2"/>
      <c r="PRT47" s="2"/>
      <c r="PRU47" s="2"/>
      <c r="PRV47" s="2"/>
      <c r="PRW47" s="2"/>
      <c r="PRX47" s="2"/>
      <c r="PRY47" s="2"/>
      <c r="PRZ47" s="2"/>
      <c r="PSA47" s="2"/>
      <c r="PSB47" s="2"/>
      <c r="PSC47" s="2"/>
      <c r="PSD47" s="2"/>
      <c r="PSE47" s="2"/>
      <c r="PSF47" s="2"/>
      <c r="PSG47" s="2"/>
      <c r="PSH47" s="2"/>
      <c r="PSI47" s="2"/>
      <c r="PSJ47" s="2"/>
      <c r="PSK47" s="2"/>
      <c r="PSL47" s="2"/>
      <c r="PSM47" s="2"/>
      <c r="PSN47" s="2"/>
      <c r="PSO47" s="2"/>
      <c r="PSP47" s="2"/>
      <c r="PSQ47" s="2"/>
      <c r="PSR47" s="2"/>
      <c r="PSS47" s="2"/>
      <c r="PST47" s="2"/>
      <c r="PSU47" s="2"/>
      <c r="PSV47" s="2"/>
      <c r="PSW47" s="2"/>
      <c r="PSX47" s="2"/>
      <c r="PSY47" s="2"/>
      <c r="PSZ47" s="2"/>
      <c r="PTA47" s="2"/>
      <c r="PTB47" s="2"/>
      <c r="PTC47" s="2"/>
      <c r="PTD47" s="2"/>
      <c r="PTE47" s="2"/>
      <c r="PTF47" s="2"/>
      <c r="PTG47" s="2"/>
      <c r="PTH47" s="2"/>
      <c r="PTI47" s="2"/>
      <c r="PTJ47" s="2"/>
      <c r="PTK47" s="2"/>
      <c r="PTL47" s="2"/>
      <c r="PTM47" s="2"/>
      <c r="PTN47" s="2"/>
      <c r="PTO47" s="2"/>
      <c r="PTP47" s="2"/>
      <c r="PTQ47" s="2"/>
      <c r="PTR47" s="2"/>
      <c r="PTS47" s="2"/>
      <c r="PTT47" s="2"/>
      <c r="PTU47" s="2"/>
      <c r="PTV47" s="2"/>
      <c r="PTW47" s="2"/>
      <c r="PTX47" s="2"/>
      <c r="PTY47" s="2"/>
      <c r="PTZ47" s="2"/>
      <c r="PUA47" s="2"/>
      <c r="PUB47" s="2"/>
      <c r="PUC47" s="2"/>
      <c r="PUD47" s="2"/>
      <c r="PUE47" s="2"/>
      <c r="PUF47" s="2"/>
      <c r="PUG47" s="2"/>
      <c r="PUH47" s="2"/>
      <c r="PUI47" s="2"/>
      <c r="PUJ47" s="2"/>
      <c r="PUK47" s="2"/>
      <c r="PUL47" s="2"/>
      <c r="PUM47" s="2"/>
      <c r="PUN47" s="2"/>
      <c r="PUO47" s="2"/>
      <c r="PUP47" s="2"/>
      <c r="PUQ47" s="2"/>
      <c r="PUR47" s="2"/>
      <c r="PUS47" s="2"/>
      <c r="PUT47" s="2"/>
      <c r="PUU47" s="2"/>
      <c r="PUV47" s="2"/>
      <c r="PUW47" s="2"/>
      <c r="PUX47" s="2"/>
      <c r="PUY47" s="2"/>
      <c r="PUZ47" s="2"/>
      <c r="PVA47" s="2"/>
      <c r="PVB47" s="2"/>
      <c r="PVC47" s="2"/>
      <c r="PVD47" s="2"/>
      <c r="PVE47" s="2"/>
      <c r="PVF47" s="2"/>
      <c r="PVG47" s="2"/>
      <c r="PVH47" s="2"/>
      <c r="PVI47" s="2"/>
      <c r="PVJ47" s="2"/>
      <c r="PVK47" s="2"/>
      <c r="PVL47" s="2"/>
      <c r="PVM47" s="2"/>
      <c r="PVN47" s="2"/>
      <c r="PVO47" s="2"/>
      <c r="PVP47" s="2"/>
      <c r="PVQ47" s="2"/>
      <c r="PVR47" s="2"/>
      <c r="PVS47" s="2"/>
      <c r="PVT47" s="2"/>
      <c r="PVU47" s="2"/>
      <c r="PVV47" s="2"/>
      <c r="PVW47" s="2"/>
      <c r="PVX47" s="2"/>
      <c r="PVY47" s="2"/>
      <c r="PVZ47" s="2"/>
      <c r="PWA47" s="2"/>
      <c r="PWB47" s="2"/>
      <c r="PWC47" s="2"/>
      <c r="PWD47" s="2"/>
      <c r="PWE47" s="2"/>
      <c r="PWF47" s="2"/>
      <c r="PWG47" s="2"/>
      <c r="PWH47" s="2"/>
      <c r="PWI47" s="2"/>
      <c r="PWJ47" s="2"/>
      <c r="PWK47" s="2"/>
      <c r="PWL47" s="2"/>
      <c r="PWM47" s="2"/>
      <c r="PWN47" s="2"/>
      <c r="PWO47" s="2"/>
      <c r="PWP47" s="2"/>
      <c r="PWQ47" s="2"/>
      <c r="PWR47" s="2"/>
      <c r="PWS47" s="2"/>
      <c r="PWT47" s="2"/>
      <c r="PWU47" s="2"/>
      <c r="PWV47" s="2"/>
      <c r="PWW47" s="2"/>
      <c r="PWX47" s="2"/>
      <c r="PWY47" s="2"/>
      <c r="PWZ47" s="2"/>
      <c r="PXA47" s="2"/>
      <c r="PXB47" s="2"/>
      <c r="PXC47" s="2"/>
      <c r="PXD47" s="2"/>
      <c r="PXE47" s="2"/>
      <c r="PXF47" s="2"/>
      <c r="PXG47" s="2"/>
      <c r="PXH47" s="2"/>
      <c r="PXI47" s="2"/>
      <c r="PXJ47" s="2"/>
      <c r="PXK47" s="2"/>
      <c r="PXL47" s="2"/>
      <c r="PXM47" s="2"/>
      <c r="PXN47" s="2"/>
      <c r="PXO47" s="2"/>
      <c r="PXP47" s="2"/>
      <c r="PXQ47" s="2"/>
      <c r="PXR47" s="2"/>
      <c r="PXS47" s="2"/>
      <c r="PXT47" s="2"/>
      <c r="PXU47" s="2"/>
      <c r="PXV47" s="2"/>
      <c r="PXW47" s="2"/>
      <c r="PXX47" s="2"/>
      <c r="PXY47" s="2"/>
      <c r="PXZ47" s="2"/>
      <c r="PYA47" s="2"/>
      <c r="PYB47" s="2"/>
      <c r="PYC47" s="2"/>
      <c r="PYD47" s="2"/>
      <c r="PYE47" s="2"/>
      <c r="PYF47" s="2"/>
      <c r="PYG47" s="2"/>
      <c r="PYH47" s="2"/>
      <c r="PYI47" s="2"/>
      <c r="PYJ47" s="2"/>
      <c r="PYK47" s="2"/>
      <c r="PYL47" s="2"/>
      <c r="PYM47" s="2"/>
      <c r="PYN47" s="2"/>
      <c r="PYO47" s="2"/>
      <c r="PYP47" s="2"/>
      <c r="PYQ47" s="2"/>
      <c r="PYR47" s="2"/>
      <c r="PYS47" s="2"/>
      <c r="PYT47" s="2"/>
      <c r="PYU47" s="2"/>
      <c r="PYV47" s="2"/>
      <c r="PYW47" s="2"/>
      <c r="PYX47" s="2"/>
      <c r="PYY47" s="2"/>
      <c r="PYZ47" s="2"/>
      <c r="PZA47" s="2"/>
      <c r="PZB47" s="2"/>
      <c r="PZC47" s="2"/>
      <c r="PZD47" s="2"/>
      <c r="PZE47" s="2"/>
      <c r="PZF47" s="2"/>
      <c r="PZG47" s="2"/>
      <c r="PZH47" s="2"/>
      <c r="PZI47" s="2"/>
      <c r="PZJ47" s="2"/>
      <c r="PZK47" s="2"/>
      <c r="PZL47" s="2"/>
      <c r="PZM47" s="2"/>
      <c r="PZN47" s="2"/>
      <c r="PZO47" s="2"/>
      <c r="PZP47" s="2"/>
      <c r="PZQ47" s="2"/>
      <c r="PZR47" s="2"/>
      <c r="PZS47" s="2"/>
      <c r="PZT47" s="2"/>
      <c r="PZU47" s="2"/>
      <c r="PZV47" s="2"/>
      <c r="PZW47" s="2"/>
      <c r="PZX47" s="2"/>
      <c r="PZY47" s="2"/>
      <c r="PZZ47" s="2"/>
      <c r="QAA47" s="2"/>
      <c r="QAB47" s="2"/>
      <c r="QAC47" s="2"/>
      <c r="QAD47" s="2"/>
      <c r="QAE47" s="2"/>
      <c r="QAF47" s="2"/>
      <c r="QAG47" s="2"/>
      <c r="QAH47" s="2"/>
      <c r="QAI47" s="2"/>
      <c r="QAJ47" s="2"/>
      <c r="QAK47" s="2"/>
      <c r="QAL47" s="2"/>
      <c r="QAM47" s="2"/>
      <c r="QAN47" s="2"/>
      <c r="QAO47" s="2"/>
      <c r="QAP47" s="2"/>
      <c r="QAQ47" s="2"/>
      <c r="QAR47" s="2"/>
      <c r="QAS47" s="2"/>
      <c r="QAT47" s="2"/>
      <c r="QAU47" s="2"/>
      <c r="QAV47" s="2"/>
      <c r="QAW47" s="2"/>
      <c r="QAX47" s="2"/>
      <c r="QAY47" s="2"/>
      <c r="QAZ47" s="2"/>
      <c r="QBA47" s="2"/>
      <c r="QBB47" s="2"/>
      <c r="QBC47" s="2"/>
      <c r="QBD47" s="2"/>
      <c r="QBE47" s="2"/>
      <c r="QBF47" s="2"/>
      <c r="QBG47" s="2"/>
      <c r="QBH47" s="2"/>
      <c r="QBI47" s="2"/>
      <c r="QBJ47" s="2"/>
      <c r="QBK47" s="2"/>
      <c r="QBL47" s="2"/>
      <c r="QBM47" s="2"/>
      <c r="QBN47" s="2"/>
      <c r="QBO47" s="2"/>
      <c r="QBP47" s="2"/>
      <c r="QBQ47" s="2"/>
      <c r="QBR47" s="2"/>
      <c r="QBS47" s="2"/>
      <c r="QBT47" s="2"/>
      <c r="QBU47" s="2"/>
      <c r="QBV47" s="2"/>
      <c r="QBW47" s="2"/>
      <c r="QBX47" s="2"/>
      <c r="QBY47" s="2"/>
      <c r="QBZ47" s="2"/>
      <c r="QCA47" s="2"/>
      <c r="QCB47" s="2"/>
      <c r="QCC47" s="2"/>
      <c r="QCD47" s="2"/>
      <c r="QCE47" s="2"/>
      <c r="QCF47" s="2"/>
      <c r="QCG47" s="2"/>
      <c r="QCH47" s="2"/>
      <c r="QCI47" s="2"/>
      <c r="QCJ47" s="2"/>
      <c r="QCK47" s="2"/>
      <c r="QCL47" s="2"/>
      <c r="QCM47" s="2"/>
      <c r="QCN47" s="2"/>
      <c r="QCO47" s="2"/>
      <c r="QCP47" s="2"/>
      <c r="QCQ47" s="2"/>
      <c r="QCR47" s="2"/>
      <c r="QCS47" s="2"/>
      <c r="QCT47" s="2"/>
      <c r="QCU47" s="2"/>
      <c r="QCV47" s="2"/>
      <c r="QCW47" s="2"/>
      <c r="QCX47" s="2"/>
      <c r="QCY47" s="2"/>
      <c r="QCZ47" s="2"/>
      <c r="QDA47" s="2"/>
      <c r="QDB47" s="2"/>
      <c r="QDC47" s="2"/>
      <c r="QDD47" s="2"/>
      <c r="QDE47" s="2"/>
      <c r="QDF47" s="2"/>
      <c r="QDG47" s="2"/>
      <c r="QDH47" s="2"/>
      <c r="QDI47" s="2"/>
      <c r="QDJ47" s="2"/>
      <c r="QDK47" s="2"/>
      <c r="QDL47" s="2"/>
      <c r="QDM47" s="2"/>
      <c r="QDN47" s="2"/>
      <c r="QDO47" s="2"/>
      <c r="QDP47" s="2"/>
      <c r="QDQ47" s="2"/>
      <c r="QDR47" s="2"/>
      <c r="QDS47" s="2"/>
      <c r="QDT47" s="2"/>
      <c r="QDU47" s="2"/>
      <c r="QDV47" s="2"/>
      <c r="QDW47" s="2"/>
      <c r="QDX47" s="2"/>
      <c r="QDY47" s="2"/>
      <c r="QDZ47" s="2"/>
      <c r="QEA47" s="2"/>
      <c r="QEB47" s="2"/>
      <c r="QEC47" s="2"/>
      <c r="QED47" s="2"/>
      <c r="QEE47" s="2"/>
      <c r="QEF47" s="2"/>
      <c r="QEG47" s="2"/>
      <c r="QEH47" s="2"/>
      <c r="QEI47" s="2"/>
      <c r="QEJ47" s="2"/>
      <c r="QEK47" s="2"/>
      <c r="QEL47" s="2"/>
      <c r="QEM47" s="2"/>
      <c r="QEN47" s="2"/>
      <c r="QEO47" s="2"/>
      <c r="QEP47" s="2"/>
      <c r="QEQ47" s="2"/>
      <c r="QER47" s="2"/>
      <c r="QES47" s="2"/>
      <c r="QET47" s="2"/>
      <c r="QEU47" s="2"/>
      <c r="QEV47" s="2"/>
      <c r="QEW47" s="2"/>
      <c r="QEX47" s="2"/>
      <c r="QEY47" s="2"/>
      <c r="QEZ47" s="2"/>
      <c r="QFA47" s="2"/>
      <c r="QFB47" s="2"/>
      <c r="QFC47" s="2"/>
      <c r="QFD47" s="2"/>
      <c r="QFE47" s="2"/>
      <c r="QFF47" s="2"/>
      <c r="QFG47" s="2"/>
      <c r="QFH47" s="2"/>
      <c r="QFI47" s="2"/>
      <c r="QFJ47" s="2"/>
      <c r="QFK47" s="2"/>
      <c r="QFL47" s="2"/>
      <c r="QFM47" s="2"/>
      <c r="QFN47" s="2"/>
      <c r="QFO47" s="2"/>
      <c r="QFP47" s="2"/>
      <c r="QFQ47" s="2"/>
      <c r="QFR47" s="2"/>
      <c r="QFS47" s="2"/>
      <c r="QFT47" s="2"/>
      <c r="QFU47" s="2"/>
      <c r="QFV47" s="2"/>
      <c r="QFW47" s="2"/>
      <c r="QFX47" s="2"/>
      <c r="QFY47" s="2"/>
      <c r="QFZ47" s="2"/>
      <c r="QGA47" s="2"/>
      <c r="QGB47" s="2"/>
      <c r="QGC47" s="2"/>
      <c r="QGD47" s="2"/>
      <c r="QGE47" s="2"/>
      <c r="QGF47" s="2"/>
      <c r="QGG47" s="2"/>
      <c r="QGH47" s="2"/>
      <c r="QGI47" s="2"/>
      <c r="QGJ47" s="2"/>
      <c r="QGK47" s="2"/>
      <c r="QGL47" s="2"/>
      <c r="QGM47" s="2"/>
      <c r="QGN47" s="2"/>
      <c r="QGO47" s="2"/>
      <c r="QGP47" s="2"/>
      <c r="QGQ47" s="2"/>
      <c r="QGR47" s="2"/>
      <c r="QGS47" s="2"/>
      <c r="QGT47" s="2"/>
      <c r="QGU47" s="2"/>
      <c r="QGV47" s="2"/>
      <c r="QGW47" s="2"/>
      <c r="QGX47" s="2"/>
      <c r="QGY47" s="2"/>
      <c r="QGZ47" s="2"/>
      <c r="QHA47" s="2"/>
      <c r="QHB47" s="2"/>
      <c r="QHC47" s="2"/>
      <c r="QHD47" s="2"/>
      <c r="QHE47" s="2"/>
      <c r="QHF47" s="2"/>
      <c r="QHG47" s="2"/>
      <c r="QHH47" s="2"/>
      <c r="QHI47" s="2"/>
      <c r="QHJ47" s="2"/>
      <c r="QHK47" s="2"/>
      <c r="QHL47" s="2"/>
      <c r="QHM47" s="2"/>
      <c r="QHN47" s="2"/>
      <c r="QHO47" s="2"/>
      <c r="QHP47" s="2"/>
      <c r="QHQ47" s="2"/>
      <c r="QHR47" s="2"/>
      <c r="QHS47" s="2"/>
      <c r="QHT47" s="2"/>
      <c r="QHU47" s="2"/>
      <c r="QHV47" s="2"/>
      <c r="QHW47" s="2"/>
      <c r="QHX47" s="2"/>
      <c r="QHY47" s="2"/>
      <c r="QHZ47" s="2"/>
      <c r="QIA47" s="2"/>
      <c r="QIB47" s="2"/>
      <c r="QIC47" s="2"/>
      <c r="QID47" s="2"/>
      <c r="QIE47" s="2"/>
      <c r="QIF47" s="2"/>
      <c r="QIG47" s="2"/>
      <c r="QIH47" s="2"/>
      <c r="QII47" s="2"/>
      <c r="QIJ47" s="2"/>
      <c r="QIK47" s="2"/>
      <c r="QIL47" s="2"/>
      <c r="QIM47" s="2"/>
      <c r="QIN47" s="2"/>
      <c r="QIO47" s="2"/>
      <c r="QIP47" s="2"/>
      <c r="QIQ47" s="2"/>
      <c r="QIR47" s="2"/>
      <c r="QIS47" s="2"/>
      <c r="QIT47" s="2"/>
      <c r="QIU47" s="2"/>
      <c r="QIV47" s="2"/>
      <c r="QIW47" s="2"/>
      <c r="QIX47" s="2"/>
      <c r="QIY47" s="2"/>
      <c r="QIZ47" s="2"/>
      <c r="QJA47" s="2"/>
      <c r="QJB47" s="2"/>
      <c r="QJC47" s="2"/>
      <c r="QJD47" s="2"/>
      <c r="QJE47" s="2"/>
      <c r="QJF47" s="2"/>
      <c r="QJG47" s="2"/>
      <c r="QJH47" s="2"/>
      <c r="QJI47" s="2"/>
      <c r="QJJ47" s="2"/>
      <c r="QJK47" s="2"/>
      <c r="QJL47" s="2"/>
      <c r="QJM47" s="2"/>
      <c r="QJN47" s="2"/>
      <c r="QJO47" s="2"/>
      <c r="QJP47" s="2"/>
      <c r="QJQ47" s="2"/>
      <c r="QJR47" s="2"/>
      <c r="QJS47" s="2"/>
      <c r="QJT47" s="2"/>
      <c r="QJU47" s="2"/>
      <c r="QJV47" s="2"/>
      <c r="QJW47" s="2"/>
      <c r="QJX47" s="2"/>
      <c r="QJY47" s="2"/>
      <c r="QJZ47" s="2"/>
      <c r="QKA47" s="2"/>
      <c r="QKB47" s="2"/>
      <c r="QKC47" s="2"/>
      <c r="QKD47" s="2"/>
      <c r="QKE47" s="2"/>
      <c r="QKF47" s="2"/>
      <c r="QKG47" s="2"/>
      <c r="QKH47" s="2"/>
      <c r="QKI47" s="2"/>
      <c r="QKJ47" s="2"/>
      <c r="QKK47" s="2"/>
      <c r="QKL47" s="2"/>
      <c r="QKM47" s="2"/>
      <c r="QKN47" s="2"/>
      <c r="QKO47" s="2"/>
      <c r="QKP47" s="2"/>
      <c r="QKQ47" s="2"/>
      <c r="QKR47" s="2"/>
      <c r="QKS47" s="2"/>
      <c r="QKT47" s="2"/>
      <c r="QKU47" s="2"/>
      <c r="QKV47" s="2"/>
      <c r="QKW47" s="2"/>
      <c r="QKX47" s="2"/>
      <c r="QKY47" s="2"/>
      <c r="QKZ47" s="2"/>
      <c r="QLA47" s="2"/>
      <c r="QLB47" s="2"/>
      <c r="QLC47" s="2"/>
      <c r="QLD47" s="2"/>
      <c r="QLE47" s="2"/>
      <c r="QLF47" s="2"/>
      <c r="QLG47" s="2"/>
      <c r="QLH47" s="2"/>
      <c r="QLI47" s="2"/>
      <c r="QLJ47" s="2"/>
      <c r="QLK47" s="2"/>
      <c r="QLL47" s="2"/>
      <c r="QLM47" s="2"/>
      <c r="QLN47" s="2"/>
      <c r="QLO47" s="2"/>
      <c r="QLP47" s="2"/>
      <c r="QLQ47" s="2"/>
      <c r="QLR47" s="2"/>
      <c r="QLS47" s="2"/>
      <c r="QLT47" s="2"/>
      <c r="QLU47" s="2"/>
      <c r="QLV47" s="2"/>
      <c r="QLW47" s="2"/>
      <c r="QLX47" s="2"/>
      <c r="QLY47" s="2"/>
      <c r="QLZ47" s="2"/>
      <c r="QMA47" s="2"/>
      <c r="QMB47" s="2"/>
      <c r="QMC47" s="2"/>
      <c r="QMD47" s="2"/>
      <c r="QME47" s="2"/>
      <c r="QMF47" s="2"/>
      <c r="QMG47" s="2"/>
      <c r="QMH47" s="2"/>
      <c r="QMI47" s="2"/>
      <c r="QMJ47" s="2"/>
      <c r="QMK47" s="2"/>
      <c r="QML47" s="2"/>
      <c r="QMM47" s="2"/>
      <c r="QMN47" s="2"/>
      <c r="QMO47" s="2"/>
      <c r="QMP47" s="2"/>
      <c r="QMQ47" s="2"/>
      <c r="QMR47" s="2"/>
      <c r="QMS47" s="2"/>
      <c r="QMT47" s="2"/>
      <c r="QMU47" s="2"/>
      <c r="QMV47" s="2"/>
      <c r="QMW47" s="2"/>
      <c r="QMX47" s="2"/>
      <c r="QMY47" s="2"/>
      <c r="QMZ47" s="2"/>
      <c r="QNA47" s="2"/>
      <c r="QNB47" s="2"/>
      <c r="QNC47" s="2"/>
      <c r="QND47" s="2"/>
      <c r="QNE47" s="2"/>
      <c r="QNF47" s="2"/>
      <c r="QNG47" s="2"/>
      <c r="QNH47" s="2"/>
      <c r="QNI47" s="2"/>
      <c r="QNJ47" s="2"/>
      <c r="QNK47" s="2"/>
      <c r="QNL47" s="2"/>
      <c r="QNM47" s="2"/>
      <c r="QNN47" s="2"/>
      <c r="QNO47" s="2"/>
      <c r="QNP47" s="2"/>
      <c r="QNQ47" s="2"/>
      <c r="QNR47" s="2"/>
      <c r="QNS47" s="2"/>
      <c r="QNT47" s="2"/>
      <c r="QNU47" s="2"/>
      <c r="QNV47" s="2"/>
      <c r="QNW47" s="2"/>
      <c r="QNX47" s="2"/>
      <c r="QNY47" s="2"/>
      <c r="QNZ47" s="2"/>
      <c r="QOA47" s="2"/>
      <c r="QOB47" s="2"/>
      <c r="QOC47" s="2"/>
      <c r="QOD47" s="2"/>
      <c r="QOE47" s="2"/>
      <c r="QOF47" s="2"/>
      <c r="QOG47" s="2"/>
      <c r="QOH47" s="2"/>
      <c r="QOI47" s="2"/>
      <c r="QOJ47" s="2"/>
      <c r="QOK47" s="2"/>
      <c r="QOL47" s="2"/>
      <c r="QOM47" s="2"/>
      <c r="QON47" s="2"/>
      <c r="QOO47" s="2"/>
      <c r="QOP47" s="2"/>
      <c r="QOQ47" s="2"/>
      <c r="QOR47" s="2"/>
      <c r="QOS47" s="2"/>
      <c r="QOT47" s="2"/>
      <c r="QOU47" s="2"/>
      <c r="QOV47" s="2"/>
      <c r="QOW47" s="2"/>
      <c r="QOX47" s="2"/>
      <c r="QOY47" s="2"/>
      <c r="QOZ47" s="2"/>
      <c r="QPA47" s="2"/>
      <c r="QPB47" s="2"/>
      <c r="QPC47" s="2"/>
      <c r="QPD47" s="2"/>
      <c r="QPE47" s="2"/>
      <c r="QPF47" s="2"/>
      <c r="QPG47" s="2"/>
      <c r="QPH47" s="2"/>
      <c r="QPI47" s="2"/>
      <c r="QPJ47" s="2"/>
      <c r="QPK47" s="2"/>
      <c r="QPL47" s="2"/>
      <c r="QPM47" s="2"/>
      <c r="QPN47" s="2"/>
      <c r="QPO47" s="2"/>
      <c r="QPP47" s="2"/>
      <c r="QPQ47" s="2"/>
      <c r="QPR47" s="2"/>
      <c r="QPS47" s="2"/>
      <c r="QPT47" s="2"/>
      <c r="QPU47" s="2"/>
      <c r="QPV47" s="2"/>
      <c r="QPW47" s="2"/>
      <c r="QPX47" s="2"/>
      <c r="QPY47" s="2"/>
      <c r="QPZ47" s="2"/>
      <c r="QQA47" s="2"/>
      <c r="QQB47" s="2"/>
      <c r="QQC47" s="2"/>
      <c r="QQD47" s="2"/>
      <c r="QQE47" s="2"/>
      <c r="QQF47" s="2"/>
      <c r="QQG47" s="2"/>
      <c r="QQH47" s="2"/>
      <c r="QQI47" s="2"/>
      <c r="QQJ47" s="2"/>
      <c r="QQK47" s="2"/>
      <c r="QQL47" s="2"/>
      <c r="QQM47" s="2"/>
      <c r="QQN47" s="2"/>
      <c r="QQO47" s="2"/>
      <c r="QQP47" s="2"/>
      <c r="QQQ47" s="2"/>
      <c r="QQR47" s="2"/>
      <c r="QQS47" s="2"/>
      <c r="QQT47" s="2"/>
      <c r="QQU47" s="2"/>
      <c r="QQV47" s="2"/>
      <c r="QQW47" s="2"/>
      <c r="QQX47" s="2"/>
      <c r="QQY47" s="2"/>
      <c r="QQZ47" s="2"/>
      <c r="QRA47" s="2"/>
      <c r="QRB47" s="2"/>
      <c r="QRC47" s="2"/>
      <c r="QRD47" s="2"/>
      <c r="QRE47" s="2"/>
      <c r="QRF47" s="2"/>
      <c r="QRG47" s="2"/>
      <c r="QRH47" s="2"/>
      <c r="QRI47" s="2"/>
      <c r="QRJ47" s="2"/>
      <c r="QRK47" s="2"/>
      <c r="QRL47" s="2"/>
      <c r="QRM47" s="2"/>
      <c r="QRN47" s="2"/>
      <c r="QRO47" s="2"/>
      <c r="QRP47" s="2"/>
      <c r="QRQ47" s="2"/>
      <c r="QRR47" s="2"/>
      <c r="QRS47" s="2"/>
      <c r="QRT47" s="2"/>
      <c r="QRU47" s="2"/>
      <c r="QRV47" s="2"/>
      <c r="QRW47" s="2"/>
      <c r="QRX47" s="2"/>
      <c r="QRY47" s="2"/>
      <c r="QRZ47" s="2"/>
      <c r="QSA47" s="2"/>
      <c r="QSB47" s="2"/>
      <c r="QSC47" s="2"/>
      <c r="QSD47" s="2"/>
      <c r="QSE47" s="2"/>
      <c r="QSF47" s="2"/>
      <c r="QSG47" s="2"/>
      <c r="QSH47" s="2"/>
      <c r="QSI47" s="2"/>
      <c r="QSJ47" s="2"/>
      <c r="QSK47" s="2"/>
      <c r="QSL47" s="2"/>
      <c r="QSM47" s="2"/>
      <c r="QSN47" s="2"/>
      <c r="QSO47" s="2"/>
      <c r="QSP47" s="2"/>
      <c r="QSQ47" s="2"/>
      <c r="QSR47" s="2"/>
      <c r="QSS47" s="2"/>
      <c r="QST47" s="2"/>
      <c r="QSU47" s="2"/>
      <c r="QSV47" s="2"/>
      <c r="QSW47" s="2"/>
      <c r="QSX47" s="2"/>
      <c r="QSY47" s="2"/>
      <c r="QSZ47" s="2"/>
      <c r="QTA47" s="2"/>
      <c r="QTB47" s="2"/>
      <c r="QTC47" s="2"/>
      <c r="QTD47" s="2"/>
      <c r="QTE47" s="2"/>
      <c r="QTF47" s="2"/>
      <c r="QTG47" s="2"/>
      <c r="QTH47" s="2"/>
      <c r="QTI47" s="2"/>
      <c r="QTJ47" s="2"/>
      <c r="QTK47" s="2"/>
      <c r="QTL47" s="2"/>
      <c r="QTM47" s="2"/>
      <c r="QTN47" s="2"/>
      <c r="QTO47" s="2"/>
      <c r="QTP47" s="2"/>
      <c r="QTQ47" s="2"/>
      <c r="QTR47" s="2"/>
      <c r="QTS47" s="2"/>
      <c r="QTT47" s="2"/>
      <c r="QTU47" s="2"/>
      <c r="QTV47" s="2"/>
      <c r="QTW47" s="2"/>
      <c r="QTX47" s="2"/>
      <c r="QTY47" s="2"/>
      <c r="QTZ47" s="2"/>
      <c r="QUA47" s="2"/>
      <c r="QUB47" s="2"/>
      <c r="QUC47" s="2"/>
      <c r="QUD47" s="2"/>
      <c r="QUE47" s="2"/>
      <c r="QUF47" s="2"/>
      <c r="QUG47" s="2"/>
      <c r="QUH47" s="2"/>
      <c r="QUI47" s="2"/>
      <c r="QUJ47" s="2"/>
      <c r="QUK47" s="2"/>
      <c r="QUL47" s="2"/>
      <c r="QUM47" s="2"/>
      <c r="QUN47" s="2"/>
      <c r="QUO47" s="2"/>
      <c r="QUP47" s="2"/>
      <c r="QUQ47" s="2"/>
      <c r="QUR47" s="2"/>
      <c r="QUS47" s="2"/>
      <c r="QUT47" s="2"/>
      <c r="QUU47" s="2"/>
      <c r="QUV47" s="2"/>
      <c r="QUW47" s="2"/>
      <c r="QUX47" s="2"/>
      <c r="QUY47" s="2"/>
      <c r="QUZ47" s="2"/>
      <c r="QVA47" s="2"/>
      <c r="QVB47" s="2"/>
      <c r="QVC47" s="2"/>
      <c r="QVD47" s="2"/>
      <c r="QVE47" s="2"/>
      <c r="QVF47" s="2"/>
      <c r="QVG47" s="2"/>
      <c r="QVH47" s="2"/>
      <c r="QVI47" s="2"/>
      <c r="QVJ47" s="2"/>
      <c r="QVK47" s="2"/>
      <c r="QVL47" s="2"/>
      <c r="QVM47" s="2"/>
      <c r="QVN47" s="2"/>
      <c r="QVO47" s="2"/>
      <c r="QVP47" s="2"/>
      <c r="QVQ47" s="2"/>
      <c r="QVR47" s="2"/>
      <c r="QVS47" s="2"/>
      <c r="QVT47" s="2"/>
      <c r="QVU47" s="2"/>
      <c r="QVV47" s="2"/>
      <c r="QVW47" s="2"/>
      <c r="QVX47" s="2"/>
      <c r="QVY47" s="2"/>
      <c r="QVZ47" s="2"/>
      <c r="QWA47" s="2"/>
      <c r="QWB47" s="2"/>
      <c r="QWC47" s="2"/>
      <c r="QWD47" s="2"/>
      <c r="QWE47" s="2"/>
      <c r="QWF47" s="2"/>
      <c r="QWG47" s="2"/>
      <c r="QWH47" s="2"/>
      <c r="QWI47" s="2"/>
      <c r="QWJ47" s="2"/>
      <c r="QWK47" s="2"/>
      <c r="QWL47" s="2"/>
      <c r="QWM47" s="2"/>
      <c r="QWN47" s="2"/>
      <c r="QWO47" s="2"/>
      <c r="QWP47" s="2"/>
      <c r="QWQ47" s="2"/>
      <c r="QWR47" s="2"/>
      <c r="QWS47" s="2"/>
      <c r="QWT47" s="2"/>
      <c r="QWU47" s="2"/>
      <c r="QWV47" s="2"/>
      <c r="QWW47" s="2"/>
      <c r="QWX47" s="2"/>
      <c r="QWY47" s="2"/>
      <c r="QWZ47" s="2"/>
      <c r="QXA47" s="2"/>
      <c r="QXB47" s="2"/>
      <c r="QXC47" s="2"/>
      <c r="QXD47" s="2"/>
      <c r="QXE47" s="2"/>
      <c r="QXF47" s="2"/>
      <c r="QXG47" s="2"/>
      <c r="QXH47" s="2"/>
      <c r="QXI47" s="2"/>
      <c r="QXJ47" s="2"/>
      <c r="QXK47" s="2"/>
      <c r="QXL47" s="2"/>
      <c r="QXM47" s="2"/>
      <c r="QXN47" s="2"/>
      <c r="QXO47" s="2"/>
      <c r="QXP47" s="2"/>
      <c r="QXQ47" s="2"/>
      <c r="QXR47" s="2"/>
      <c r="QXS47" s="2"/>
      <c r="QXT47" s="2"/>
      <c r="QXU47" s="2"/>
      <c r="QXV47" s="2"/>
      <c r="QXW47" s="2"/>
      <c r="QXX47" s="2"/>
      <c r="QXY47" s="2"/>
      <c r="QXZ47" s="2"/>
      <c r="QYA47" s="2"/>
      <c r="QYB47" s="2"/>
      <c r="QYC47" s="2"/>
      <c r="QYD47" s="2"/>
      <c r="QYE47" s="2"/>
      <c r="QYF47" s="2"/>
      <c r="QYG47" s="2"/>
      <c r="QYH47" s="2"/>
      <c r="QYI47" s="2"/>
      <c r="QYJ47" s="2"/>
      <c r="QYK47" s="2"/>
      <c r="QYL47" s="2"/>
      <c r="QYM47" s="2"/>
      <c r="QYN47" s="2"/>
      <c r="QYO47" s="2"/>
      <c r="QYP47" s="2"/>
      <c r="QYQ47" s="2"/>
      <c r="QYR47" s="2"/>
      <c r="QYS47" s="2"/>
      <c r="QYT47" s="2"/>
      <c r="QYU47" s="2"/>
      <c r="QYV47" s="2"/>
      <c r="QYW47" s="2"/>
      <c r="QYX47" s="2"/>
      <c r="QYY47" s="2"/>
      <c r="QYZ47" s="2"/>
      <c r="QZA47" s="2"/>
      <c r="QZB47" s="2"/>
      <c r="QZC47" s="2"/>
      <c r="QZD47" s="2"/>
      <c r="QZE47" s="2"/>
      <c r="QZF47" s="2"/>
      <c r="QZG47" s="2"/>
      <c r="QZH47" s="2"/>
      <c r="QZI47" s="2"/>
      <c r="QZJ47" s="2"/>
      <c r="QZK47" s="2"/>
      <c r="QZL47" s="2"/>
      <c r="QZM47" s="2"/>
      <c r="QZN47" s="2"/>
      <c r="QZO47" s="2"/>
      <c r="QZP47" s="2"/>
      <c r="QZQ47" s="2"/>
      <c r="QZR47" s="2"/>
      <c r="QZS47" s="2"/>
      <c r="QZT47" s="2"/>
      <c r="QZU47" s="2"/>
      <c r="QZV47" s="2"/>
      <c r="QZW47" s="2"/>
      <c r="QZX47" s="2"/>
      <c r="QZY47" s="2"/>
      <c r="QZZ47" s="2"/>
      <c r="RAA47" s="2"/>
      <c r="RAB47" s="2"/>
      <c r="RAC47" s="2"/>
      <c r="RAD47" s="2"/>
      <c r="RAE47" s="2"/>
      <c r="RAF47" s="2"/>
      <c r="RAG47" s="2"/>
      <c r="RAH47" s="2"/>
      <c r="RAI47" s="2"/>
      <c r="RAJ47" s="2"/>
      <c r="RAK47" s="2"/>
      <c r="RAL47" s="2"/>
      <c r="RAM47" s="2"/>
      <c r="RAN47" s="2"/>
      <c r="RAO47" s="2"/>
      <c r="RAP47" s="2"/>
      <c r="RAQ47" s="2"/>
      <c r="RAR47" s="2"/>
      <c r="RAS47" s="2"/>
      <c r="RAT47" s="2"/>
      <c r="RAU47" s="2"/>
      <c r="RAV47" s="2"/>
      <c r="RAW47" s="2"/>
      <c r="RAX47" s="2"/>
      <c r="RAY47" s="2"/>
      <c r="RAZ47" s="2"/>
      <c r="RBA47" s="2"/>
      <c r="RBB47" s="2"/>
      <c r="RBC47" s="2"/>
      <c r="RBD47" s="2"/>
      <c r="RBE47" s="2"/>
      <c r="RBF47" s="2"/>
      <c r="RBG47" s="2"/>
      <c r="RBH47" s="2"/>
      <c r="RBI47" s="2"/>
      <c r="RBJ47" s="2"/>
      <c r="RBK47" s="2"/>
      <c r="RBL47" s="2"/>
      <c r="RBM47" s="2"/>
      <c r="RBN47" s="2"/>
      <c r="RBO47" s="2"/>
      <c r="RBP47" s="2"/>
      <c r="RBQ47" s="2"/>
      <c r="RBR47" s="2"/>
      <c r="RBS47" s="2"/>
      <c r="RBT47" s="2"/>
      <c r="RBU47" s="2"/>
      <c r="RBV47" s="2"/>
      <c r="RBW47" s="2"/>
      <c r="RBX47" s="2"/>
      <c r="RBY47" s="2"/>
      <c r="RBZ47" s="2"/>
      <c r="RCA47" s="2"/>
      <c r="RCB47" s="2"/>
      <c r="RCC47" s="2"/>
      <c r="RCD47" s="2"/>
      <c r="RCE47" s="2"/>
      <c r="RCF47" s="2"/>
      <c r="RCG47" s="2"/>
      <c r="RCH47" s="2"/>
      <c r="RCI47" s="2"/>
      <c r="RCJ47" s="2"/>
      <c r="RCK47" s="2"/>
      <c r="RCL47" s="2"/>
      <c r="RCM47" s="2"/>
      <c r="RCN47" s="2"/>
      <c r="RCO47" s="2"/>
      <c r="RCP47" s="2"/>
      <c r="RCQ47" s="2"/>
      <c r="RCR47" s="2"/>
      <c r="RCS47" s="2"/>
      <c r="RCT47" s="2"/>
      <c r="RCU47" s="2"/>
      <c r="RCV47" s="2"/>
      <c r="RCW47" s="2"/>
      <c r="RCX47" s="2"/>
      <c r="RCY47" s="2"/>
      <c r="RCZ47" s="2"/>
      <c r="RDA47" s="2"/>
      <c r="RDB47" s="2"/>
      <c r="RDC47" s="2"/>
      <c r="RDD47" s="2"/>
      <c r="RDE47" s="2"/>
      <c r="RDF47" s="2"/>
      <c r="RDG47" s="2"/>
      <c r="RDH47" s="2"/>
      <c r="RDI47" s="2"/>
      <c r="RDJ47" s="2"/>
      <c r="RDK47" s="2"/>
      <c r="RDL47" s="2"/>
      <c r="RDM47" s="2"/>
      <c r="RDN47" s="2"/>
      <c r="RDO47" s="2"/>
      <c r="RDP47" s="2"/>
      <c r="RDQ47" s="2"/>
      <c r="RDR47" s="2"/>
      <c r="RDS47" s="2"/>
      <c r="RDT47" s="2"/>
      <c r="RDU47" s="2"/>
      <c r="RDV47" s="2"/>
      <c r="RDW47" s="2"/>
      <c r="RDX47" s="2"/>
      <c r="RDY47" s="2"/>
      <c r="RDZ47" s="2"/>
      <c r="REA47" s="2"/>
      <c r="REB47" s="2"/>
      <c r="REC47" s="2"/>
      <c r="RED47" s="2"/>
      <c r="REE47" s="2"/>
      <c r="REF47" s="2"/>
      <c r="REG47" s="2"/>
      <c r="REH47" s="2"/>
      <c r="REI47" s="2"/>
      <c r="REJ47" s="2"/>
      <c r="REK47" s="2"/>
      <c r="REL47" s="2"/>
      <c r="REM47" s="2"/>
      <c r="REN47" s="2"/>
      <c r="REO47" s="2"/>
      <c r="REP47" s="2"/>
      <c r="REQ47" s="2"/>
      <c r="RER47" s="2"/>
      <c r="RES47" s="2"/>
      <c r="RET47" s="2"/>
      <c r="REU47" s="2"/>
      <c r="REV47" s="2"/>
      <c r="REW47" s="2"/>
      <c r="REX47" s="2"/>
      <c r="REY47" s="2"/>
      <c r="REZ47" s="2"/>
      <c r="RFA47" s="2"/>
      <c r="RFB47" s="2"/>
      <c r="RFC47" s="2"/>
      <c r="RFD47" s="2"/>
      <c r="RFE47" s="2"/>
      <c r="RFF47" s="2"/>
      <c r="RFG47" s="2"/>
      <c r="RFH47" s="2"/>
      <c r="RFI47" s="2"/>
      <c r="RFJ47" s="2"/>
      <c r="RFK47" s="2"/>
      <c r="RFL47" s="2"/>
      <c r="RFM47" s="2"/>
      <c r="RFN47" s="2"/>
      <c r="RFO47" s="2"/>
      <c r="RFP47" s="2"/>
      <c r="RFQ47" s="2"/>
      <c r="RFR47" s="2"/>
      <c r="RFS47" s="2"/>
      <c r="RFT47" s="2"/>
      <c r="RFU47" s="2"/>
      <c r="RFV47" s="2"/>
      <c r="RFW47" s="2"/>
      <c r="RFX47" s="2"/>
      <c r="RFY47" s="2"/>
      <c r="RFZ47" s="2"/>
      <c r="RGA47" s="2"/>
      <c r="RGB47" s="2"/>
      <c r="RGC47" s="2"/>
      <c r="RGD47" s="2"/>
      <c r="RGE47" s="2"/>
      <c r="RGF47" s="2"/>
      <c r="RGG47" s="2"/>
      <c r="RGH47" s="2"/>
      <c r="RGI47" s="2"/>
      <c r="RGJ47" s="2"/>
      <c r="RGK47" s="2"/>
      <c r="RGL47" s="2"/>
      <c r="RGM47" s="2"/>
      <c r="RGN47" s="2"/>
      <c r="RGO47" s="2"/>
      <c r="RGP47" s="2"/>
      <c r="RGQ47" s="2"/>
      <c r="RGR47" s="2"/>
      <c r="RGS47" s="2"/>
      <c r="RGT47" s="2"/>
      <c r="RGU47" s="2"/>
      <c r="RGV47" s="2"/>
      <c r="RGW47" s="2"/>
      <c r="RGX47" s="2"/>
      <c r="RGY47" s="2"/>
      <c r="RGZ47" s="2"/>
      <c r="RHA47" s="2"/>
      <c r="RHB47" s="2"/>
      <c r="RHC47" s="2"/>
      <c r="RHD47" s="2"/>
      <c r="RHE47" s="2"/>
      <c r="RHF47" s="2"/>
      <c r="RHG47" s="2"/>
      <c r="RHH47" s="2"/>
      <c r="RHI47" s="2"/>
      <c r="RHJ47" s="2"/>
      <c r="RHK47" s="2"/>
      <c r="RHL47" s="2"/>
      <c r="RHM47" s="2"/>
      <c r="RHN47" s="2"/>
      <c r="RHO47" s="2"/>
      <c r="RHP47" s="2"/>
      <c r="RHQ47" s="2"/>
      <c r="RHR47" s="2"/>
      <c r="RHS47" s="2"/>
      <c r="RHT47" s="2"/>
      <c r="RHU47" s="2"/>
      <c r="RHV47" s="2"/>
      <c r="RHW47" s="2"/>
      <c r="RHX47" s="2"/>
      <c r="RHY47" s="2"/>
      <c r="RHZ47" s="2"/>
      <c r="RIA47" s="2"/>
      <c r="RIB47" s="2"/>
      <c r="RIC47" s="2"/>
      <c r="RID47" s="2"/>
      <c r="RIE47" s="2"/>
      <c r="RIF47" s="2"/>
      <c r="RIG47" s="2"/>
      <c r="RIH47" s="2"/>
      <c r="RII47" s="2"/>
      <c r="RIJ47" s="2"/>
      <c r="RIK47" s="2"/>
      <c r="RIL47" s="2"/>
      <c r="RIM47" s="2"/>
      <c r="RIN47" s="2"/>
      <c r="RIO47" s="2"/>
      <c r="RIP47" s="2"/>
      <c r="RIQ47" s="2"/>
      <c r="RIR47" s="2"/>
      <c r="RIS47" s="2"/>
      <c r="RIT47" s="2"/>
      <c r="RIU47" s="2"/>
      <c r="RIV47" s="2"/>
      <c r="RIW47" s="2"/>
      <c r="RIX47" s="2"/>
      <c r="RIY47" s="2"/>
      <c r="RIZ47" s="2"/>
      <c r="RJA47" s="2"/>
      <c r="RJB47" s="2"/>
      <c r="RJC47" s="2"/>
      <c r="RJD47" s="2"/>
      <c r="RJE47" s="2"/>
      <c r="RJF47" s="2"/>
      <c r="RJG47" s="2"/>
      <c r="RJH47" s="2"/>
      <c r="RJI47" s="2"/>
      <c r="RJJ47" s="2"/>
      <c r="RJK47" s="2"/>
      <c r="RJL47" s="2"/>
      <c r="RJM47" s="2"/>
      <c r="RJN47" s="2"/>
      <c r="RJO47" s="2"/>
      <c r="RJP47" s="2"/>
      <c r="RJQ47" s="2"/>
      <c r="RJR47" s="2"/>
      <c r="RJS47" s="2"/>
      <c r="RJT47" s="2"/>
      <c r="RJU47" s="2"/>
      <c r="RJV47" s="2"/>
      <c r="RJW47" s="2"/>
      <c r="RJX47" s="2"/>
      <c r="RJY47" s="2"/>
      <c r="RJZ47" s="2"/>
      <c r="RKA47" s="2"/>
      <c r="RKB47" s="2"/>
      <c r="RKC47" s="2"/>
      <c r="RKD47" s="2"/>
      <c r="RKE47" s="2"/>
      <c r="RKF47" s="2"/>
      <c r="RKG47" s="2"/>
      <c r="RKH47" s="2"/>
      <c r="RKI47" s="2"/>
      <c r="RKJ47" s="2"/>
      <c r="RKK47" s="2"/>
      <c r="RKL47" s="2"/>
      <c r="RKM47" s="2"/>
      <c r="RKN47" s="2"/>
      <c r="RKO47" s="2"/>
      <c r="RKP47" s="2"/>
      <c r="RKQ47" s="2"/>
      <c r="RKR47" s="2"/>
      <c r="RKS47" s="2"/>
      <c r="RKT47" s="2"/>
      <c r="RKU47" s="2"/>
      <c r="RKV47" s="2"/>
      <c r="RKW47" s="2"/>
      <c r="RKX47" s="2"/>
      <c r="RKY47" s="2"/>
      <c r="RKZ47" s="2"/>
      <c r="RLA47" s="2"/>
      <c r="RLB47" s="2"/>
      <c r="RLC47" s="2"/>
      <c r="RLD47" s="2"/>
      <c r="RLE47" s="2"/>
      <c r="RLF47" s="2"/>
      <c r="RLG47" s="2"/>
      <c r="RLH47" s="2"/>
      <c r="RLI47" s="2"/>
      <c r="RLJ47" s="2"/>
      <c r="RLK47" s="2"/>
      <c r="RLL47" s="2"/>
      <c r="RLM47" s="2"/>
      <c r="RLN47" s="2"/>
      <c r="RLO47" s="2"/>
      <c r="RLP47" s="2"/>
      <c r="RLQ47" s="2"/>
      <c r="RLR47" s="2"/>
      <c r="RLS47" s="2"/>
      <c r="RLT47" s="2"/>
      <c r="RLU47" s="2"/>
      <c r="RLV47" s="2"/>
      <c r="RLW47" s="2"/>
      <c r="RLX47" s="2"/>
      <c r="RLY47" s="2"/>
      <c r="RLZ47" s="2"/>
      <c r="RMA47" s="2"/>
      <c r="RMB47" s="2"/>
      <c r="RMC47" s="2"/>
      <c r="RMD47" s="2"/>
      <c r="RME47" s="2"/>
      <c r="RMF47" s="2"/>
      <c r="RMG47" s="2"/>
      <c r="RMH47" s="2"/>
      <c r="RMI47" s="2"/>
      <c r="RMJ47" s="2"/>
      <c r="RMK47" s="2"/>
      <c r="RML47" s="2"/>
      <c r="RMM47" s="2"/>
      <c r="RMN47" s="2"/>
      <c r="RMO47" s="2"/>
      <c r="RMP47" s="2"/>
      <c r="RMQ47" s="2"/>
      <c r="RMR47" s="2"/>
      <c r="RMS47" s="2"/>
      <c r="RMT47" s="2"/>
      <c r="RMU47" s="2"/>
      <c r="RMV47" s="2"/>
      <c r="RMW47" s="2"/>
      <c r="RMX47" s="2"/>
      <c r="RMY47" s="2"/>
      <c r="RMZ47" s="2"/>
      <c r="RNA47" s="2"/>
      <c r="RNB47" s="2"/>
      <c r="RNC47" s="2"/>
      <c r="RND47" s="2"/>
      <c r="RNE47" s="2"/>
      <c r="RNF47" s="2"/>
      <c r="RNG47" s="2"/>
      <c r="RNH47" s="2"/>
      <c r="RNI47" s="2"/>
      <c r="RNJ47" s="2"/>
      <c r="RNK47" s="2"/>
      <c r="RNL47" s="2"/>
      <c r="RNM47" s="2"/>
      <c r="RNN47" s="2"/>
      <c r="RNO47" s="2"/>
      <c r="RNP47" s="2"/>
      <c r="RNQ47" s="2"/>
      <c r="RNR47" s="2"/>
      <c r="RNS47" s="2"/>
      <c r="RNT47" s="2"/>
      <c r="RNU47" s="2"/>
      <c r="RNV47" s="2"/>
      <c r="RNW47" s="2"/>
      <c r="RNX47" s="2"/>
      <c r="RNY47" s="2"/>
      <c r="RNZ47" s="2"/>
      <c r="ROA47" s="2"/>
      <c r="ROB47" s="2"/>
      <c r="ROC47" s="2"/>
      <c r="ROD47" s="2"/>
      <c r="ROE47" s="2"/>
      <c r="ROF47" s="2"/>
      <c r="ROG47" s="2"/>
      <c r="ROH47" s="2"/>
      <c r="ROI47" s="2"/>
      <c r="ROJ47" s="2"/>
      <c r="ROK47" s="2"/>
      <c r="ROL47" s="2"/>
      <c r="ROM47" s="2"/>
      <c r="RON47" s="2"/>
      <c r="ROO47" s="2"/>
      <c r="ROP47" s="2"/>
      <c r="ROQ47" s="2"/>
      <c r="ROR47" s="2"/>
      <c r="ROS47" s="2"/>
      <c r="ROT47" s="2"/>
      <c r="ROU47" s="2"/>
      <c r="ROV47" s="2"/>
      <c r="ROW47" s="2"/>
      <c r="ROX47" s="2"/>
      <c r="ROY47" s="2"/>
      <c r="ROZ47" s="2"/>
      <c r="RPA47" s="2"/>
      <c r="RPB47" s="2"/>
      <c r="RPC47" s="2"/>
      <c r="RPD47" s="2"/>
      <c r="RPE47" s="2"/>
      <c r="RPF47" s="2"/>
      <c r="RPG47" s="2"/>
      <c r="RPH47" s="2"/>
      <c r="RPI47" s="2"/>
      <c r="RPJ47" s="2"/>
      <c r="RPK47" s="2"/>
      <c r="RPL47" s="2"/>
      <c r="RPM47" s="2"/>
      <c r="RPN47" s="2"/>
      <c r="RPO47" s="2"/>
      <c r="RPP47" s="2"/>
      <c r="RPQ47" s="2"/>
      <c r="RPR47" s="2"/>
      <c r="RPS47" s="2"/>
      <c r="RPT47" s="2"/>
      <c r="RPU47" s="2"/>
      <c r="RPV47" s="2"/>
      <c r="RPW47" s="2"/>
      <c r="RPX47" s="2"/>
      <c r="RPY47" s="2"/>
      <c r="RPZ47" s="2"/>
      <c r="RQA47" s="2"/>
      <c r="RQB47" s="2"/>
      <c r="RQC47" s="2"/>
      <c r="RQD47" s="2"/>
      <c r="RQE47" s="2"/>
      <c r="RQF47" s="2"/>
      <c r="RQG47" s="2"/>
      <c r="RQH47" s="2"/>
      <c r="RQI47" s="2"/>
      <c r="RQJ47" s="2"/>
      <c r="RQK47" s="2"/>
      <c r="RQL47" s="2"/>
      <c r="RQM47" s="2"/>
      <c r="RQN47" s="2"/>
      <c r="RQO47" s="2"/>
      <c r="RQP47" s="2"/>
      <c r="RQQ47" s="2"/>
      <c r="RQR47" s="2"/>
      <c r="RQS47" s="2"/>
      <c r="RQT47" s="2"/>
      <c r="RQU47" s="2"/>
      <c r="RQV47" s="2"/>
      <c r="RQW47" s="2"/>
      <c r="RQX47" s="2"/>
      <c r="RQY47" s="2"/>
      <c r="RQZ47" s="2"/>
      <c r="RRA47" s="2"/>
      <c r="RRB47" s="2"/>
      <c r="RRC47" s="2"/>
      <c r="RRD47" s="2"/>
      <c r="RRE47" s="2"/>
      <c r="RRF47" s="2"/>
      <c r="RRG47" s="2"/>
      <c r="RRH47" s="2"/>
      <c r="RRI47" s="2"/>
      <c r="RRJ47" s="2"/>
      <c r="RRK47" s="2"/>
      <c r="RRL47" s="2"/>
      <c r="RRM47" s="2"/>
      <c r="RRN47" s="2"/>
      <c r="RRO47" s="2"/>
      <c r="RRP47" s="2"/>
      <c r="RRQ47" s="2"/>
      <c r="RRR47" s="2"/>
      <c r="RRS47" s="2"/>
      <c r="RRT47" s="2"/>
      <c r="RRU47" s="2"/>
      <c r="RRV47" s="2"/>
      <c r="RRW47" s="2"/>
      <c r="RRX47" s="2"/>
      <c r="RRY47" s="2"/>
      <c r="RRZ47" s="2"/>
      <c r="RSA47" s="2"/>
      <c r="RSB47" s="2"/>
      <c r="RSC47" s="2"/>
      <c r="RSD47" s="2"/>
      <c r="RSE47" s="2"/>
      <c r="RSF47" s="2"/>
      <c r="RSG47" s="2"/>
      <c r="RSH47" s="2"/>
      <c r="RSI47" s="2"/>
      <c r="RSJ47" s="2"/>
      <c r="RSK47" s="2"/>
      <c r="RSL47" s="2"/>
      <c r="RSM47" s="2"/>
      <c r="RSN47" s="2"/>
      <c r="RSO47" s="2"/>
      <c r="RSP47" s="2"/>
      <c r="RSQ47" s="2"/>
      <c r="RSR47" s="2"/>
      <c r="RSS47" s="2"/>
      <c r="RST47" s="2"/>
      <c r="RSU47" s="2"/>
      <c r="RSV47" s="2"/>
      <c r="RSW47" s="2"/>
      <c r="RSX47" s="2"/>
      <c r="RSY47" s="2"/>
      <c r="RSZ47" s="2"/>
      <c r="RTA47" s="2"/>
      <c r="RTB47" s="2"/>
      <c r="RTC47" s="2"/>
      <c r="RTD47" s="2"/>
      <c r="RTE47" s="2"/>
      <c r="RTF47" s="2"/>
      <c r="RTG47" s="2"/>
      <c r="RTH47" s="2"/>
      <c r="RTI47" s="2"/>
      <c r="RTJ47" s="2"/>
      <c r="RTK47" s="2"/>
      <c r="RTL47" s="2"/>
      <c r="RTM47" s="2"/>
      <c r="RTN47" s="2"/>
      <c r="RTO47" s="2"/>
      <c r="RTP47" s="2"/>
      <c r="RTQ47" s="2"/>
      <c r="RTR47" s="2"/>
      <c r="RTS47" s="2"/>
      <c r="RTT47" s="2"/>
      <c r="RTU47" s="2"/>
      <c r="RTV47" s="2"/>
      <c r="RTW47" s="2"/>
      <c r="RTX47" s="2"/>
      <c r="RTY47" s="2"/>
      <c r="RTZ47" s="2"/>
      <c r="RUA47" s="2"/>
      <c r="RUB47" s="2"/>
      <c r="RUC47" s="2"/>
      <c r="RUD47" s="2"/>
      <c r="RUE47" s="2"/>
      <c r="RUF47" s="2"/>
      <c r="RUG47" s="2"/>
      <c r="RUH47" s="2"/>
      <c r="RUI47" s="2"/>
      <c r="RUJ47" s="2"/>
      <c r="RUK47" s="2"/>
      <c r="RUL47" s="2"/>
      <c r="RUM47" s="2"/>
      <c r="RUN47" s="2"/>
      <c r="RUO47" s="2"/>
      <c r="RUP47" s="2"/>
      <c r="RUQ47" s="2"/>
      <c r="RUR47" s="2"/>
      <c r="RUS47" s="2"/>
      <c r="RUT47" s="2"/>
      <c r="RUU47" s="2"/>
      <c r="RUV47" s="2"/>
      <c r="RUW47" s="2"/>
      <c r="RUX47" s="2"/>
      <c r="RUY47" s="2"/>
      <c r="RUZ47" s="2"/>
      <c r="RVA47" s="2"/>
      <c r="RVB47" s="2"/>
      <c r="RVC47" s="2"/>
      <c r="RVD47" s="2"/>
      <c r="RVE47" s="2"/>
      <c r="RVF47" s="2"/>
      <c r="RVG47" s="2"/>
      <c r="RVH47" s="2"/>
      <c r="RVI47" s="2"/>
      <c r="RVJ47" s="2"/>
      <c r="RVK47" s="2"/>
      <c r="RVL47" s="2"/>
      <c r="RVM47" s="2"/>
      <c r="RVN47" s="2"/>
      <c r="RVO47" s="2"/>
      <c r="RVP47" s="2"/>
      <c r="RVQ47" s="2"/>
      <c r="RVR47" s="2"/>
      <c r="RVS47" s="2"/>
      <c r="RVT47" s="2"/>
      <c r="RVU47" s="2"/>
      <c r="RVV47" s="2"/>
      <c r="RVW47" s="2"/>
      <c r="RVX47" s="2"/>
      <c r="RVY47" s="2"/>
      <c r="RVZ47" s="2"/>
      <c r="RWA47" s="2"/>
      <c r="RWB47" s="2"/>
      <c r="RWC47" s="2"/>
      <c r="RWD47" s="2"/>
      <c r="RWE47" s="2"/>
      <c r="RWF47" s="2"/>
      <c r="RWG47" s="2"/>
      <c r="RWH47" s="2"/>
      <c r="RWI47" s="2"/>
      <c r="RWJ47" s="2"/>
      <c r="RWK47" s="2"/>
      <c r="RWL47" s="2"/>
      <c r="RWM47" s="2"/>
      <c r="RWN47" s="2"/>
      <c r="RWO47" s="2"/>
      <c r="RWP47" s="2"/>
      <c r="RWQ47" s="2"/>
      <c r="RWR47" s="2"/>
      <c r="RWS47" s="2"/>
      <c r="RWT47" s="2"/>
      <c r="RWU47" s="2"/>
      <c r="RWV47" s="2"/>
      <c r="RWW47" s="2"/>
      <c r="RWX47" s="2"/>
      <c r="RWY47" s="2"/>
      <c r="RWZ47" s="2"/>
      <c r="RXA47" s="2"/>
      <c r="RXB47" s="2"/>
      <c r="RXC47" s="2"/>
      <c r="RXD47" s="2"/>
      <c r="RXE47" s="2"/>
      <c r="RXF47" s="2"/>
      <c r="RXG47" s="2"/>
      <c r="RXH47" s="2"/>
      <c r="RXI47" s="2"/>
      <c r="RXJ47" s="2"/>
      <c r="RXK47" s="2"/>
      <c r="RXL47" s="2"/>
      <c r="RXM47" s="2"/>
      <c r="RXN47" s="2"/>
      <c r="RXO47" s="2"/>
      <c r="RXP47" s="2"/>
      <c r="RXQ47" s="2"/>
      <c r="RXR47" s="2"/>
      <c r="RXS47" s="2"/>
      <c r="RXT47" s="2"/>
      <c r="RXU47" s="2"/>
      <c r="RXV47" s="2"/>
      <c r="RXW47" s="2"/>
      <c r="RXX47" s="2"/>
      <c r="RXY47" s="2"/>
      <c r="RXZ47" s="2"/>
      <c r="RYA47" s="2"/>
      <c r="RYB47" s="2"/>
      <c r="RYC47" s="2"/>
      <c r="RYD47" s="2"/>
      <c r="RYE47" s="2"/>
      <c r="RYF47" s="2"/>
      <c r="RYG47" s="2"/>
      <c r="RYH47" s="2"/>
      <c r="RYI47" s="2"/>
      <c r="RYJ47" s="2"/>
      <c r="RYK47" s="2"/>
      <c r="RYL47" s="2"/>
      <c r="RYM47" s="2"/>
      <c r="RYN47" s="2"/>
      <c r="RYO47" s="2"/>
      <c r="RYP47" s="2"/>
      <c r="RYQ47" s="2"/>
      <c r="RYR47" s="2"/>
      <c r="RYS47" s="2"/>
      <c r="RYT47" s="2"/>
      <c r="RYU47" s="2"/>
      <c r="RYV47" s="2"/>
      <c r="RYW47" s="2"/>
      <c r="RYX47" s="2"/>
      <c r="RYY47" s="2"/>
      <c r="RYZ47" s="2"/>
      <c r="RZA47" s="2"/>
      <c r="RZB47" s="2"/>
      <c r="RZC47" s="2"/>
      <c r="RZD47" s="2"/>
      <c r="RZE47" s="2"/>
      <c r="RZF47" s="2"/>
      <c r="RZG47" s="2"/>
      <c r="RZH47" s="2"/>
      <c r="RZI47" s="2"/>
      <c r="RZJ47" s="2"/>
      <c r="RZK47" s="2"/>
      <c r="RZL47" s="2"/>
      <c r="RZM47" s="2"/>
      <c r="RZN47" s="2"/>
      <c r="RZO47" s="2"/>
      <c r="RZP47" s="2"/>
      <c r="RZQ47" s="2"/>
      <c r="RZR47" s="2"/>
      <c r="RZS47" s="2"/>
      <c r="RZT47" s="2"/>
      <c r="RZU47" s="2"/>
      <c r="RZV47" s="2"/>
      <c r="RZW47" s="2"/>
      <c r="RZX47" s="2"/>
      <c r="RZY47" s="2"/>
      <c r="RZZ47" s="2"/>
      <c r="SAA47" s="2"/>
      <c r="SAB47" s="2"/>
      <c r="SAC47" s="2"/>
      <c r="SAD47" s="2"/>
      <c r="SAE47" s="2"/>
      <c r="SAF47" s="2"/>
      <c r="SAG47" s="2"/>
      <c r="SAH47" s="2"/>
      <c r="SAI47" s="2"/>
      <c r="SAJ47" s="2"/>
      <c r="SAK47" s="2"/>
      <c r="SAL47" s="2"/>
      <c r="SAM47" s="2"/>
      <c r="SAN47" s="2"/>
      <c r="SAO47" s="2"/>
      <c r="SAP47" s="2"/>
      <c r="SAQ47" s="2"/>
      <c r="SAR47" s="2"/>
      <c r="SAS47" s="2"/>
      <c r="SAT47" s="2"/>
      <c r="SAU47" s="2"/>
      <c r="SAV47" s="2"/>
      <c r="SAW47" s="2"/>
      <c r="SAX47" s="2"/>
      <c r="SAY47" s="2"/>
      <c r="SAZ47" s="2"/>
      <c r="SBA47" s="2"/>
      <c r="SBB47" s="2"/>
      <c r="SBC47" s="2"/>
      <c r="SBD47" s="2"/>
      <c r="SBE47" s="2"/>
      <c r="SBF47" s="2"/>
      <c r="SBG47" s="2"/>
      <c r="SBH47" s="2"/>
      <c r="SBI47" s="2"/>
      <c r="SBJ47" s="2"/>
      <c r="SBK47" s="2"/>
      <c r="SBL47" s="2"/>
      <c r="SBM47" s="2"/>
      <c r="SBN47" s="2"/>
      <c r="SBO47" s="2"/>
      <c r="SBP47" s="2"/>
      <c r="SBQ47" s="2"/>
      <c r="SBR47" s="2"/>
      <c r="SBS47" s="2"/>
      <c r="SBT47" s="2"/>
      <c r="SBU47" s="2"/>
      <c r="SBV47" s="2"/>
      <c r="SBW47" s="2"/>
      <c r="SBX47" s="2"/>
      <c r="SBY47" s="2"/>
      <c r="SBZ47" s="2"/>
      <c r="SCA47" s="2"/>
      <c r="SCB47" s="2"/>
      <c r="SCC47" s="2"/>
      <c r="SCD47" s="2"/>
      <c r="SCE47" s="2"/>
      <c r="SCF47" s="2"/>
      <c r="SCG47" s="2"/>
      <c r="SCH47" s="2"/>
      <c r="SCI47" s="2"/>
      <c r="SCJ47" s="2"/>
      <c r="SCK47" s="2"/>
      <c r="SCL47" s="2"/>
      <c r="SCM47" s="2"/>
      <c r="SCN47" s="2"/>
      <c r="SCO47" s="2"/>
      <c r="SCP47" s="2"/>
      <c r="SCQ47" s="2"/>
      <c r="SCR47" s="2"/>
      <c r="SCS47" s="2"/>
      <c r="SCT47" s="2"/>
      <c r="SCU47" s="2"/>
      <c r="SCV47" s="2"/>
      <c r="SCW47" s="2"/>
      <c r="SCX47" s="2"/>
      <c r="SCY47" s="2"/>
      <c r="SCZ47" s="2"/>
      <c r="SDA47" s="2"/>
      <c r="SDB47" s="2"/>
      <c r="SDC47" s="2"/>
      <c r="SDD47" s="2"/>
      <c r="SDE47" s="2"/>
      <c r="SDF47" s="2"/>
      <c r="SDG47" s="2"/>
      <c r="SDH47" s="2"/>
      <c r="SDI47" s="2"/>
      <c r="SDJ47" s="2"/>
      <c r="SDK47" s="2"/>
      <c r="SDL47" s="2"/>
      <c r="SDM47" s="2"/>
      <c r="SDN47" s="2"/>
      <c r="SDO47" s="2"/>
      <c r="SDP47" s="2"/>
      <c r="SDQ47" s="2"/>
      <c r="SDR47" s="2"/>
      <c r="SDS47" s="2"/>
      <c r="SDT47" s="2"/>
      <c r="SDU47" s="2"/>
      <c r="SDV47" s="2"/>
      <c r="SDW47" s="2"/>
      <c r="SDX47" s="2"/>
      <c r="SDY47" s="2"/>
      <c r="SDZ47" s="2"/>
      <c r="SEA47" s="2"/>
      <c r="SEB47" s="2"/>
      <c r="SEC47" s="2"/>
      <c r="SED47" s="2"/>
      <c r="SEE47" s="2"/>
      <c r="SEF47" s="2"/>
      <c r="SEG47" s="2"/>
      <c r="SEH47" s="2"/>
      <c r="SEI47" s="2"/>
      <c r="SEJ47" s="2"/>
      <c r="SEK47" s="2"/>
      <c r="SEL47" s="2"/>
      <c r="SEM47" s="2"/>
      <c r="SEN47" s="2"/>
      <c r="SEO47" s="2"/>
      <c r="SEP47" s="2"/>
      <c r="SEQ47" s="2"/>
      <c r="SER47" s="2"/>
      <c r="SES47" s="2"/>
      <c r="SET47" s="2"/>
      <c r="SEU47" s="2"/>
      <c r="SEV47" s="2"/>
      <c r="SEW47" s="2"/>
      <c r="SEX47" s="2"/>
      <c r="SEY47" s="2"/>
      <c r="SEZ47" s="2"/>
      <c r="SFA47" s="2"/>
      <c r="SFB47" s="2"/>
      <c r="SFC47" s="2"/>
      <c r="SFD47" s="2"/>
      <c r="SFE47" s="2"/>
      <c r="SFF47" s="2"/>
      <c r="SFG47" s="2"/>
      <c r="SFH47" s="2"/>
      <c r="SFI47" s="2"/>
      <c r="SFJ47" s="2"/>
      <c r="SFK47" s="2"/>
      <c r="SFL47" s="2"/>
      <c r="SFM47" s="2"/>
      <c r="SFN47" s="2"/>
      <c r="SFO47" s="2"/>
      <c r="SFP47" s="2"/>
      <c r="SFQ47" s="2"/>
      <c r="SFR47" s="2"/>
      <c r="SFS47" s="2"/>
      <c r="SFT47" s="2"/>
      <c r="SFU47" s="2"/>
      <c r="SFV47" s="2"/>
      <c r="SFW47" s="2"/>
      <c r="SFX47" s="2"/>
      <c r="SFY47" s="2"/>
      <c r="SFZ47" s="2"/>
      <c r="SGA47" s="2"/>
      <c r="SGB47" s="2"/>
      <c r="SGC47" s="2"/>
      <c r="SGD47" s="2"/>
      <c r="SGE47" s="2"/>
      <c r="SGF47" s="2"/>
      <c r="SGG47" s="2"/>
      <c r="SGH47" s="2"/>
      <c r="SGI47" s="2"/>
      <c r="SGJ47" s="2"/>
      <c r="SGK47" s="2"/>
      <c r="SGL47" s="2"/>
      <c r="SGM47" s="2"/>
      <c r="SGN47" s="2"/>
      <c r="SGO47" s="2"/>
      <c r="SGP47" s="2"/>
      <c r="SGQ47" s="2"/>
      <c r="SGR47" s="2"/>
      <c r="SGS47" s="2"/>
      <c r="SGT47" s="2"/>
      <c r="SGU47" s="2"/>
      <c r="SGV47" s="2"/>
      <c r="SGW47" s="2"/>
      <c r="SGX47" s="2"/>
      <c r="SGY47" s="2"/>
      <c r="SGZ47" s="2"/>
      <c r="SHA47" s="2"/>
      <c r="SHB47" s="2"/>
      <c r="SHC47" s="2"/>
      <c r="SHD47" s="2"/>
      <c r="SHE47" s="2"/>
      <c r="SHF47" s="2"/>
      <c r="SHG47" s="2"/>
      <c r="SHH47" s="2"/>
      <c r="SHI47" s="2"/>
      <c r="SHJ47" s="2"/>
      <c r="SHK47" s="2"/>
      <c r="SHL47" s="2"/>
      <c r="SHM47" s="2"/>
      <c r="SHN47" s="2"/>
      <c r="SHO47" s="2"/>
      <c r="SHP47" s="2"/>
      <c r="SHQ47" s="2"/>
      <c r="SHR47" s="2"/>
      <c r="SHS47" s="2"/>
      <c r="SHT47" s="2"/>
      <c r="SHU47" s="2"/>
      <c r="SHV47" s="2"/>
      <c r="SHW47" s="2"/>
      <c r="SHX47" s="2"/>
      <c r="SHY47" s="2"/>
      <c r="SHZ47" s="2"/>
      <c r="SIA47" s="2"/>
      <c r="SIB47" s="2"/>
      <c r="SIC47" s="2"/>
      <c r="SID47" s="2"/>
      <c r="SIE47" s="2"/>
      <c r="SIF47" s="2"/>
      <c r="SIG47" s="2"/>
      <c r="SIH47" s="2"/>
      <c r="SII47" s="2"/>
      <c r="SIJ47" s="2"/>
      <c r="SIK47" s="2"/>
      <c r="SIL47" s="2"/>
      <c r="SIM47" s="2"/>
      <c r="SIN47" s="2"/>
      <c r="SIO47" s="2"/>
      <c r="SIP47" s="2"/>
      <c r="SIQ47" s="2"/>
      <c r="SIR47" s="2"/>
      <c r="SIS47" s="2"/>
      <c r="SIT47" s="2"/>
      <c r="SIU47" s="2"/>
      <c r="SIV47" s="2"/>
      <c r="SIW47" s="2"/>
      <c r="SIX47" s="2"/>
      <c r="SIY47" s="2"/>
      <c r="SIZ47" s="2"/>
      <c r="SJA47" s="2"/>
      <c r="SJB47" s="2"/>
      <c r="SJC47" s="2"/>
      <c r="SJD47" s="2"/>
      <c r="SJE47" s="2"/>
      <c r="SJF47" s="2"/>
      <c r="SJG47" s="2"/>
      <c r="SJH47" s="2"/>
      <c r="SJI47" s="2"/>
      <c r="SJJ47" s="2"/>
      <c r="SJK47" s="2"/>
      <c r="SJL47" s="2"/>
      <c r="SJM47" s="2"/>
      <c r="SJN47" s="2"/>
      <c r="SJO47" s="2"/>
      <c r="SJP47" s="2"/>
      <c r="SJQ47" s="2"/>
      <c r="SJR47" s="2"/>
      <c r="SJS47" s="2"/>
      <c r="SJT47" s="2"/>
      <c r="SJU47" s="2"/>
      <c r="SJV47" s="2"/>
      <c r="SJW47" s="2"/>
      <c r="SJX47" s="2"/>
      <c r="SJY47" s="2"/>
      <c r="SJZ47" s="2"/>
      <c r="SKA47" s="2"/>
      <c r="SKB47" s="2"/>
      <c r="SKC47" s="2"/>
      <c r="SKD47" s="2"/>
      <c r="SKE47" s="2"/>
      <c r="SKF47" s="2"/>
      <c r="SKG47" s="2"/>
      <c r="SKH47" s="2"/>
      <c r="SKI47" s="2"/>
      <c r="SKJ47" s="2"/>
      <c r="SKK47" s="2"/>
      <c r="SKL47" s="2"/>
      <c r="SKM47" s="2"/>
      <c r="SKN47" s="2"/>
      <c r="SKO47" s="2"/>
      <c r="SKP47" s="2"/>
      <c r="SKQ47" s="2"/>
      <c r="SKR47" s="2"/>
      <c r="SKS47" s="2"/>
      <c r="SKT47" s="2"/>
      <c r="SKU47" s="2"/>
      <c r="SKV47" s="2"/>
      <c r="SKW47" s="2"/>
      <c r="SKX47" s="2"/>
      <c r="SKY47" s="2"/>
      <c r="SKZ47" s="2"/>
      <c r="SLA47" s="2"/>
      <c r="SLB47" s="2"/>
      <c r="SLC47" s="2"/>
      <c r="SLD47" s="2"/>
      <c r="SLE47" s="2"/>
      <c r="SLF47" s="2"/>
      <c r="SLG47" s="2"/>
      <c r="SLH47" s="2"/>
      <c r="SLI47" s="2"/>
      <c r="SLJ47" s="2"/>
      <c r="SLK47" s="2"/>
      <c r="SLL47" s="2"/>
      <c r="SLM47" s="2"/>
      <c r="SLN47" s="2"/>
      <c r="SLO47" s="2"/>
      <c r="SLP47" s="2"/>
      <c r="SLQ47" s="2"/>
      <c r="SLR47" s="2"/>
      <c r="SLS47" s="2"/>
      <c r="SLT47" s="2"/>
      <c r="SLU47" s="2"/>
      <c r="SLV47" s="2"/>
      <c r="SLW47" s="2"/>
      <c r="SLX47" s="2"/>
      <c r="SLY47" s="2"/>
      <c r="SLZ47" s="2"/>
      <c r="SMA47" s="2"/>
      <c r="SMB47" s="2"/>
      <c r="SMC47" s="2"/>
      <c r="SMD47" s="2"/>
      <c r="SME47" s="2"/>
      <c r="SMF47" s="2"/>
      <c r="SMG47" s="2"/>
      <c r="SMH47" s="2"/>
      <c r="SMI47" s="2"/>
      <c r="SMJ47" s="2"/>
      <c r="SMK47" s="2"/>
      <c r="SML47" s="2"/>
      <c r="SMM47" s="2"/>
      <c r="SMN47" s="2"/>
      <c r="SMO47" s="2"/>
      <c r="SMP47" s="2"/>
      <c r="SMQ47" s="2"/>
      <c r="SMR47" s="2"/>
      <c r="SMS47" s="2"/>
      <c r="SMT47" s="2"/>
      <c r="SMU47" s="2"/>
      <c r="SMV47" s="2"/>
      <c r="SMW47" s="2"/>
      <c r="SMX47" s="2"/>
      <c r="SMY47" s="2"/>
      <c r="SMZ47" s="2"/>
      <c r="SNA47" s="2"/>
      <c r="SNB47" s="2"/>
      <c r="SNC47" s="2"/>
      <c r="SND47" s="2"/>
      <c r="SNE47" s="2"/>
      <c r="SNF47" s="2"/>
      <c r="SNG47" s="2"/>
      <c r="SNH47" s="2"/>
      <c r="SNI47" s="2"/>
      <c r="SNJ47" s="2"/>
      <c r="SNK47" s="2"/>
      <c r="SNL47" s="2"/>
      <c r="SNM47" s="2"/>
      <c r="SNN47" s="2"/>
      <c r="SNO47" s="2"/>
      <c r="SNP47" s="2"/>
      <c r="SNQ47" s="2"/>
      <c r="SNR47" s="2"/>
      <c r="SNS47" s="2"/>
      <c r="SNT47" s="2"/>
      <c r="SNU47" s="2"/>
      <c r="SNV47" s="2"/>
      <c r="SNW47" s="2"/>
      <c r="SNX47" s="2"/>
      <c r="SNY47" s="2"/>
      <c r="SNZ47" s="2"/>
      <c r="SOA47" s="2"/>
      <c r="SOB47" s="2"/>
      <c r="SOC47" s="2"/>
      <c r="SOD47" s="2"/>
      <c r="SOE47" s="2"/>
      <c r="SOF47" s="2"/>
      <c r="SOG47" s="2"/>
      <c r="SOH47" s="2"/>
      <c r="SOI47" s="2"/>
      <c r="SOJ47" s="2"/>
      <c r="SOK47" s="2"/>
      <c r="SOL47" s="2"/>
      <c r="SOM47" s="2"/>
      <c r="SON47" s="2"/>
      <c r="SOO47" s="2"/>
      <c r="SOP47" s="2"/>
      <c r="SOQ47" s="2"/>
      <c r="SOR47" s="2"/>
      <c r="SOS47" s="2"/>
      <c r="SOT47" s="2"/>
      <c r="SOU47" s="2"/>
      <c r="SOV47" s="2"/>
      <c r="SOW47" s="2"/>
      <c r="SOX47" s="2"/>
      <c r="SOY47" s="2"/>
      <c r="SOZ47" s="2"/>
      <c r="SPA47" s="2"/>
      <c r="SPB47" s="2"/>
      <c r="SPC47" s="2"/>
      <c r="SPD47" s="2"/>
      <c r="SPE47" s="2"/>
      <c r="SPF47" s="2"/>
      <c r="SPG47" s="2"/>
      <c r="SPH47" s="2"/>
      <c r="SPI47" s="2"/>
      <c r="SPJ47" s="2"/>
      <c r="SPK47" s="2"/>
      <c r="SPL47" s="2"/>
      <c r="SPM47" s="2"/>
      <c r="SPN47" s="2"/>
      <c r="SPO47" s="2"/>
      <c r="SPP47" s="2"/>
      <c r="SPQ47" s="2"/>
      <c r="SPR47" s="2"/>
      <c r="SPS47" s="2"/>
      <c r="SPT47" s="2"/>
      <c r="SPU47" s="2"/>
      <c r="SPV47" s="2"/>
      <c r="SPW47" s="2"/>
      <c r="SPX47" s="2"/>
      <c r="SPY47" s="2"/>
      <c r="SPZ47" s="2"/>
      <c r="SQA47" s="2"/>
      <c r="SQB47" s="2"/>
      <c r="SQC47" s="2"/>
      <c r="SQD47" s="2"/>
      <c r="SQE47" s="2"/>
      <c r="SQF47" s="2"/>
      <c r="SQG47" s="2"/>
      <c r="SQH47" s="2"/>
      <c r="SQI47" s="2"/>
      <c r="SQJ47" s="2"/>
      <c r="SQK47" s="2"/>
      <c r="SQL47" s="2"/>
      <c r="SQM47" s="2"/>
      <c r="SQN47" s="2"/>
      <c r="SQO47" s="2"/>
      <c r="SQP47" s="2"/>
      <c r="SQQ47" s="2"/>
      <c r="SQR47" s="2"/>
      <c r="SQS47" s="2"/>
      <c r="SQT47" s="2"/>
      <c r="SQU47" s="2"/>
      <c r="SQV47" s="2"/>
      <c r="SQW47" s="2"/>
      <c r="SQX47" s="2"/>
      <c r="SQY47" s="2"/>
      <c r="SQZ47" s="2"/>
      <c r="SRA47" s="2"/>
      <c r="SRB47" s="2"/>
      <c r="SRC47" s="2"/>
      <c r="SRD47" s="2"/>
      <c r="SRE47" s="2"/>
      <c r="SRF47" s="2"/>
      <c r="SRG47" s="2"/>
      <c r="SRH47" s="2"/>
      <c r="SRI47" s="2"/>
      <c r="SRJ47" s="2"/>
      <c r="SRK47" s="2"/>
      <c r="SRL47" s="2"/>
      <c r="SRM47" s="2"/>
      <c r="SRN47" s="2"/>
      <c r="SRO47" s="2"/>
      <c r="SRP47" s="2"/>
      <c r="SRQ47" s="2"/>
      <c r="SRR47" s="2"/>
      <c r="SRS47" s="2"/>
      <c r="SRT47" s="2"/>
      <c r="SRU47" s="2"/>
      <c r="SRV47" s="2"/>
      <c r="SRW47" s="2"/>
      <c r="SRX47" s="2"/>
      <c r="SRY47" s="2"/>
      <c r="SRZ47" s="2"/>
      <c r="SSA47" s="2"/>
      <c r="SSB47" s="2"/>
      <c r="SSC47" s="2"/>
      <c r="SSD47" s="2"/>
      <c r="SSE47" s="2"/>
      <c r="SSF47" s="2"/>
      <c r="SSG47" s="2"/>
      <c r="SSH47" s="2"/>
      <c r="SSI47" s="2"/>
      <c r="SSJ47" s="2"/>
      <c r="SSK47" s="2"/>
      <c r="SSL47" s="2"/>
      <c r="SSM47" s="2"/>
      <c r="SSN47" s="2"/>
      <c r="SSO47" s="2"/>
      <c r="SSP47" s="2"/>
      <c r="SSQ47" s="2"/>
      <c r="SSR47" s="2"/>
      <c r="SSS47" s="2"/>
      <c r="SST47" s="2"/>
      <c r="SSU47" s="2"/>
      <c r="SSV47" s="2"/>
      <c r="SSW47" s="2"/>
      <c r="SSX47" s="2"/>
      <c r="SSY47" s="2"/>
      <c r="SSZ47" s="2"/>
      <c r="STA47" s="2"/>
      <c r="STB47" s="2"/>
      <c r="STC47" s="2"/>
      <c r="STD47" s="2"/>
      <c r="STE47" s="2"/>
      <c r="STF47" s="2"/>
      <c r="STG47" s="2"/>
      <c r="STH47" s="2"/>
      <c r="STI47" s="2"/>
      <c r="STJ47" s="2"/>
      <c r="STK47" s="2"/>
      <c r="STL47" s="2"/>
      <c r="STM47" s="2"/>
      <c r="STN47" s="2"/>
      <c r="STO47" s="2"/>
      <c r="STP47" s="2"/>
      <c r="STQ47" s="2"/>
      <c r="STR47" s="2"/>
      <c r="STS47" s="2"/>
      <c r="STT47" s="2"/>
      <c r="STU47" s="2"/>
      <c r="STV47" s="2"/>
      <c r="STW47" s="2"/>
      <c r="STX47" s="2"/>
      <c r="STY47" s="2"/>
      <c r="STZ47" s="2"/>
      <c r="SUA47" s="2"/>
      <c r="SUB47" s="2"/>
      <c r="SUC47" s="2"/>
      <c r="SUD47" s="2"/>
      <c r="SUE47" s="2"/>
      <c r="SUF47" s="2"/>
      <c r="SUG47" s="2"/>
      <c r="SUH47" s="2"/>
      <c r="SUI47" s="2"/>
      <c r="SUJ47" s="2"/>
      <c r="SUK47" s="2"/>
      <c r="SUL47" s="2"/>
      <c r="SUM47" s="2"/>
      <c r="SUN47" s="2"/>
      <c r="SUO47" s="2"/>
      <c r="SUP47" s="2"/>
      <c r="SUQ47" s="2"/>
      <c r="SUR47" s="2"/>
      <c r="SUS47" s="2"/>
      <c r="SUT47" s="2"/>
      <c r="SUU47" s="2"/>
      <c r="SUV47" s="2"/>
      <c r="SUW47" s="2"/>
      <c r="SUX47" s="2"/>
      <c r="SUY47" s="2"/>
      <c r="SUZ47" s="2"/>
      <c r="SVA47" s="2"/>
      <c r="SVB47" s="2"/>
      <c r="SVC47" s="2"/>
      <c r="SVD47" s="2"/>
      <c r="SVE47" s="2"/>
      <c r="SVF47" s="2"/>
      <c r="SVG47" s="2"/>
      <c r="SVH47" s="2"/>
      <c r="SVI47" s="2"/>
      <c r="SVJ47" s="2"/>
      <c r="SVK47" s="2"/>
      <c r="SVL47" s="2"/>
      <c r="SVM47" s="2"/>
      <c r="SVN47" s="2"/>
      <c r="SVO47" s="2"/>
      <c r="SVP47" s="2"/>
      <c r="SVQ47" s="2"/>
      <c r="SVR47" s="2"/>
      <c r="SVS47" s="2"/>
      <c r="SVT47" s="2"/>
      <c r="SVU47" s="2"/>
      <c r="SVV47" s="2"/>
      <c r="SVW47" s="2"/>
      <c r="SVX47" s="2"/>
      <c r="SVY47" s="2"/>
      <c r="SVZ47" s="2"/>
      <c r="SWA47" s="2"/>
      <c r="SWB47" s="2"/>
      <c r="SWC47" s="2"/>
      <c r="SWD47" s="2"/>
      <c r="SWE47" s="2"/>
      <c r="SWF47" s="2"/>
      <c r="SWG47" s="2"/>
      <c r="SWH47" s="2"/>
      <c r="SWI47" s="2"/>
      <c r="SWJ47" s="2"/>
      <c r="SWK47" s="2"/>
      <c r="SWL47" s="2"/>
      <c r="SWM47" s="2"/>
      <c r="SWN47" s="2"/>
      <c r="SWO47" s="2"/>
      <c r="SWP47" s="2"/>
      <c r="SWQ47" s="2"/>
      <c r="SWR47" s="2"/>
      <c r="SWS47" s="2"/>
      <c r="SWT47" s="2"/>
      <c r="SWU47" s="2"/>
      <c r="SWV47" s="2"/>
      <c r="SWW47" s="2"/>
      <c r="SWX47" s="2"/>
      <c r="SWY47" s="2"/>
      <c r="SWZ47" s="2"/>
      <c r="SXA47" s="2"/>
      <c r="SXB47" s="2"/>
      <c r="SXC47" s="2"/>
      <c r="SXD47" s="2"/>
      <c r="SXE47" s="2"/>
      <c r="SXF47" s="2"/>
      <c r="SXG47" s="2"/>
      <c r="SXH47" s="2"/>
      <c r="SXI47" s="2"/>
      <c r="SXJ47" s="2"/>
      <c r="SXK47" s="2"/>
      <c r="SXL47" s="2"/>
      <c r="SXM47" s="2"/>
      <c r="SXN47" s="2"/>
      <c r="SXO47" s="2"/>
      <c r="SXP47" s="2"/>
      <c r="SXQ47" s="2"/>
      <c r="SXR47" s="2"/>
      <c r="SXS47" s="2"/>
      <c r="SXT47" s="2"/>
      <c r="SXU47" s="2"/>
      <c r="SXV47" s="2"/>
      <c r="SXW47" s="2"/>
      <c r="SXX47" s="2"/>
      <c r="SXY47" s="2"/>
      <c r="SXZ47" s="2"/>
      <c r="SYA47" s="2"/>
      <c r="SYB47" s="2"/>
      <c r="SYC47" s="2"/>
      <c r="SYD47" s="2"/>
      <c r="SYE47" s="2"/>
      <c r="SYF47" s="2"/>
      <c r="SYG47" s="2"/>
      <c r="SYH47" s="2"/>
      <c r="SYI47" s="2"/>
      <c r="SYJ47" s="2"/>
      <c r="SYK47" s="2"/>
      <c r="SYL47" s="2"/>
      <c r="SYM47" s="2"/>
      <c r="SYN47" s="2"/>
      <c r="SYO47" s="2"/>
      <c r="SYP47" s="2"/>
      <c r="SYQ47" s="2"/>
      <c r="SYR47" s="2"/>
      <c r="SYS47" s="2"/>
      <c r="SYT47" s="2"/>
      <c r="SYU47" s="2"/>
      <c r="SYV47" s="2"/>
      <c r="SYW47" s="2"/>
      <c r="SYX47" s="2"/>
      <c r="SYY47" s="2"/>
      <c r="SYZ47" s="2"/>
      <c r="SZA47" s="2"/>
      <c r="SZB47" s="2"/>
      <c r="SZC47" s="2"/>
      <c r="SZD47" s="2"/>
      <c r="SZE47" s="2"/>
      <c r="SZF47" s="2"/>
      <c r="SZG47" s="2"/>
      <c r="SZH47" s="2"/>
      <c r="SZI47" s="2"/>
      <c r="SZJ47" s="2"/>
      <c r="SZK47" s="2"/>
      <c r="SZL47" s="2"/>
      <c r="SZM47" s="2"/>
      <c r="SZN47" s="2"/>
      <c r="SZO47" s="2"/>
      <c r="SZP47" s="2"/>
      <c r="SZQ47" s="2"/>
      <c r="SZR47" s="2"/>
      <c r="SZS47" s="2"/>
      <c r="SZT47" s="2"/>
      <c r="SZU47" s="2"/>
      <c r="SZV47" s="2"/>
      <c r="SZW47" s="2"/>
      <c r="SZX47" s="2"/>
      <c r="SZY47" s="2"/>
      <c r="SZZ47" s="2"/>
      <c r="TAA47" s="2"/>
      <c r="TAB47" s="2"/>
      <c r="TAC47" s="2"/>
      <c r="TAD47" s="2"/>
      <c r="TAE47" s="2"/>
      <c r="TAF47" s="2"/>
      <c r="TAG47" s="2"/>
      <c r="TAH47" s="2"/>
      <c r="TAI47" s="2"/>
      <c r="TAJ47" s="2"/>
      <c r="TAK47" s="2"/>
      <c r="TAL47" s="2"/>
      <c r="TAM47" s="2"/>
      <c r="TAN47" s="2"/>
      <c r="TAO47" s="2"/>
      <c r="TAP47" s="2"/>
      <c r="TAQ47" s="2"/>
      <c r="TAR47" s="2"/>
      <c r="TAS47" s="2"/>
      <c r="TAT47" s="2"/>
      <c r="TAU47" s="2"/>
      <c r="TAV47" s="2"/>
      <c r="TAW47" s="2"/>
      <c r="TAX47" s="2"/>
      <c r="TAY47" s="2"/>
      <c r="TAZ47" s="2"/>
      <c r="TBA47" s="2"/>
      <c r="TBB47" s="2"/>
      <c r="TBC47" s="2"/>
      <c r="TBD47" s="2"/>
      <c r="TBE47" s="2"/>
      <c r="TBF47" s="2"/>
      <c r="TBG47" s="2"/>
      <c r="TBH47" s="2"/>
      <c r="TBI47" s="2"/>
      <c r="TBJ47" s="2"/>
      <c r="TBK47" s="2"/>
      <c r="TBL47" s="2"/>
      <c r="TBM47" s="2"/>
      <c r="TBN47" s="2"/>
      <c r="TBO47" s="2"/>
      <c r="TBP47" s="2"/>
      <c r="TBQ47" s="2"/>
      <c r="TBR47" s="2"/>
      <c r="TBS47" s="2"/>
      <c r="TBT47" s="2"/>
      <c r="TBU47" s="2"/>
      <c r="TBV47" s="2"/>
      <c r="TBW47" s="2"/>
      <c r="TBX47" s="2"/>
      <c r="TBY47" s="2"/>
      <c r="TBZ47" s="2"/>
      <c r="TCA47" s="2"/>
      <c r="TCB47" s="2"/>
      <c r="TCC47" s="2"/>
      <c r="TCD47" s="2"/>
      <c r="TCE47" s="2"/>
      <c r="TCF47" s="2"/>
      <c r="TCG47" s="2"/>
      <c r="TCH47" s="2"/>
      <c r="TCI47" s="2"/>
      <c r="TCJ47" s="2"/>
      <c r="TCK47" s="2"/>
      <c r="TCL47" s="2"/>
      <c r="TCM47" s="2"/>
      <c r="TCN47" s="2"/>
      <c r="TCO47" s="2"/>
      <c r="TCP47" s="2"/>
      <c r="TCQ47" s="2"/>
      <c r="TCR47" s="2"/>
      <c r="TCS47" s="2"/>
      <c r="TCT47" s="2"/>
      <c r="TCU47" s="2"/>
      <c r="TCV47" s="2"/>
      <c r="TCW47" s="2"/>
      <c r="TCX47" s="2"/>
      <c r="TCY47" s="2"/>
      <c r="TCZ47" s="2"/>
      <c r="TDA47" s="2"/>
      <c r="TDB47" s="2"/>
      <c r="TDC47" s="2"/>
      <c r="TDD47" s="2"/>
      <c r="TDE47" s="2"/>
      <c r="TDF47" s="2"/>
      <c r="TDG47" s="2"/>
      <c r="TDH47" s="2"/>
      <c r="TDI47" s="2"/>
      <c r="TDJ47" s="2"/>
      <c r="TDK47" s="2"/>
      <c r="TDL47" s="2"/>
      <c r="TDM47" s="2"/>
      <c r="TDN47" s="2"/>
      <c r="TDO47" s="2"/>
      <c r="TDP47" s="2"/>
      <c r="TDQ47" s="2"/>
      <c r="TDR47" s="2"/>
      <c r="TDS47" s="2"/>
      <c r="TDT47" s="2"/>
      <c r="TDU47" s="2"/>
      <c r="TDV47" s="2"/>
      <c r="TDW47" s="2"/>
      <c r="TDX47" s="2"/>
      <c r="TDY47" s="2"/>
      <c r="TDZ47" s="2"/>
      <c r="TEA47" s="2"/>
      <c r="TEB47" s="2"/>
      <c r="TEC47" s="2"/>
      <c r="TED47" s="2"/>
      <c r="TEE47" s="2"/>
      <c r="TEF47" s="2"/>
      <c r="TEG47" s="2"/>
      <c r="TEH47" s="2"/>
      <c r="TEI47" s="2"/>
      <c r="TEJ47" s="2"/>
      <c r="TEK47" s="2"/>
      <c r="TEL47" s="2"/>
      <c r="TEM47" s="2"/>
      <c r="TEN47" s="2"/>
      <c r="TEO47" s="2"/>
      <c r="TEP47" s="2"/>
      <c r="TEQ47" s="2"/>
      <c r="TER47" s="2"/>
      <c r="TES47" s="2"/>
      <c r="TET47" s="2"/>
      <c r="TEU47" s="2"/>
      <c r="TEV47" s="2"/>
      <c r="TEW47" s="2"/>
      <c r="TEX47" s="2"/>
      <c r="TEY47" s="2"/>
      <c r="TEZ47" s="2"/>
      <c r="TFA47" s="2"/>
      <c r="TFB47" s="2"/>
      <c r="TFC47" s="2"/>
      <c r="TFD47" s="2"/>
      <c r="TFE47" s="2"/>
      <c r="TFF47" s="2"/>
      <c r="TFG47" s="2"/>
      <c r="TFH47" s="2"/>
      <c r="TFI47" s="2"/>
      <c r="TFJ47" s="2"/>
      <c r="TFK47" s="2"/>
      <c r="TFL47" s="2"/>
      <c r="TFM47" s="2"/>
      <c r="TFN47" s="2"/>
      <c r="TFO47" s="2"/>
      <c r="TFP47" s="2"/>
      <c r="TFQ47" s="2"/>
      <c r="TFR47" s="2"/>
      <c r="TFS47" s="2"/>
      <c r="TFT47" s="2"/>
      <c r="TFU47" s="2"/>
      <c r="TFV47" s="2"/>
      <c r="TFW47" s="2"/>
      <c r="TFX47" s="2"/>
      <c r="TFY47" s="2"/>
      <c r="TFZ47" s="2"/>
      <c r="TGA47" s="2"/>
      <c r="TGB47" s="2"/>
      <c r="TGC47" s="2"/>
      <c r="TGD47" s="2"/>
      <c r="TGE47" s="2"/>
      <c r="TGF47" s="2"/>
      <c r="TGG47" s="2"/>
      <c r="TGH47" s="2"/>
      <c r="TGI47" s="2"/>
      <c r="TGJ47" s="2"/>
      <c r="TGK47" s="2"/>
      <c r="TGL47" s="2"/>
      <c r="TGM47" s="2"/>
      <c r="TGN47" s="2"/>
      <c r="TGO47" s="2"/>
      <c r="TGP47" s="2"/>
      <c r="TGQ47" s="2"/>
      <c r="TGR47" s="2"/>
      <c r="TGS47" s="2"/>
      <c r="TGT47" s="2"/>
      <c r="TGU47" s="2"/>
      <c r="TGV47" s="2"/>
      <c r="TGW47" s="2"/>
      <c r="TGX47" s="2"/>
      <c r="TGY47" s="2"/>
      <c r="TGZ47" s="2"/>
      <c r="THA47" s="2"/>
      <c r="THB47" s="2"/>
      <c r="THC47" s="2"/>
      <c r="THD47" s="2"/>
      <c r="THE47" s="2"/>
      <c r="THF47" s="2"/>
      <c r="THG47" s="2"/>
      <c r="THH47" s="2"/>
      <c r="THI47" s="2"/>
      <c r="THJ47" s="2"/>
      <c r="THK47" s="2"/>
      <c r="THL47" s="2"/>
      <c r="THM47" s="2"/>
      <c r="THN47" s="2"/>
      <c r="THO47" s="2"/>
      <c r="THP47" s="2"/>
      <c r="THQ47" s="2"/>
      <c r="THR47" s="2"/>
      <c r="THS47" s="2"/>
      <c r="THT47" s="2"/>
      <c r="THU47" s="2"/>
      <c r="THV47" s="2"/>
      <c r="THW47" s="2"/>
      <c r="THX47" s="2"/>
      <c r="THY47" s="2"/>
      <c r="THZ47" s="2"/>
      <c r="TIA47" s="2"/>
      <c r="TIB47" s="2"/>
      <c r="TIC47" s="2"/>
      <c r="TID47" s="2"/>
      <c r="TIE47" s="2"/>
      <c r="TIF47" s="2"/>
      <c r="TIG47" s="2"/>
      <c r="TIH47" s="2"/>
      <c r="TII47" s="2"/>
      <c r="TIJ47" s="2"/>
      <c r="TIK47" s="2"/>
      <c r="TIL47" s="2"/>
      <c r="TIM47" s="2"/>
      <c r="TIN47" s="2"/>
      <c r="TIO47" s="2"/>
      <c r="TIP47" s="2"/>
      <c r="TIQ47" s="2"/>
      <c r="TIR47" s="2"/>
      <c r="TIS47" s="2"/>
      <c r="TIT47" s="2"/>
      <c r="TIU47" s="2"/>
      <c r="TIV47" s="2"/>
      <c r="TIW47" s="2"/>
      <c r="TIX47" s="2"/>
      <c r="TIY47" s="2"/>
      <c r="TIZ47" s="2"/>
      <c r="TJA47" s="2"/>
      <c r="TJB47" s="2"/>
      <c r="TJC47" s="2"/>
      <c r="TJD47" s="2"/>
      <c r="TJE47" s="2"/>
      <c r="TJF47" s="2"/>
      <c r="TJG47" s="2"/>
      <c r="TJH47" s="2"/>
      <c r="TJI47" s="2"/>
      <c r="TJJ47" s="2"/>
      <c r="TJK47" s="2"/>
      <c r="TJL47" s="2"/>
      <c r="TJM47" s="2"/>
      <c r="TJN47" s="2"/>
      <c r="TJO47" s="2"/>
      <c r="TJP47" s="2"/>
      <c r="TJQ47" s="2"/>
      <c r="TJR47" s="2"/>
      <c r="TJS47" s="2"/>
      <c r="TJT47" s="2"/>
      <c r="TJU47" s="2"/>
      <c r="TJV47" s="2"/>
      <c r="TJW47" s="2"/>
      <c r="TJX47" s="2"/>
      <c r="TJY47" s="2"/>
      <c r="TJZ47" s="2"/>
      <c r="TKA47" s="2"/>
      <c r="TKB47" s="2"/>
      <c r="TKC47" s="2"/>
      <c r="TKD47" s="2"/>
      <c r="TKE47" s="2"/>
      <c r="TKF47" s="2"/>
      <c r="TKG47" s="2"/>
      <c r="TKH47" s="2"/>
      <c r="TKI47" s="2"/>
      <c r="TKJ47" s="2"/>
      <c r="TKK47" s="2"/>
      <c r="TKL47" s="2"/>
      <c r="TKM47" s="2"/>
      <c r="TKN47" s="2"/>
      <c r="TKO47" s="2"/>
      <c r="TKP47" s="2"/>
      <c r="TKQ47" s="2"/>
      <c r="TKR47" s="2"/>
      <c r="TKS47" s="2"/>
      <c r="TKT47" s="2"/>
      <c r="TKU47" s="2"/>
      <c r="TKV47" s="2"/>
      <c r="TKW47" s="2"/>
      <c r="TKX47" s="2"/>
      <c r="TKY47" s="2"/>
      <c r="TKZ47" s="2"/>
      <c r="TLA47" s="2"/>
      <c r="TLB47" s="2"/>
      <c r="TLC47" s="2"/>
      <c r="TLD47" s="2"/>
      <c r="TLE47" s="2"/>
      <c r="TLF47" s="2"/>
      <c r="TLG47" s="2"/>
      <c r="TLH47" s="2"/>
      <c r="TLI47" s="2"/>
      <c r="TLJ47" s="2"/>
      <c r="TLK47" s="2"/>
      <c r="TLL47" s="2"/>
      <c r="TLM47" s="2"/>
      <c r="TLN47" s="2"/>
      <c r="TLO47" s="2"/>
      <c r="TLP47" s="2"/>
      <c r="TLQ47" s="2"/>
      <c r="TLR47" s="2"/>
      <c r="TLS47" s="2"/>
      <c r="TLT47" s="2"/>
      <c r="TLU47" s="2"/>
      <c r="TLV47" s="2"/>
      <c r="TLW47" s="2"/>
      <c r="TLX47" s="2"/>
      <c r="TLY47" s="2"/>
      <c r="TLZ47" s="2"/>
      <c r="TMA47" s="2"/>
      <c r="TMB47" s="2"/>
      <c r="TMC47" s="2"/>
      <c r="TMD47" s="2"/>
      <c r="TME47" s="2"/>
      <c r="TMF47" s="2"/>
      <c r="TMG47" s="2"/>
      <c r="TMH47" s="2"/>
      <c r="TMI47" s="2"/>
      <c r="TMJ47" s="2"/>
      <c r="TMK47" s="2"/>
      <c r="TML47" s="2"/>
      <c r="TMM47" s="2"/>
      <c r="TMN47" s="2"/>
      <c r="TMO47" s="2"/>
      <c r="TMP47" s="2"/>
      <c r="TMQ47" s="2"/>
      <c r="TMR47" s="2"/>
      <c r="TMS47" s="2"/>
      <c r="TMT47" s="2"/>
      <c r="TMU47" s="2"/>
      <c r="TMV47" s="2"/>
      <c r="TMW47" s="2"/>
      <c r="TMX47" s="2"/>
      <c r="TMY47" s="2"/>
      <c r="TMZ47" s="2"/>
      <c r="TNA47" s="2"/>
      <c r="TNB47" s="2"/>
      <c r="TNC47" s="2"/>
      <c r="TND47" s="2"/>
      <c r="TNE47" s="2"/>
      <c r="TNF47" s="2"/>
      <c r="TNG47" s="2"/>
      <c r="TNH47" s="2"/>
      <c r="TNI47" s="2"/>
      <c r="TNJ47" s="2"/>
      <c r="TNK47" s="2"/>
      <c r="TNL47" s="2"/>
      <c r="TNM47" s="2"/>
      <c r="TNN47" s="2"/>
      <c r="TNO47" s="2"/>
      <c r="TNP47" s="2"/>
      <c r="TNQ47" s="2"/>
      <c r="TNR47" s="2"/>
      <c r="TNS47" s="2"/>
      <c r="TNT47" s="2"/>
      <c r="TNU47" s="2"/>
      <c r="TNV47" s="2"/>
      <c r="TNW47" s="2"/>
      <c r="TNX47" s="2"/>
      <c r="TNY47" s="2"/>
      <c r="TNZ47" s="2"/>
      <c r="TOA47" s="2"/>
      <c r="TOB47" s="2"/>
      <c r="TOC47" s="2"/>
      <c r="TOD47" s="2"/>
      <c r="TOE47" s="2"/>
      <c r="TOF47" s="2"/>
      <c r="TOG47" s="2"/>
      <c r="TOH47" s="2"/>
      <c r="TOI47" s="2"/>
      <c r="TOJ47" s="2"/>
      <c r="TOK47" s="2"/>
      <c r="TOL47" s="2"/>
      <c r="TOM47" s="2"/>
      <c r="TON47" s="2"/>
      <c r="TOO47" s="2"/>
      <c r="TOP47" s="2"/>
      <c r="TOQ47" s="2"/>
      <c r="TOR47" s="2"/>
      <c r="TOS47" s="2"/>
      <c r="TOT47" s="2"/>
      <c r="TOU47" s="2"/>
      <c r="TOV47" s="2"/>
      <c r="TOW47" s="2"/>
      <c r="TOX47" s="2"/>
      <c r="TOY47" s="2"/>
      <c r="TOZ47" s="2"/>
      <c r="TPA47" s="2"/>
      <c r="TPB47" s="2"/>
      <c r="TPC47" s="2"/>
      <c r="TPD47" s="2"/>
      <c r="TPE47" s="2"/>
      <c r="TPF47" s="2"/>
      <c r="TPG47" s="2"/>
      <c r="TPH47" s="2"/>
      <c r="TPI47" s="2"/>
      <c r="TPJ47" s="2"/>
      <c r="TPK47" s="2"/>
      <c r="TPL47" s="2"/>
      <c r="TPM47" s="2"/>
      <c r="TPN47" s="2"/>
      <c r="TPO47" s="2"/>
      <c r="TPP47" s="2"/>
      <c r="TPQ47" s="2"/>
      <c r="TPR47" s="2"/>
      <c r="TPS47" s="2"/>
      <c r="TPT47" s="2"/>
      <c r="TPU47" s="2"/>
      <c r="TPV47" s="2"/>
      <c r="TPW47" s="2"/>
      <c r="TPX47" s="2"/>
      <c r="TPY47" s="2"/>
      <c r="TPZ47" s="2"/>
      <c r="TQA47" s="2"/>
      <c r="TQB47" s="2"/>
      <c r="TQC47" s="2"/>
      <c r="TQD47" s="2"/>
      <c r="TQE47" s="2"/>
      <c r="TQF47" s="2"/>
      <c r="TQG47" s="2"/>
      <c r="TQH47" s="2"/>
      <c r="TQI47" s="2"/>
      <c r="TQJ47" s="2"/>
      <c r="TQK47" s="2"/>
      <c r="TQL47" s="2"/>
      <c r="TQM47" s="2"/>
      <c r="TQN47" s="2"/>
      <c r="TQO47" s="2"/>
      <c r="TQP47" s="2"/>
      <c r="TQQ47" s="2"/>
      <c r="TQR47" s="2"/>
      <c r="TQS47" s="2"/>
      <c r="TQT47" s="2"/>
      <c r="TQU47" s="2"/>
      <c r="TQV47" s="2"/>
      <c r="TQW47" s="2"/>
      <c r="TQX47" s="2"/>
      <c r="TQY47" s="2"/>
      <c r="TQZ47" s="2"/>
      <c r="TRA47" s="2"/>
      <c r="TRB47" s="2"/>
      <c r="TRC47" s="2"/>
      <c r="TRD47" s="2"/>
      <c r="TRE47" s="2"/>
      <c r="TRF47" s="2"/>
      <c r="TRG47" s="2"/>
      <c r="TRH47" s="2"/>
      <c r="TRI47" s="2"/>
      <c r="TRJ47" s="2"/>
      <c r="TRK47" s="2"/>
      <c r="TRL47" s="2"/>
      <c r="TRM47" s="2"/>
      <c r="TRN47" s="2"/>
      <c r="TRO47" s="2"/>
      <c r="TRP47" s="2"/>
      <c r="TRQ47" s="2"/>
      <c r="TRR47" s="2"/>
      <c r="TRS47" s="2"/>
      <c r="TRT47" s="2"/>
      <c r="TRU47" s="2"/>
      <c r="TRV47" s="2"/>
      <c r="TRW47" s="2"/>
      <c r="TRX47" s="2"/>
      <c r="TRY47" s="2"/>
      <c r="TRZ47" s="2"/>
      <c r="TSA47" s="2"/>
      <c r="TSB47" s="2"/>
      <c r="TSC47" s="2"/>
      <c r="TSD47" s="2"/>
      <c r="TSE47" s="2"/>
      <c r="TSF47" s="2"/>
      <c r="TSG47" s="2"/>
      <c r="TSH47" s="2"/>
      <c r="TSI47" s="2"/>
      <c r="TSJ47" s="2"/>
      <c r="TSK47" s="2"/>
      <c r="TSL47" s="2"/>
      <c r="TSM47" s="2"/>
      <c r="TSN47" s="2"/>
      <c r="TSO47" s="2"/>
      <c r="TSP47" s="2"/>
      <c r="TSQ47" s="2"/>
      <c r="TSR47" s="2"/>
      <c r="TSS47" s="2"/>
      <c r="TST47" s="2"/>
      <c r="TSU47" s="2"/>
      <c r="TSV47" s="2"/>
      <c r="TSW47" s="2"/>
      <c r="TSX47" s="2"/>
      <c r="TSY47" s="2"/>
      <c r="TSZ47" s="2"/>
      <c r="TTA47" s="2"/>
      <c r="TTB47" s="2"/>
      <c r="TTC47" s="2"/>
      <c r="TTD47" s="2"/>
      <c r="TTE47" s="2"/>
      <c r="TTF47" s="2"/>
      <c r="TTG47" s="2"/>
      <c r="TTH47" s="2"/>
      <c r="TTI47" s="2"/>
      <c r="TTJ47" s="2"/>
      <c r="TTK47" s="2"/>
      <c r="TTL47" s="2"/>
      <c r="TTM47" s="2"/>
      <c r="TTN47" s="2"/>
      <c r="TTO47" s="2"/>
      <c r="TTP47" s="2"/>
      <c r="TTQ47" s="2"/>
      <c r="TTR47" s="2"/>
      <c r="TTS47" s="2"/>
      <c r="TTT47" s="2"/>
      <c r="TTU47" s="2"/>
      <c r="TTV47" s="2"/>
      <c r="TTW47" s="2"/>
      <c r="TTX47" s="2"/>
      <c r="TTY47" s="2"/>
      <c r="TTZ47" s="2"/>
      <c r="TUA47" s="2"/>
      <c r="TUB47" s="2"/>
      <c r="TUC47" s="2"/>
      <c r="TUD47" s="2"/>
      <c r="TUE47" s="2"/>
      <c r="TUF47" s="2"/>
      <c r="TUG47" s="2"/>
      <c r="TUH47" s="2"/>
      <c r="TUI47" s="2"/>
      <c r="TUJ47" s="2"/>
      <c r="TUK47" s="2"/>
      <c r="TUL47" s="2"/>
      <c r="TUM47" s="2"/>
      <c r="TUN47" s="2"/>
      <c r="TUO47" s="2"/>
      <c r="TUP47" s="2"/>
      <c r="TUQ47" s="2"/>
      <c r="TUR47" s="2"/>
      <c r="TUS47" s="2"/>
      <c r="TUT47" s="2"/>
      <c r="TUU47" s="2"/>
      <c r="TUV47" s="2"/>
      <c r="TUW47" s="2"/>
      <c r="TUX47" s="2"/>
      <c r="TUY47" s="2"/>
      <c r="TUZ47" s="2"/>
      <c r="TVA47" s="2"/>
      <c r="TVB47" s="2"/>
      <c r="TVC47" s="2"/>
      <c r="TVD47" s="2"/>
      <c r="TVE47" s="2"/>
      <c r="TVF47" s="2"/>
      <c r="TVG47" s="2"/>
      <c r="TVH47" s="2"/>
      <c r="TVI47" s="2"/>
      <c r="TVJ47" s="2"/>
      <c r="TVK47" s="2"/>
      <c r="TVL47" s="2"/>
      <c r="TVM47" s="2"/>
      <c r="TVN47" s="2"/>
      <c r="TVO47" s="2"/>
      <c r="TVP47" s="2"/>
      <c r="TVQ47" s="2"/>
      <c r="TVR47" s="2"/>
      <c r="TVS47" s="2"/>
      <c r="TVT47" s="2"/>
      <c r="TVU47" s="2"/>
      <c r="TVV47" s="2"/>
      <c r="TVW47" s="2"/>
      <c r="TVX47" s="2"/>
      <c r="TVY47" s="2"/>
      <c r="TVZ47" s="2"/>
      <c r="TWA47" s="2"/>
      <c r="TWB47" s="2"/>
      <c r="TWC47" s="2"/>
      <c r="TWD47" s="2"/>
      <c r="TWE47" s="2"/>
      <c r="TWF47" s="2"/>
      <c r="TWG47" s="2"/>
      <c r="TWH47" s="2"/>
      <c r="TWI47" s="2"/>
      <c r="TWJ47" s="2"/>
      <c r="TWK47" s="2"/>
      <c r="TWL47" s="2"/>
      <c r="TWM47" s="2"/>
      <c r="TWN47" s="2"/>
      <c r="TWO47" s="2"/>
      <c r="TWP47" s="2"/>
      <c r="TWQ47" s="2"/>
      <c r="TWR47" s="2"/>
      <c r="TWS47" s="2"/>
      <c r="TWT47" s="2"/>
      <c r="TWU47" s="2"/>
      <c r="TWV47" s="2"/>
      <c r="TWW47" s="2"/>
      <c r="TWX47" s="2"/>
      <c r="TWY47" s="2"/>
      <c r="TWZ47" s="2"/>
      <c r="TXA47" s="2"/>
      <c r="TXB47" s="2"/>
      <c r="TXC47" s="2"/>
      <c r="TXD47" s="2"/>
      <c r="TXE47" s="2"/>
      <c r="TXF47" s="2"/>
      <c r="TXG47" s="2"/>
      <c r="TXH47" s="2"/>
      <c r="TXI47" s="2"/>
      <c r="TXJ47" s="2"/>
      <c r="TXK47" s="2"/>
      <c r="TXL47" s="2"/>
      <c r="TXM47" s="2"/>
      <c r="TXN47" s="2"/>
      <c r="TXO47" s="2"/>
      <c r="TXP47" s="2"/>
      <c r="TXQ47" s="2"/>
      <c r="TXR47" s="2"/>
      <c r="TXS47" s="2"/>
      <c r="TXT47" s="2"/>
      <c r="TXU47" s="2"/>
      <c r="TXV47" s="2"/>
      <c r="TXW47" s="2"/>
      <c r="TXX47" s="2"/>
      <c r="TXY47" s="2"/>
      <c r="TXZ47" s="2"/>
      <c r="TYA47" s="2"/>
      <c r="TYB47" s="2"/>
      <c r="TYC47" s="2"/>
      <c r="TYD47" s="2"/>
      <c r="TYE47" s="2"/>
      <c r="TYF47" s="2"/>
      <c r="TYG47" s="2"/>
      <c r="TYH47" s="2"/>
      <c r="TYI47" s="2"/>
      <c r="TYJ47" s="2"/>
      <c r="TYK47" s="2"/>
      <c r="TYL47" s="2"/>
      <c r="TYM47" s="2"/>
      <c r="TYN47" s="2"/>
      <c r="TYO47" s="2"/>
      <c r="TYP47" s="2"/>
      <c r="TYQ47" s="2"/>
      <c r="TYR47" s="2"/>
      <c r="TYS47" s="2"/>
      <c r="TYT47" s="2"/>
      <c r="TYU47" s="2"/>
      <c r="TYV47" s="2"/>
      <c r="TYW47" s="2"/>
      <c r="TYX47" s="2"/>
      <c r="TYY47" s="2"/>
      <c r="TYZ47" s="2"/>
      <c r="TZA47" s="2"/>
      <c r="TZB47" s="2"/>
      <c r="TZC47" s="2"/>
      <c r="TZD47" s="2"/>
      <c r="TZE47" s="2"/>
      <c r="TZF47" s="2"/>
      <c r="TZG47" s="2"/>
      <c r="TZH47" s="2"/>
      <c r="TZI47" s="2"/>
      <c r="TZJ47" s="2"/>
      <c r="TZK47" s="2"/>
      <c r="TZL47" s="2"/>
      <c r="TZM47" s="2"/>
      <c r="TZN47" s="2"/>
      <c r="TZO47" s="2"/>
      <c r="TZP47" s="2"/>
      <c r="TZQ47" s="2"/>
      <c r="TZR47" s="2"/>
      <c r="TZS47" s="2"/>
      <c r="TZT47" s="2"/>
      <c r="TZU47" s="2"/>
      <c r="TZV47" s="2"/>
      <c r="TZW47" s="2"/>
      <c r="TZX47" s="2"/>
      <c r="TZY47" s="2"/>
      <c r="TZZ47" s="2"/>
      <c r="UAA47" s="2"/>
      <c r="UAB47" s="2"/>
      <c r="UAC47" s="2"/>
      <c r="UAD47" s="2"/>
      <c r="UAE47" s="2"/>
      <c r="UAF47" s="2"/>
      <c r="UAG47" s="2"/>
      <c r="UAH47" s="2"/>
      <c r="UAI47" s="2"/>
      <c r="UAJ47" s="2"/>
      <c r="UAK47" s="2"/>
      <c r="UAL47" s="2"/>
      <c r="UAM47" s="2"/>
      <c r="UAN47" s="2"/>
      <c r="UAO47" s="2"/>
      <c r="UAP47" s="2"/>
      <c r="UAQ47" s="2"/>
      <c r="UAR47" s="2"/>
      <c r="UAS47" s="2"/>
      <c r="UAT47" s="2"/>
      <c r="UAU47" s="2"/>
      <c r="UAV47" s="2"/>
      <c r="UAW47" s="2"/>
      <c r="UAX47" s="2"/>
      <c r="UAY47" s="2"/>
      <c r="UAZ47" s="2"/>
      <c r="UBA47" s="2"/>
      <c r="UBB47" s="2"/>
      <c r="UBC47" s="2"/>
      <c r="UBD47" s="2"/>
      <c r="UBE47" s="2"/>
      <c r="UBF47" s="2"/>
      <c r="UBG47" s="2"/>
      <c r="UBH47" s="2"/>
      <c r="UBI47" s="2"/>
      <c r="UBJ47" s="2"/>
      <c r="UBK47" s="2"/>
      <c r="UBL47" s="2"/>
      <c r="UBM47" s="2"/>
      <c r="UBN47" s="2"/>
      <c r="UBO47" s="2"/>
      <c r="UBP47" s="2"/>
      <c r="UBQ47" s="2"/>
      <c r="UBR47" s="2"/>
      <c r="UBS47" s="2"/>
      <c r="UBT47" s="2"/>
      <c r="UBU47" s="2"/>
      <c r="UBV47" s="2"/>
      <c r="UBW47" s="2"/>
      <c r="UBX47" s="2"/>
      <c r="UBY47" s="2"/>
      <c r="UBZ47" s="2"/>
      <c r="UCA47" s="2"/>
      <c r="UCB47" s="2"/>
      <c r="UCC47" s="2"/>
      <c r="UCD47" s="2"/>
      <c r="UCE47" s="2"/>
      <c r="UCF47" s="2"/>
      <c r="UCG47" s="2"/>
      <c r="UCH47" s="2"/>
      <c r="UCI47" s="2"/>
      <c r="UCJ47" s="2"/>
      <c r="UCK47" s="2"/>
      <c r="UCL47" s="2"/>
      <c r="UCM47" s="2"/>
      <c r="UCN47" s="2"/>
      <c r="UCO47" s="2"/>
      <c r="UCP47" s="2"/>
      <c r="UCQ47" s="2"/>
      <c r="UCR47" s="2"/>
      <c r="UCS47" s="2"/>
      <c r="UCT47" s="2"/>
      <c r="UCU47" s="2"/>
      <c r="UCV47" s="2"/>
      <c r="UCW47" s="2"/>
      <c r="UCX47" s="2"/>
      <c r="UCY47" s="2"/>
      <c r="UCZ47" s="2"/>
      <c r="UDA47" s="2"/>
      <c r="UDB47" s="2"/>
      <c r="UDC47" s="2"/>
      <c r="UDD47" s="2"/>
      <c r="UDE47" s="2"/>
      <c r="UDF47" s="2"/>
      <c r="UDG47" s="2"/>
      <c r="UDH47" s="2"/>
      <c r="UDI47" s="2"/>
      <c r="UDJ47" s="2"/>
      <c r="UDK47" s="2"/>
      <c r="UDL47" s="2"/>
      <c r="UDM47" s="2"/>
      <c r="UDN47" s="2"/>
      <c r="UDO47" s="2"/>
      <c r="UDP47" s="2"/>
      <c r="UDQ47" s="2"/>
      <c r="UDR47" s="2"/>
      <c r="UDS47" s="2"/>
      <c r="UDT47" s="2"/>
      <c r="UDU47" s="2"/>
      <c r="UDV47" s="2"/>
      <c r="UDW47" s="2"/>
      <c r="UDX47" s="2"/>
      <c r="UDY47" s="2"/>
      <c r="UDZ47" s="2"/>
      <c r="UEA47" s="2"/>
      <c r="UEB47" s="2"/>
      <c r="UEC47" s="2"/>
      <c r="UED47" s="2"/>
      <c r="UEE47" s="2"/>
      <c r="UEF47" s="2"/>
      <c r="UEG47" s="2"/>
      <c r="UEH47" s="2"/>
      <c r="UEI47" s="2"/>
      <c r="UEJ47" s="2"/>
      <c r="UEK47" s="2"/>
      <c r="UEL47" s="2"/>
      <c r="UEM47" s="2"/>
      <c r="UEN47" s="2"/>
      <c r="UEO47" s="2"/>
      <c r="UEP47" s="2"/>
      <c r="UEQ47" s="2"/>
      <c r="UER47" s="2"/>
      <c r="UES47" s="2"/>
      <c r="UET47" s="2"/>
      <c r="UEU47" s="2"/>
      <c r="UEV47" s="2"/>
      <c r="UEW47" s="2"/>
      <c r="UEX47" s="2"/>
      <c r="UEY47" s="2"/>
      <c r="UEZ47" s="2"/>
      <c r="UFA47" s="2"/>
      <c r="UFB47" s="2"/>
      <c r="UFC47" s="2"/>
      <c r="UFD47" s="2"/>
      <c r="UFE47" s="2"/>
      <c r="UFF47" s="2"/>
      <c r="UFG47" s="2"/>
      <c r="UFH47" s="2"/>
      <c r="UFI47" s="2"/>
      <c r="UFJ47" s="2"/>
      <c r="UFK47" s="2"/>
      <c r="UFL47" s="2"/>
      <c r="UFM47" s="2"/>
      <c r="UFN47" s="2"/>
      <c r="UFO47" s="2"/>
      <c r="UFP47" s="2"/>
      <c r="UFQ47" s="2"/>
      <c r="UFR47" s="2"/>
      <c r="UFS47" s="2"/>
      <c r="UFT47" s="2"/>
      <c r="UFU47" s="2"/>
      <c r="UFV47" s="2"/>
      <c r="UFW47" s="2"/>
      <c r="UFX47" s="2"/>
      <c r="UFY47" s="2"/>
      <c r="UFZ47" s="2"/>
      <c r="UGA47" s="2"/>
      <c r="UGB47" s="2"/>
      <c r="UGC47" s="2"/>
      <c r="UGD47" s="2"/>
      <c r="UGE47" s="2"/>
      <c r="UGF47" s="2"/>
      <c r="UGG47" s="2"/>
      <c r="UGH47" s="2"/>
      <c r="UGI47" s="2"/>
      <c r="UGJ47" s="2"/>
      <c r="UGK47" s="2"/>
      <c r="UGL47" s="2"/>
      <c r="UGM47" s="2"/>
      <c r="UGN47" s="2"/>
      <c r="UGO47" s="2"/>
      <c r="UGP47" s="2"/>
      <c r="UGQ47" s="2"/>
      <c r="UGR47" s="2"/>
      <c r="UGS47" s="2"/>
      <c r="UGT47" s="2"/>
      <c r="UGU47" s="2"/>
      <c r="UGV47" s="2"/>
      <c r="UGW47" s="2"/>
      <c r="UGX47" s="2"/>
      <c r="UGY47" s="2"/>
      <c r="UGZ47" s="2"/>
      <c r="UHA47" s="2"/>
      <c r="UHB47" s="2"/>
      <c r="UHC47" s="2"/>
      <c r="UHD47" s="2"/>
      <c r="UHE47" s="2"/>
      <c r="UHF47" s="2"/>
      <c r="UHG47" s="2"/>
      <c r="UHH47" s="2"/>
      <c r="UHI47" s="2"/>
      <c r="UHJ47" s="2"/>
      <c r="UHK47" s="2"/>
      <c r="UHL47" s="2"/>
      <c r="UHM47" s="2"/>
      <c r="UHN47" s="2"/>
      <c r="UHO47" s="2"/>
      <c r="UHP47" s="2"/>
      <c r="UHQ47" s="2"/>
      <c r="UHR47" s="2"/>
      <c r="UHS47" s="2"/>
      <c r="UHT47" s="2"/>
      <c r="UHU47" s="2"/>
      <c r="UHV47" s="2"/>
      <c r="UHW47" s="2"/>
      <c r="UHX47" s="2"/>
      <c r="UHY47" s="2"/>
      <c r="UHZ47" s="2"/>
      <c r="UIA47" s="2"/>
      <c r="UIB47" s="2"/>
      <c r="UIC47" s="2"/>
      <c r="UID47" s="2"/>
      <c r="UIE47" s="2"/>
      <c r="UIF47" s="2"/>
      <c r="UIG47" s="2"/>
      <c r="UIH47" s="2"/>
      <c r="UII47" s="2"/>
      <c r="UIJ47" s="2"/>
      <c r="UIK47" s="2"/>
      <c r="UIL47" s="2"/>
      <c r="UIM47" s="2"/>
      <c r="UIN47" s="2"/>
      <c r="UIO47" s="2"/>
      <c r="UIP47" s="2"/>
      <c r="UIQ47" s="2"/>
      <c r="UIR47" s="2"/>
      <c r="UIS47" s="2"/>
      <c r="UIT47" s="2"/>
      <c r="UIU47" s="2"/>
      <c r="UIV47" s="2"/>
      <c r="UIW47" s="2"/>
      <c r="UIX47" s="2"/>
      <c r="UIY47" s="2"/>
      <c r="UIZ47" s="2"/>
      <c r="UJA47" s="2"/>
      <c r="UJB47" s="2"/>
      <c r="UJC47" s="2"/>
      <c r="UJD47" s="2"/>
      <c r="UJE47" s="2"/>
      <c r="UJF47" s="2"/>
      <c r="UJG47" s="2"/>
      <c r="UJH47" s="2"/>
      <c r="UJI47" s="2"/>
      <c r="UJJ47" s="2"/>
      <c r="UJK47" s="2"/>
      <c r="UJL47" s="2"/>
      <c r="UJM47" s="2"/>
      <c r="UJN47" s="2"/>
      <c r="UJO47" s="2"/>
      <c r="UJP47" s="2"/>
      <c r="UJQ47" s="2"/>
      <c r="UJR47" s="2"/>
      <c r="UJS47" s="2"/>
      <c r="UJT47" s="2"/>
      <c r="UJU47" s="2"/>
      <c r="UJV47" s="2"/>
      <c r="UJW47" s="2"/>
      <c r="UJX47" s="2"/>
      <c r="UJY47" s="2"/>
      <c r="UJZ47" s="2"/>
      <c r="UKA47" s="2"/>
      <c r="UKB47" s="2"/>
      <c r="UKC47" s="2"/>
      <c r="UKD47" s="2"/>
      <c r="UKE47" s="2"/>
      <c r="UKF47" s="2"/>
      <c r="UKG47" s="2"/>
      <c r="UKH47" s="2"/>
      <c r="UKI47" s="2"/>
      <c r="UKJ47" s="2"/>
      <c r="UKK47" s="2"/>
      <c r="UKL47" s="2"/>
      <c r="UKM47" s="2"/>
      <c r="UKN47" s="2"/>
      <c r="UKO47" s="2"/>
      <c r="UKP47" s="2"/>
      <c r="UKQ47" s="2"/>
      <c r="UKR47" s="2"/>
      <c r="UKS47" s="2"/>
      <c r="UKT47" s="2"/>
      <c r="UKU47" s="2"/>
      <c r="UKV47" s="2"/>
      <c r="UKW47" s="2"/>
      <c r="UKX47" s="2"/>
      <c r="UKY47" s="2"/>
      <c r="UKZ47" s="2"/>
      <c r="ULA47" s="2"/>
      <c r="ULB47" s="2"/>
      <c r="ULC47" s="2"/>
      <c r="ULD47" s="2"/>
      <c r="ULE47" s="2"/>
      <c r="ULF47" s="2"/>
      <c r="ULG47" s="2"/>
      <c r="ULH47" s="2"/>
      <c r="ULI47" s="2"/>
      <c r="ULJ47" s="2"/>
      <c r="ULK47" s="2"/>
      <c r="ULL47" s="2"/>
      <c r="ULM47" s="2"/>
      <c r="ULN47" s="2"/>
      <c r="ULO47" s="2"/>
      <c r="ULP47" s="2"/>
      <c r="ULQ47" s="2"/>
      <c r="ULR47" s="2"/>
      <c r="ULS47" s="2"/>
      <c r="ULT47" s="2"/>
      <c r="ULU47" s="2"/>
      <c r="ULV47" s="2"/>
      <c r="ULW47" s="2"/>
      <c r="ULX47" s="2"/>
      <c r="ULY47" s="2"/>
      <c r="ULZ47" s="2"/>
      <c r="UMA47" s="2"/>
      <c r="UMB47" s="2"/>
      <c r="UMC47" s="2"/>
      <c r="UMD47" s="2"/>
      <c r="UME47" s="2"/>
      <c r="UMF47" s="2"/>
      <c r="UMG47" s="2"/>
      <c r="UMH47" s="2"/>
      <c r="UMI47" s="2"/>
      <c r="UMJ47" s="2"/>
      <c r="UMK47" s="2"/>
      <c r="UML47" s="2"/>
      <c r="UMM47" s="2"/>
      <c r="UMN47" s="2"/>
      <c r="UMO47" s="2"/>
      <c r="UMP47" s="2"/>
      <c r="UMQ47" s="2"/>
      <c r="UMR47" s="2"/>
      <c r="UMS47" s="2"/>
      <c r="UMT47" s="2"/>
      <c r="UMU47" s="2"/>
      <c r="UMV47" s="2"/>
      <c r="UMW47" s="2"/>
      <c r="UMX47" s="2"/>
      <c r="UMY47" s="2"/>
      <c r="UMZ47" s="2"/>
      <c r="UNA47" s="2"/>
      <c r="UNB47" s="2"/>
      <c r="UNC47" s="2"/>
      <c r="UND47" s="2"/>
      <c r="UNE47" s="2"/>
      <c r="UNF47" s="2"/>
      <c r="UNG47" s="2"/>
      <c r="UNH47" s="2"/>
      <c r="UNI47" s="2"/>
      <c r="UNJ47" s="2"/>
      <c r="UNK47" s="2"/>
      <c r="UNL47" s="2"/>
      <c r="UNM47" s="2"/>
      <c r="UNN47" s="2"/>
      <c r="UNO47" s="2"/>
      <c r="UNP47" s="2"/>
      <c r="UNQ47" s="2"/>
      <c r="UNR47" s="2"/>
      <c r="UNS47" s="2"/>
      <c r="UNT47" s="2"/>
      <c r="UNU47" s="2"/>
      <c r="UNV47" s="2"/>
      <c r="UNW47" s="2"/>
      <c r="UNX47" s="2"/>
      <c r="UNY47" s="2"/>
      <c r="UNZ47" s="2"/>
      <c r="UOA47" s="2"/>
      <c r="UOB47" s="2"/>
      <c r="UOC47" s="2"/>
      <c r="UOD47" s="2"/>
      <c r="UOE47" s="2"/>
      <c r="UOF47" s="2"/>
      <c r="UOG47" s="2"/>
      <c r="UOH47" s="2"/>
      <c r="UOI47" s="2"/>
      <c r="UOJ47" s="2"/>
      <c r="UOK47" s="2"/>
      <c r="UOL47" s="2"/>
      <c r="UOM47" s="2"/>
      <c r="UON47" s="2"/>
      <c r="UOO47" s="2"/>
      <c r="UOP47" s="2"/>
      <c r="UOQ47" s="2"/>
      <c r="UOR47" s="2"/>
      <c r="UOS47" s="2"/>
      <c r="UOT47" s="2"/>
      <c r="UOU47" s="2"/>
      <c r="UOV47" s="2"/>
      <c r="UOW47" s="2"/>
      <c r="UOX47" s="2"/>
      <c r="UOY47" s="2"/>
      <c r="UOZ47" s="2"/>
      <c r="UPA47" s="2"/>
      <c r="UPB47" s="2"/>
      <c r="UPC47" s="2"/>
      <c r="UPD47" s="2"/>
      <c r="UPE47" s="2"/>
      <c r="UPF47" s="2"/>
      <c r="UPG47" s="2"/>
      <c r="UPH47" s="2"/>
      <c r="UPI47" s="2"/>
      <c r="UPJ47" s="2"/>
      <c r="UPK47" s="2"/>
      <c r="UPL47" s="2"/>
      <c r="UPM47" s="2"/>
      <c r="UPN47" s="2"/>
      <c r="UPO47" s="2"/>
      <c r="UPP47" s="2"/>
      <c r="UPQ47" s="2"/>
      <c r="UPR47" s="2"/>
      <c r="UPS47" s="2"/>
      <c r="UPT47" s="2"/>
      <c r="UPU47" s="2"/>
      <c r="UPV47" s="2"/>
      <c r="UPW47" s="2"/>
      <c r="UPX47" s="2"/>
      <c r="UPY47" s="2"/>
      <c r="UPZ47" s="2"/>
      <c r="UQA47" s="2"/>
      <c r="UQB47" s="2"/>
      <c r="UQC47" s="2"/>
      <c r="UQD47" s="2"/>
      <c r="UQE47" s="2"/>
      <c r="UQF47" s="2"/>
      <c r="UQG47" s="2"/>
      <c r="UQH47" s="2"/>
      <c r="UQI47" s="2"/>
      <c r="UQJ47" s="2"/>
      <c r="UQK47" s="2"/>
      <c r="UQL47" s="2"/>
      <c r="UQM47" s="2"/>
      <c r="UQN47" s="2"/>
      <c r="UQO47" s="2"/>
      <c r="UQP47" s="2"/>
      <c r="UQQ47" s="2"/>
      <c r="UQR47" s="2"/>
      <c r="UQS47" s="2"/>
      <c r="UQT47" s="2"/>
      <c r="UQU47" s="2"/>
      <c r="UQV47" s="2"/>
      <c r="UQW47" s="2"/>
      <c r="UQX47" s="2"/>
      <c r="UQY47" s="2"/>
      <c r="UQZ47" s="2"/>
      <c r="URA47" s="2"/>
      <c r="URB47" s="2"/>
      <c r="URC47" s="2"/>
      <c r="URD47" s="2"/>
      <c r="URE47" s="2"/>
      <c r="URF47" s="2"/>
      <c r="URG47" s="2"/>
      <c r="URH47" s="2"/>
      <c r="URI47" s="2"/>
      <c r="URJ47" s="2"/>
      <c r="URK47" s="2"/>
      <c r="URL47" s="2"/>
      <c r="URM47" s="2"/>
      <c r="URN47" s="2"/>
      <c r="URO47" s="2"/>
      <c r="URP47" s="2"/>
      <c r="URQ47" s="2"/>
      <c r="URR47" s="2"/>
      <c r="URS47" s="2"/>
      <c r="URT47" s="2"/>
      <c r="URU47" s="2"/>
      <c r="URV47" s="2"/>
      <c r="URW47" s="2"/>
      <c r="URX47" s="2"/>
      <c r="URY47" s="2"/>
      <c r="URZ47" s="2"/>
      <c r="USA47" s="2"/>
      <c r="USB47" s="2"/>
      <c r="USC47" s="2"/>
      <c r="USD47" s="2"/>
      <c r="USE47" s="2"/>
      <c r="USF47" s="2"/>
      <c r="USG47" s="2"/>
      <c r="USH47" s="2"/>
      <c r="USI47" s="2"/>
      <c r="USJ47" s="2"/>
      <c r="USK47" s="2"/>
      <c r="USL47" s="2"/>
      <c r="USM47" s="2"/>
      <c r="USN47" s="2"/>
      <c r="USO47" s="2"/>
      <c r="USP47" s="2"/>
      <c r="USQ47" s="2"/>
      <c r="USR47" s="2"/>
      <c r="USS47" s="2"/>
      <c r="UST47" s="2"/>
      <c r="USU47" s="2"/>
      <c r="USV47" s="2"/>
      <c r="USW47" s="2"/>
      <c r="USX47" s="2"/>
      <c r="USY47" s="2"/>
      <c r="USZ47" s="2"/>
      <c r="UTA47" s="2"/>
      <c r="UTB47" s="2"/>
      <c r="UTC47" s="2"/>
      <c r="UTD47" s="2"/>
      <c r="UTE47" s="2"/>
      <c r="UTF47" s="2"/>
      <c r="UTG47" s="2"/>
      <c r="UTH47" s="2"/>
      <c r="UTI47" s="2"/>
      <c r="UTJ47" s="2"/>
      <c r="UTK47" s="2"/>
      <c r="UTL47" s="2"/>
      <c r="UTM47" s="2"/>
      <c r="UTN47" s="2"/>
      <c r="UTO47" s="2"/>
      <c r="UTP47" s="2"/>
      <c r="UTQ47" s="2"/>
      <c r="UTR47" s="2"/>
      <c r="UTS47" s="2"/>
      <c r="UTT47" s="2"/>
      <c r="UTU47" s="2"/>
      <c r="UTV47" s="2"/>
      <c r="UTW47" s="2"/>
      <c r="UTX47" s="2"/>
      <c r="UTY47" s="2"/>
      <c r="UTZ47" s="2"/>
      <c r="UUA47" s="2"/>
      <c r="UUB47" s="2"/>
      <c r="UUC47" s="2"/>
      <c r="UUD47" s="2"/>
      <c r="UUE47" s="2"/>
      <c r="UUF47" s="2"/>
      <c r="UUG47" s="2"/>
      <c r="UUH47" s="2"/>
      <c r="UUI47" s="2"/>
      <c r="UUJ47" s="2"/>
      <c r="UUK47" s="2"/>
      <c r="UUL47" s="2"/>
      <c r="UUM47" s="2"/>
      <c r="UUN47" s="2"/>
      <c r="UUO47" s="2"/>
      <c r="UUP47" s="2"/>
      <c r="UUQ47" s="2"/>
      <c r="UUR47" s="2"/>
      <c r="UUS47" s="2"/>
      <c r="UUT47" s="2"/>
      <c r="UUU47" s="2"/>
      <c r="UUV47" s="2"/>
      <c r="UUW47" s="2"/>
      <c r="UUX47" s="2"/>
      <c r="UUY47" s="2"/>
      <c r="UUZ47" s="2"/>
      <c r="UVA47" s="2"/>
      <c r="UVB47" s="2"/>
      <c r="UVC47" s="2"/>
      <c r="UVD47" s="2"/>
      <c r="UVE47" s="2"/>
      <c r="UVF47" s="2"/>
      <c r="UVG47" s="2"/>
      <c r="UVH47" s="2"/>
      <c r="UVI47" s="2"/>
      <c r="UVJ47" s="2"/>
      <c r="UVK47" s="2"/>
      <c r="UVL47" s="2"/>
      <c r="UVM47" s="2"/>
      <c r="UVN47" s="2"/>
      <c r="UVO47" s="2"/>
      <c r="UVP47" s="2"/>
      <c r="UVQ47" s="2"/>
      <c r="UVR47" s="2"/>
      <c r="UVS47" s="2"/>
      <c r="UVT47" s="2"/>
      <c r="UVU47" s="2"/>
      <c r="UVV47" s="2"/>
      <c r="UVW47" s="2"/>
      <c r="UVX47" s="2"/>
      <c r="UVY47" s="2"/>
      <c r="UVZ47" s="2"/>
      <c r="UWA47" s="2"/>
      <c r="UWB47" s="2"/>
      <c r="UWC47" s="2"/>
      <c r="UWD47" s="2"/>
      <c r="UWE47" s="2"/>
      <c r="UWF47" s="2"/>
      <c r="UWG47" s="2"/>
      <c r="UWH47" s="2"/>
      <c r="UWI47" s="2"/>
      <c r="UWJ47" s="2"/>
      <c r="UWK47" s="2"/>
      <c r="UWL47" s="2"/>
      <c r="UWM47" s="2"/>
      <c r="UWN47" s="2"/>
      <c r="UWO47" s="2"/>
      <c r="UWP47" s="2"/>
      <c r="UWQ47" s="2"/>
      <c r="UWR47" s="2"/>
      <c r="UWS47" s="2"/>
      <c r="UWT47" s="2"/>
      <c r="UWU47" s="2"/>
      <c r="UWV47" s="2"/>
      <c r="UWW47" s="2"/>
      <c r="UWX47" s="2"/>
      <c r="UWY47" s="2"/>
      <c r="UWZ47" s="2"/>
      <c r="UXA47" s="2"/>
      <c r="UXB47" s="2"/>
      <c r="UXC47" s="2"/>
      <c r="UXD47" s="2"/>
      <c r="UXE47" s="2"/>
      <c r="UXF47" s="2"/>
      <c r="UXG47" s="2"/>
      <c r="UXH47" s="2"/>
      <c r="UXI47" s="2"/>
      <c r="UXJ47" s="2"/>
      <c r="UXK47" s="2"/>
      <c r="UXL47" s="2"/>
      <c r="UXM47" s="2"/>
      <c r="UXN47" s="2"/>
      <c r="UXO47" s="2"/>
      <c r="UXP47" s="2"/>
      <c r="UXQ47" s="2"/>
      <c r="UXR47" s="2"/>
      <c r="UXS47" s="2"/>
      <c r="UXT47" s="2"/>
      <c r="UXU47" s="2"/>
      <c r="UXV47" s="2"/>
      <c r="UXW47" s="2"/>
      <c r="UXX47" s="2"/>
      <c r="UXY47" s="2"/>
      <c r="UXZ47" s="2"/>
      <c r="UYA47" s="2"/>
      <c r="UYB47" s="2"/>
      <c r="UYC47" s="2"/>
      <c r="UYD47" s="2"/>
      <c r="UYE47" s="2"/>
      <c r="UYF47" s="2"/>
      <c r="UYG47" s="2"/>
      <c r="UYH47" s="2"/>
      <c r="UYI47" s="2"/>
      <c r="UYJ47" s="2"/>
      <c r="UYK47" s="2"/>
      <c r="UYL47" s="2"/>
      <c r="UYM47" s="2"/>
      <c r="UYN47" s="2"/>
      <c r="UYO47" s="2"/>
      <c r="UYP47" s="2"/>
      <c r="UYQ47" s="2"/>
      <c r="UYR47" s="2"/>
      <c r="UYS47" s="2"/>
      <c r="UYT47" s="2"/>
      <c r="UYU47" s="2"/>
      <c r="UYV47" s="2"/>
      <c r="UYW47" s="2"/>
      <c r="UYX47" s="2"/>
      <c r="UYY47" s="2"/>
      <c r="UYZ47" s="2"/>
      <c r="UZA47" s="2"/>
      <c r="UZB47" s="2"/>
      <c r="UZC47" s="2"/>
      <c r="UZD47" s="2"/>
      <c r="UZE47" s="2"/>
      <c r="UZF47" s="2"/>
      <c r="UZG47" s="2"/>
      <c r="UZH47" s="2"/>
      <c r="UZI47" s="2"/>
      <c r="UZJ47" s="2"/>
      <c r="UZK47" s="2"/>
      <c r="UZL47" s="2"/>
      <c r="UZM47" s="2"/>
      <c r="UZN47" s="2"/>
      <c r="UZO47" s="2"/>
      <c r="UZP47" s="2"/>
      <c r="UZQ47" s="2"/>
      <c r="UZR47" s="2"/>
      <c r="UZS47" s="2"/>
      <c r="UZT47" s="2"/>
      <c r="UZU47" s="2"/>
      <c r="UZV47" s="2"/>
      <c r="UZW47" s="2"/>
      <c r="UZX47" s="2"/>
      <c r="UZY47" s="2"/>
      <c r="UZZ47" s="2"/>
      <c r="VAA47" s="2"/>
      <c r="VAB47" s="2"/>
      <c r="VAC47" s="2"/>
      <c r="VAD47" s="2"/>
      <c r="VAE47" s="2"/>
      <c r="VAF47" s="2"/>
      <c r="VAG47" s="2"/>
      <c r="VAH47" s="2"/>
      <c r="VAI47" s="2"/>
      <c r="VAJ47" s="2"/>
      <c r="VAK47" s="2"/>
      <c r="VAL47" s="2"/>
      <c r="VAM47" s="2"/>
      <c r="VAN47" s="2"/>
      <c r="VAO47" s="2"/>
      <c r="VAP47" s="2"/>
      <c r="VAQ47" s="2"/>
      <c r="VAR47" s="2"/>
      <c r="VAS47" s="2"/>
      <c r="VAT47" s="2"/>
      <c r="VAU47" s="2"/>
      <c r="VAV47" s="2"/>
      <c r="VAW47" s="2"/>
      <c r="VAX47" s="2"/>
      <c r="VAY47" s="2"/>
      <c r="VAZ47" s="2"/>
      <c r="VBA47" s="2"/>
      <c r="VBB47" s="2"/>
      <c r="VBC47" s="2"/>
      <c r="VBD47" s="2"/>
      <c r="VBE47" s="2"/>
      <c r="VBF47" s="2"/>
      <c r="VBG47" s="2"/>
      <c r="VBH47" s="2"/>
      <c r="VBI47" s="2"/>
      <c r="VBJ47" s="2"/>
      <c r="VBK47" s="2"/>
      <c r="VBL47" s="2"/>
      <c r="VBM47" s="2"/>
      <c r="VBN47" s="2"/>
      <c r="VBO47" s="2"/>
      <c r="VBP47" s="2"/>
      <c r="VBQ47" s="2"/>
      <c r="VBR47" s="2"/>
      <c r="VBS47" s="2"/>
      <c r="VBT47" s="2"/>
      <c r="VBU47" s="2"/>
      <c r="VBV47" s="2"/>
      <c r="VBW47" s="2"/>
      <c r="VBX47" s="2"/>
      <c r="VBY47" s="2"/>
      <c r="VBZ47" s="2"/>
      <c r="VCA47" s="2"/>
      <c r="VCB47" s="2"/>
      <c r="VCC47" s="2"/>
      <c r="VCD47" s="2"/>
      <c r="VCE47" s="2"/>
      <c r="VCF47" s="2"/>
      <c r="VCG47" s="2"/>
      <c r="VCH47" s="2"/>
      <c r="VCI47" s="2"/>
      <c r="VCJ47" s="2"/>
      <c r="VCK47" s="2"/>
      <c r="VCL47" s="2"/>
      <c r="VCM47" s="2"/>
      <c r="VCN47" s="2"/>
      <c r="VCO47" s="2"/>
      <c r="VCP47" s="2"/>
      <c r="VCQ47" s="2"/>
      <c r="VCR47" s="2"/>
      <c r="VCS47" s="2"/>
      <c r="VCT47" s="2"/>
      <c r="VCU47" s="2"/>
      <c r="VCV47" s="2"/>
      <c r="VCW47" s="2"/>
      <c r="VCX47" s="2"/>
      <c r="VCY47" s="2"/>
      <c r="VCZ47" s="2"/>
      <c r="VDA47" s="2"/>
      <c r="VDB47" s="2"/>
      <c r="VDC47" s="2"/>
      <c r="VDD47" s="2"/>
      <c r="VDE47" s="2"/>
      <c r="VDF47" s="2"/>
      <c r="VDG47" s="2"/>
      <c r="VDH47" s="2"/>
      <c r="VDI47" s="2"/>
      <c r="VDJ47" s="2"/>
      <c r="VDK47" s="2"/>
      <c r="VDL47" s="2"/>
      <c r="VDM47" s="2"/>
      <c r="VDN47" s="2"/>
      <c r="VDO47" s="2"/>
      <c r="VDP47" s="2"/>
      <c r="VDQ47" s="2"/>
      <c r="VDR47" s="2"/>
      <c r="VDS47" s="2"/>
      <c r="VDT47" s="2"/>
      <c r="VDU47" s="2"/>
      <c r="VDV47" s="2"/>
      <c r="VDW47" s="2"/>
      <c r="VDX47" s="2"/>
      <c r="VDY47" s="2"/>
      <c r="VDZ47" s="2"/>
      <c r="VEA47" s="2"/>
      <c r="VEB47" s="2"/>
      <c r="VEC47" s="2"/>
      <c r="VED47" s="2"/>
      <c r="VEE47" s="2"/>
      <c r="VEF47" s="2"/>
      <c r="VEG47" s="2"/>
      <c r="VEH47" s="2"/>
      <c r="VEI47" s="2"/>
      <c r="VEJ47" s="2"/>
      <c r="VEK47" s="2"/>
      <c r="VEL47" s="2"/>
      <c r="VEM47" s="2"/>
      <c r="VEN47" s="2"/>
      <c r="VEO47" s="2"/>
      <c r="VEP47" s="2"/>
      <c r="VEQ47" s="2"/>
      <c r="VER47" s="2"/>
      <c r="VES47" s="2"/>
      <c r="VET47" s="2"/>
      <c r="VEU47" s="2"/>
      <c r="VEV47" s="2"/>
      <c r="VEW47" s="2"/>
      <c r="VEX47" s="2"/>
      <c r="VEY47" s="2"/>
      <c r="VEZ47" s="2"/>
      <c r="VFA47" s="2"/>
      <c r="VFB47" s="2"/>
      <c r="VFC47" s="2"/>
      <c r="VFD47" s="2"/>
      <c r="VFE47" s="2"/>
      <c r="VFF47" s="2"/>
      <c r="VFG47" s="2"/>
      <c r="VFH47" s="2"/>
      <c r="VFI47" s="2"/>
      <c r="VFJ47" s="2"/>
      <c r="VFK47" s="2"/>
      <c r="VFL47" s="2"/>
      <c r="VFM47" s="2"/>
      <c r="VFN47" s="2"/>
      <c r="VFO47" s="2"/>
      <c r="VFP47" s="2"/>
      <c r="VFQ47" s="2"/>
      <c r="VFR47" s="2"/>
      <c r="VFS47" s="2"/>
      <c r="VFT47" s="2"/>
      <c r="VFU47" s="2"/>
      <c r="VFV47" s="2"/>
      <c r="VFW47" s="2"/>
      <c r="VFX47" s="2"/>
      <c r="VFY47" s="2"/>
      <c r="VFZ47" s="2"/>
      <c r="VGA47" s="2"/>
      <c r="VGB47" s="2"/>
      <c r="VGC47" s="2"/>
      <c r="VGD47" s="2"/>
      <c r="VGE47" s="2"/>
      <c r="VGF47" s="2"/>
      <c r="VGG47" s="2"/>
      <c r="VGH47" s="2"/>
      <c r="VGI47" s="2"/>
      <c r="VGJ47" s="2"/>
      <c r="VGK47" s="2"/>
      <c r="VGL47" s="2"/>
      <c r="VGM47" s="2"/>
      <c r="VGN47" s="2"/>
      <c r="VGO47" s="2"/>
      <c r="VGP47" s="2"/>
      <c r="VGQ47" s="2"/>
      <c r="VGR47" s="2"/>
      <c r="VGS47" s="2"/>
      <c r="VGT47" s="2"/>
      <c r="VGU47" s="2"/>
      <c r="VGV47" s="2"/>
      <c r="VGW47" s="2"/>
      <c r="VGX47" s="2"/>
      <c r="VGY47" s="2"/>
      <c r="VGZ47" s="2"/>
      <c r="VHA47" s="2"/>
      <c r="VHB47" s="2"/>
      <c r="VHC47" s="2"/>
      <c r="VHD47" s="2"/>
      <c r="VHE47" s="2"/>
      <c r="VHF47" s="2"/>
      <c r="VHG47" s="2"/>
      <c r="VHH47" s="2"/>
      <c r="VHI47" s="2"/>
      <c r="VHJ47" s="2"/>
      <c r="VHK47" s="2"/>
      <c r="VHL47" s="2"/>
      <c r="VHM47" s="2"/>
      <c r="VHN47" s="2"/>
      <c r="VHO47" s="2"/>
      <c r="VHP47" s="2"/>
      <c r="VHQ47" s="2"/>
      <c r="VHR47" s="2"/>
      <c r="VHS47" s="2"/>
      <c r="VHT47" s="2"/>
      <c r="VHU47" s="2"/>
      <c r="VHV47" s="2"/>
      <c r="VHW47" s="2"/>
      <c r="VHX47" s="2"/>
      <c r="VHY47" s="2"/>
      <c r="VHZ47" s="2"/>
      <c r="VIA47" s="2"/>
      <c r="VIB47" s="2"/>
      <c r="VIC47" s="2"/>
      <c r="VID47" s="2"/>
      <c r="VIE47" s="2"/>
      <c r="VIF47" s="2"/>
      <c r="VIG47" s="2"/>
      <c r="VIH47" s="2"/>
      <c r="VII47" s="2"/>
      <c r="VIJ47" s="2"/>
      <c r="VIK47" s="2"/>
      <c r="VIL47" s="2"/>
      <c r="VIM47" s="2"/>
      <c r="VIN47" s="2"/>
      <c r="VIO47" s="2"/>
      <c r="VIP47" s="2"/>
      <c r="VIQ47" s="2"/>
      <c r="VIR47" s="2"/>
      <c r="VIS47" s="2"/>
      <c r="VIT47" s="2"/>
      <c r="VIU47" s="2"/>
      <c r="VIV47" s="2"/>
      <c r="VIW47" s="2"/>
      <c r="VIX47" s="2"/>
      <c r="VIY47" s="2"/>
      <c r="VIZ47" s="2"/>
      <c r="VJA47" s="2"/>
      <c r="VJB47" s="2"/>
      <c r="VJC47" s="2"/>
      <c r="VJD47" s="2"/>
      <c r="VJE47" s="2"/>
      <c r="VJF47" s="2"/>
      <c r="VJG47" s="2"/>
      <c r="VJH47" s="2"/>
      <c r="VJI47" s="2"/>
      <c r="VJJ47" s="2"/>
      <c r="VJK47" s="2"/>
      <c r="VJL47" s="2"/>
      <c r="VJM47" s="2"/>
      <c r="VJN47" s="2"/>
      <c r="VJO47" s="2"/>
      <c r="VJP47" s="2"/>
      <c r="VJQ47" s="2"/>
      <c r="VJR47" s="2"/>
      <c r="VJS47" s="2"/>
      <c r="VJT47" s="2"/>
      <c r="VJU47" s="2"/>
      <c r="VJV47" s="2"/>
      <c r="VJW47" s="2"/>
      <c r="VJX47" s="2"/>
      <c r="VJY47" s="2"/>
      <c r="VJZ47" s="2"/>
      <c r="VKA47" s="2"/>
      <c r="VKB47" s="2"/>
      <c r="VKC47" s="2"/>
      <c r="VKD47" s="2"/>
      <c r="VKE47" s="2"/>
      <c r="VKF47" s="2"/>
      <c r="VKG47" s="2"/>
      <c r="VKH47" s="2"/>
      <c r="VKI47" s="2"/>
      <c r="VKJ47" s="2"/>
      <c r="VKK47" s="2"/>
      <c r="VKL47" s="2"/>
      <c r="VKM47" s="2"/>
      <c r="VKN47" s="2"/>
      <c r="VKO47" s="2"/>
      <c r="VKP47" s="2"/>
      <c r="VKQ47" s="2"/>
      <c r="VKR47" s="2"/>
      <c r="VKS47" s="2"/>
      <c r="VKT47" s="2"/>
      <c r="VKU47" s="2"/>
      <c r="VKV47" s="2"/>
      <c r="VKW47" s="2"/>
      <c r="VKX47" s="2"/>
      <c r="VKY47" s="2"/>
      <c r="VKZ47" s="2"/>
      <c r="VLA47" s="2"/>
      <c r="VLB47" s="2"/>
      <c r="VLC47" s="2"/>
      <c r="VLD47" s="2"/>
      <c r="VLE47" s="2"/>
      <c r="VLF47" s="2"/>
      <c r="VLG47" s="2"/>
      <c r="VLH47" s="2"/>
      <c r="VLI47" s="2"/>
      <c r="VLJ47" s="2"/>
      <c r="VLK47" s="2"/>
      <c r="VLL47" s="2"/>
      <c r="VLM47" s="2"/>
      <c r="VLN47" s="2"/>
      <c r="VLO47" s="2"/>
      <c r="VLP47" s="2"/>
      <c r="VLQ47" s="2"/>
      <c r="VLR47" s="2"/>
      <c r="VLS47" s="2"/>
      <c r="VLT47" s="2"/>
      <c r="VLU47" s="2"/>
      <c r="VLV47" s="2"/>
      <c r="VLW47" s="2"/>
      <c r="VLX47" s="2"/>
      <c r="VLY47" s="2"/>
      <c r="VLZ47" s="2"/>
      <c r="VMA47" s="2"/>
      <c r="VMB47" s="2"/>
      <c r="VMC47" s="2"/>
      <c r="VMD47" s="2"/>
      <c r="VME47" s="2"/>
      <c r="VMF47" s="2"/>
      <c r="VMG47" s="2"/>
      <c r="VMH47" s="2"/>
      <c r="VMI47" s="2"/>
      <c r="VMJ47" s="2"/>
      <c r="VMK47" s="2"/>
      <c r="VML47" s="2"/>
      <c r="VMM47" s="2"/>
      <c r="VMN47" s="2"/>
      <c r="VMO47" s="2"/>
      <c r="VMP47" s="2"/>
      <c r="VMQ47" s="2"/>
      <c r="VMR47" s="2"/>
      <c r="VMS47" s="2"/>
      <c r="VMT47" s="2"/>
      <c r="VMU47" s="2"/>
      <c r="VMV47" s="2"/>
      <c r="VMW47" s="2"/>
      <c r="VMX47" s="2"/>
      <c r="VMY47" s="2"/>
      <c r="VMZ47" s="2"/>
      <c r="VNA47" s="2"/>
      <c r="VNB47" s="2"/>
      <c r="VNC47" s="2"/>
      <c r="VND47" s="2"/>
      <c r="VNE47" s="2"/>
      <c r="VNF47" s="2"/>
      <c r="VNG47" s="2"/>
      <c r="VNH47" s="2"/>
      <c r="VNI47" s="2"/>
      <c r="VNJ47" s="2"/>
      <c r="VNK47" s="2"/>
      <c r="VNL47" s="2"/>
      <c r="VNM47" s="2"/>
      <c r="VNN47" s="2"/>
      <c r="VNO47" s="2"/>
      <c r="VNP47" s="2"/>
      <c r="VNQ47" s="2"/>
      <c r="VNR47" s="2"/>
      <c r="VNS47" s="2"/>
      <c r="VNT47" s="2"/>
      <c r="VNU47" s="2"/>
      <c r="VNV47" s="2"/>
      <c r="VNW47" s="2"/>
      <c r="VNX47" s="2"/>
      <c r="VNY47" s="2"/>
      <c r="VNZ47" s="2"/>
      <c r="VOA47" s="2"/>
      <c r="VOB47" s="2"/>
      <c r="VOC47" s="2"/>
      <c r="VOD47" s="2"/>
      <c r="VOE47" s="2"/>
      <c r="VOF47" s="2"/>
      <c r="VOG47" s="2"/>
      <c r="VOH47" s="2"/>
      <c r="VOI47" s="2"/>
      <c r="VOJ47" s="2"/>
      <c r="VOK47" s="2"/>
      <c r="VOL47" s="2"/>
      <c r="VOM47" s="2"/>
      <c r="VON47" s="2"/>
      <c r="VOO47" s="2"/>
      <c r="VOP47" s="2"/>
      <c r="VOQ47" s="2"/>
      <c r="VOR47" s="2"/>
      <c r="VOS47" s="2"/>
      <c r="VOT47" s="2"/>
      <c r="VOU47" s="2"/>
      <c r="VOV47" s="2"/>
      <c r="VOW47" s="2"/>
      <c r="VOX47" s="2"/>
      <c r="VOY47" s="2"/>
      <c r="VOZ47" s="2"/>
      <c r="VPA47" s="2"/>
      <c r="VPB47" s="2"/>
      <c r="VPC47" s="2"/>
      <c r="VPD47" s="2"/>
      <c r="VPE47" s="2"/>
      <c r="VPF47" s="2"/>
      <c r="VPG47" s="2"/>
      <c r="VPH47" s="2"/>
      <c r="VPI47" s="2"/>
      <c r="VPJ47" s="2"/>
      <c r="VPK47" s="2"/>
      <c r="VPL47" s="2"/>
      <c r="VPM47" s="2"/>
      <c r="VPN47" s="2"/>
      <c r="VPO47" s="2"/>
      <c r="VPP47" s="2"/>
      <c r="VPQ47" s="2"/>
      <c r="VPR47" s="2"/>
      <c r="VPS47" s="2"/>
      <c r="VPT47" s="2"/>
      <c r="VPU47" s="2"/>
      <c r="VPV47" s="2"/>
      <c r="VPW47" s="2"/>
      <c r="VPX47" s="2"/>
      <c r="VPY47" s="2"/>
      <c r="VPZ47" s="2"/>
      <c r="VQA47" s="2"/>
      <c r="VQB47" s="2"/>
      <c r="VQC47" s="2"/>
      <c r="VQD47" s="2"/>
      <c r="VQE47" s="2"/>
      <c r="VQF47" s="2"/>
      <c r="VQG47" s="2"/>
      <c r="VQH47" s="2"/>
      <c r="VQI47" s="2"/>
      <c r="VQJ47" s="2"/>
      <c r="VQK47" s="2"/>
      <c r="VQL47" s="2"/>
      <c r="VQM47" s="2"/>
      <c r="VQN47" s="2"/>
      <c r="VQO47" s="2"/>
      <c r="VQP47" s="2"/>
      <c r="VQQ47" s="2"/>
      <c r="VQR47" s="2"/>
      <c r="VQS47" s="2"/>
      <c r="VQT47" s="2"/>
      <c r="VQU47" s="2"/>
      <c r="VQV47" s="2"/>
      <c r="VQW47" s="2"/>
      <c r="VQX47" s="2"/>
      <c r="VQY47" s="2"/>
      <c r="VQZ47" s="2"/>
      <c r="VRA47" s="2"/>
      <c r="VRB47" s="2"/>
      <c r="VRC47" s="2"/>
      <c r="VRD47" s="2"/>
      <c r="VRE47" s="2"/>
      <c r="VRF47" s="2"/>
      <c r="VRG47" s="2"/>
      <c r="VRH47" s="2"/>
      <c r="VRI47" s="2"/>
      <c r="VRJ47" s="2"/>
      <c r="VRK47" s="2"/>
      <c r="VRL47" s="2"/>
      <c r="VRM47" s="2"/>
      <c r="VRN47" s="2"/>
      <c r="VRO47" s="2"/>
      <c r="VRP47" s="2"/>
      <c r="VRQ47" s="2"/>
      <c r="VRR47" s="2"/>
      <c r="VRS47" s="2"/>
      <c r="VRT47" s="2"/>
      <c r="VRU47" s="2"/>
      <c r="VRV47" s="2"/>
      <c r="VRW47" s="2"/>
      <c r="VRX47" s="2"/>
      <c r="VRY47" s="2"/>
      <c r="VRZ47" s="2"/>
      <c r="VSA47" s="2"/>
      <c r="VSB47" s="2"/>
      <c r="VSC47" s="2"/>
      <c r="VSD47" s="2"/>
      <c r="VSE47" s="2"/>
      <c r="VSF47" s="2"/>
      <c r="VSG47" s="2"/>
      <c r="VSH47" s="2"/>
      <c r="VSI47" s="2"/>
      <c r="VSJ47" s="2"/>
      <c r="VSK47" s="2"/>
      <c r="VSL47" s="2"/>
      <c r="VSM47" s="2"/>
      <c r="VSN47" s="2"/>
      <c r="VSO47" s="2"/>
      <c r="VSP47" s="2"/>
      <c r="VSQ47" s="2"/>
      <c r="VSR47" s="2"/>
      <c r="VSS47" s="2"/>
      <c r="VST47" s="2"/>
      <c r="VSU47" s="2"/>
      <c r="VSV47" s="2"/>
      <c r="VSW47" s="2"/>
      <c r="VSX47" s="2"/>
      <c r="VSY47" s="2"/>
      <c r="VSZ47" s="2"/>
      <c r="VTA47" s="2"/>
      <c r="VTB47" s="2"/>
      <c r="VTC47" s="2"/>
      <c r="VTD47" s="2"/>
      <c r="VTE47" s="2"/>
      <c r="VTF47" s="2"/>
      <c r="VTG47" s="2"/>
      <c r="VTH47" s="2"/>
      <c r="VTI47" s="2"/>
      <c r="VTJ47" s="2"/>
      <c r="VTK47" s="2"/>
      <c r="VTL47" s="2"/>
      <c r="VTM47" s="2"/>
      <c r="VTN47" s="2"/>
      <c r="VTO47" s="2"/>
      <c r="VTP47" s="2"/>
      <c r="VTQ47" s="2"/>
      <c r="VTR47" s="2"/>
      <c r="VTS47" s="2"/>
      <c r="VTT47" s="2"/>
      <c r="VTU47" s="2"/>
      <c r="VTV47" s="2"/>
      <c r="VTW47" s="2"/>
      <c r="VTX47" s="2"/>
      <c r="VTY47" s="2"/>
      <c r="VTZ47" s="2"/>
      <c r="VUA47" s="2"/>
      <c r="VUB47" s="2"/>
      <c r="VUC47" s="2"/>
      <c r="VUD47" s="2"/>
      <c r="VUE47" s="2"/>
      <c r="VUF47" s="2"/>
      <c r="VUG47" s="2"/>
      <c r="VUH47" s="2"/>
      <c r="VUI47" s="2"/>
      <c r="VUJ47" s="2"/>
      <c r="VUK47" s="2"/>
      <c r="VUL47" s="2"/>
      <c r="VUM47" s="2"/>
      <c r="VUN47" s="2"/>
      <c r="VUO47" s="2"/>
      <c r="VUP47" s="2"/>
      <c r="VUQ47" s="2"/>
      <c r="VUR47" s="2"/>
      <c r="VUS47" s="2"/>
      <c r="VUT47" s="2"/>
      <c r="VUU47" s="2"/>
      <c r="VUV47" s="2"/>
      <c r="VUW47" s="2"/>
      <c r="VUX47" s="2"/>
      <c r="VUY47" s="2"/>
      <c r="VUZ47" s="2"/>
      <c r="VVA47" s="2"/>
      <c r="VVB47" s="2"/>
      <c r="VVC47" s="2"/>
      <c r="VVD47" s="2"/>
      <c r="VVE47" s="2"/>
      <c r="VVF47" s="2"/>
      <c r="VVG47" s="2"/>
      <c r="VVH47" s="2"/>
      <c r="VVI47" s="2"/>
      <c r="VVJ47" s="2"/>
      <c r="VVK47" s="2"/>
      <c r="VVL47" s="2"/>
      <c r="VVM47" s="2"/>
      <c r="VVN47" s="2"/>
      <c r="VVO47" s="2"/>
      <c r="VVP47" s="2"/>
      <c r="VVQ47" s="2"/>
      <c r="VVR47" s="2"/>
      <c r="VVS47" s="2"/>
      <c r="VVT47" s="2"/>
      <c r="VVU47" s="2"/>
      <c r="VVV47" s="2"/>
      <c r="VVW47" s="2"/>
      <c r="VVX47" s="2"/>
      <c r="VVY47" s="2"/>
      <c r="VVZ47" s="2"/>
      <c r="VWA47" s="2"/>
      <c r="VWB47" s="2"/>
      <c r="VWC47" s="2"/>
      <c r="VWD47" s="2"/>
      <c r="VWE47" s="2"/>
      <c r="VWF47" s="2"/>
      <c r="VWG47" s="2"/>
      <c r="VWH47" s="2"/>
      <c r="VWI47" s="2"/>
      <c r="VWJ47" s="2"/>
      <c r="VWK47" s="2"/>
      <c r="VWL47" s="2"/>
      <c r="VWM47" s="2"/>
      <c r="VWN47" s="2"/>
      <c r="VWO47" s="2"/>
      <c r="VWP47" s="2"/>
      <c r="VWQ47" s="2"/>
      <c r="VWR47" s="2"/>
      <c r="VWS47" s="2"/>
      <c r="VWT47" s="2"/>
      <c r="VWU47" s="2"/>
      <c r="VWV47" s="2"/>
      <c r="VWW47" s="2"/>
      <c r="VWX47" s="2"/>
      <c r="VWY47" s="2"/>
      <c r="VWZ47" s="2"/>
      <c r="VXA47" s="2"/>
      <c r="VXB47" s="2"/>
      <c r="VXC47" s="2"/>
      <c r="VXD47" s="2"/>
      <c r="VXE47" s="2"/>
      <c r="VXF47" s="2"/>
      <c r="VXG47" s="2"/>
      <c r="VXH47" s="2"/>
      <c r="VXI47" s="2"/>
      <c r="VXJ47" s="2"/>
      <c r="VXK47" s="2"/>
      <c r="VXL47" s="2"/>
      <c r="VXM47" s="2"/>
      <c r="VXN47" s="2"/>
      <c r="VXO47" s="2"/>
      <c r="VXP47" s="2"/>
      <c r="VXQ47" s="2"/>
      <c r="VXR47" s="2"/>
      <c r="VXS47" s="2"/>
      <c r="VXT47" s="2"/>
      <c r="VXU47" s="2"/>
      <c r="VXV47" s="2"/>
      <c r="VXW47" s="2"/>
      <c r="VXX47" s="2"/>
      <c r="VXY47" s="2"/>
      <c r="VXZ47" s="2"/>
      <c r="VYA47" s="2"/>
      <c r="VYB47" s="2"/>
      <c r="VYC47" s="2"/>
      <c r="VYD47" s="2"/>
      <c r="VYE47" s="2"/>
      <c r="VYF47" s="2"/>
      <c r="VYG47" s="2"/>
      <c r="VYH47" s="2"/>
      <c r="VYI47" s="2"/>
      <c r="VYJ47" s="2"/>
      <c r="VYK47" s="2"/>
      <c r="VYL47" s="2"/>
      <c r="VYM47" s="2"/>
      <c r="VYN47" s="2"/>
      <c r="VYO47" s="2"/>
      <c r="VYP47" s="2"/>
      <c r="VYQ47" s="2"/>
      <c r="VYR47" s="2"/>
      <c r="VYS47" s="2"/>
      <c r="VYT47" s="2"/>
      <c r="VYU47" s="2"/>
      <c r="VYV47" s="2"/>
      <c r="VYW47" s="2"/>
      <c r="VYX47" s="2"/>
      <c r="VYY47" s="2"/>
      <c r="VYZ47" s="2"/>
      <c r="VZA47" s="2"/>
      <c r="VZB47" s="2"/>
      <c r="VZC47" s="2"/>
      <c r="VZD47" s="2"/>
      <c r="VZE47" s="2"/>
      <c r="VZF47" s="2"/>
      <c r="VZG47" s="2"/>
      <c r="VZH47" s="2"/>
      <c r="VZI47" s="2"/>
      <c r="VZJ47" s="2"/>
      <c r="VZK47" s="2"/>
      <c r="VZL47" s="2"/>
      <c r="VZM47" s="2"/>
      <c r="VZN47" s="2"/>
      <c r="VZO47" s="2"/>
      <c r="VZP47" s="2"/>
      <c r="VZQ47" s="2"/>
      <c r="VZR47" s="2"/>
      <c r="VZS47" s="2"/>
      <c r="VZT47" s="2"/>
      <c r="VZU47" s="2"/>
      <c r="VZV47" s="2"/>
      <c r="VZW47" s="2"/>
      <c r="VZX47" s="2"/>
      <c r="VZY47" s="2"/>
      <c r="VZZ47" s="2"/>
      <c r="WAA47" s="2"/>
      <c r="WAB47" s="2"/>
      <c r="WAC47" s="2"/>
      <c r="WAD47" s="2"/>
      <c r="WAE47" s="2"/>
      <c r="WAF47" s="2"/>
      <c r="WAG47" s="2"/>
      <c r="WAH47" s="2"/>
      <c r="WAI47" s="2"/>
      <c r="WAJ47" s="2"/>
      <c r="WAK47" s="2"/>
      <c r="WAL47" s="2"/>
      <c r="WAM47" s="2"/>
      <c r="WAN47" s="2"/>
      <c r="WAO47" s="2"/>
      <c r="WAP47" s="2"/>
      <c r="WAQ47" s="2"/>
      <c r="WAR47" s="2"/>
      <c r="WAS47" s="2"/>
      <c r="WAT47" s="2"/>
      <c r="WAU47" s="2"/>
      <c r="WAV47" s="2"/>
      <c r="WAW47" s="2"/>
      <c r="WAX47" s="2"/>
      <c r="WAY47" s="2"/>
      <c r="WAZ47" s="2"/>
      <c r="WBA47" s="2"/>
      <c r="WBB47" s="2"/>
      <c r="WBC47" s="2"/>
      <c r="WBD47" s="2"/>
      <c r="WBE47" s="2"/>
      <c r="WBF47" s="2"/>
      <c r="WBG47" s="2"/>
      <c r="WBH47" s="2"/>
      <c r="WBI47" s="2"/>
      <c r="WBJ47" s="2"/>
      <c r="WBK47" s="2"/>
      <c r="WBL47" s="2"/>
      <c r="WBM47" s="2"/>
      <c r="WBN47" s="2"/>
      <c r="WBO47" s="2"/>
      <c r="WBP47" s="2"/>
      <c r="WBQ47" s="2"/>
      <c r="WBR47" s="2"/>
      <c r="WBS47" s="2"/>
      <c r="WBT47" s="2"/>
      <c r="WBU47" s="2"/>
      <c r="WBV47" s="2"/>
      <c r="WBW47" s="2"/>
      <c r="WBX47" s="2"/>
      <c r="WBY47" s="2"/>
      <c r="WBZ47" s="2"/>
      <c r="WCA47" s="2"/>
      <c r="WCB47" s="2"/>
      <c r="WCC47" s="2"/>
      <c r="WCD47" s="2"/>
      <c r="WCE47" s="2"/>
      <c r="WCF47" s="2"/>
      <c r="WCG47" s="2"/>
      <c r="WCH47" s="2"/>
      <c r="WCI47" s="2"/>
      <c r="WCJ47" s="2"/>
      <c r="WCK47" s="2"/>
      <c r="WCL47" s="2"/>
      <c r="WCM47" s="2"/>
      <c r="WCN47" s="2"/>
      <c r="WCO47" s="2"/>
      <c r="WCP47" s="2"/>
      <c r="WCQ47" s="2"/>
      <c r="WCR47" s="2"/>
      <c r="WCS47" s="2"/>
      <c r="WCT47" s="2"/>
      <c r="WCU47" s="2"/>
      <c r="WCV47" s="2"/>
      <c r="WCW47" s="2"/>
      <c r="WCX47" s="2"/>
      <c r="WCY47" s="2"/>
      <c r="WCZ47" s="2"/>
      <c r="WDA47" s="2"/>
      <c r="WDB47" s="2"/>
      <c r="WDC47" s="2"/>
      <c r="WDD47" s="2"/>
      <c r="WDE47" s="2"/>
      <c r="WDF47" s="2"/>
      <c r="WDG47" s="2"/>
      <c r="WDH47" s="2"/>
      <c r="WDI47" s="2"/>
      <c r="WDJ47" s="2"/>
      <c r="WDK47" s="2"/>
      <c r="WDL47" s="2"/>
      <c r="WDM47" s="2"/>
      <c r="WDN47" s="2"/>
      <c r="WDO47" s="2"/>
      <c r="WDP47" s="2"/>
      <c r="WDQ47" s="2"/>
      <c r="WDR47" s="2"/>
      <c r="WDS47" s="2"/>
      <c r="WDT47" s="2"/>
      <c r="WDU47" s="2"/>
      <c r="WDV47" s="2"/>
      <c r="WDW47" s="2"/>
      <c r="WDX47" s="2"/>
      <c r="WDY47" s="2"/>
      <c r="WDZ47" s="2"/>
      <c r="WEA47" s="2"/>
      <c r="WEB47" s="2"/>
      <c r="WEC47" s="2"/>
      <c r="WED47" s="2"/>
      <c r="WEE47" s="2"/>
      <c r="WEF47" s="2"/>
      <c r="WEG47" s="2"/>
      <c r="WEH47" s="2"/>
      <c r="WEI47" s="2"/>
      <c r="WEJ47" s="2"/>
      <c r="WEK47" s="2"/>
      <c r="WEL47" s="2"/>
      <c r="WEM47" s="2"/>
      <c r="WEN47" s="2"/>
      <c r="WEO47" s="2"/>
      <c r="WEP47" s="2"/>
      <c r="WEQ47" s="2"/>
      <c r="WER47" s="2"/>
      <c r="WES47" s="2"/>
      <c r="WET47" s="2"/>
      <c r="WEU47" s="2"/>
      <c r="WEV47" s="2"/>
      <c r="WEW47" s="2"/>
      <c r="WEX47" s="2"/>
      <c r="WEY47" s="2"/>
      <c r="WEZ47" s="2"/>
      <c r="WFA47" s="2"/>
      <c r="WFB47" s="2"/>
      <c r="WFC47" s="2"/>
      <c r="WFD47" s="2"/>
      <c r="WFE47" s="2"/>
      <c r="WFF47" s="2"/>
      <c r="WFG47" s="2"/>
      <c r="WFH47" s="2"/>
      <c r="WFI47" s="2"/>
      <c r="WFJ47" s="2"/>
      <c r="WFK47" s="2"/>
      <c r="WFL47" s="2"/>
      <c r="WFM47" s="2"/>
      <c r="WFN47" s="2"/>
      <c r="WFO47" s="2"/>
      <c r="WFP47" s="2"/>
      <c r="WFQ47" s="2"/>
      <c r="WFR47" s="2"/>
      <c r="WFS47" s="2"/>
      <c r="WFT47" s="2"/>
      <c r="WFU47" s="2"/>
      <c r="WFV47" s="2"/>
      <c r="WFW47" s="2"/>
      <c r="WFX47" s="2"/>
      <c r="WFY47" s="2"/>
      <c r="WFZ47" s="2"/>
      <c r="WGA47" s="2"/>
      <c r="WGB47" s="2"/>
      <c r="WGC47" s="2"/>
      <c r="WGD47" s="2"/>
      <c r="WGE47" s="2"/>
      <c r="WGF47" s="2"/>
      <c r="WGG47" s="2"/>
      <c r="WGH47" s="2"/>
      <c r="WGI47" s="2"/>
      <c r="WGJ47" s="2"/>
      <c r="WGK47" s="2"/>
      <c r="WGL47" s="2"/>
      <c r="WGM47" s="2"/>
      <c r="WGN47" s="2"/>
      <c r="WGO47" s="2"/>
      <c r="WGP47" s="2"/>
      <c r="WGQ47" s="2"/>
      <c r="WGR47" s="2"/>
      <c r="WGS47" s="2"/>
      <c r="WGT47" s="2"/>
      <c r="WGU47" s="2"/>
      <c r="WGV47" s="2"/>
      <c r="WGW47" s="2"/>
      <c r="WGX47" s="2"/>
      <c r="WGY47" s="2"/>
      <c r="WGZ47" s="2"/>
      <c r="WHA47" s="2"/>
      <c r="WHB47" s="2"/>
      <c r="WHC47" s="2"/>
      <c r="WHD47" s="2"/>
      <c r="WHE47" s="2"/>
      <c r="WHF47" s="2"/>
      <c r="WHG47" s="2"/>
      <c r="WHH47" s="2"/>
      <c r="WHI47" s="2"/>
      <c r="WHJ47" s="2"/>
      <c r="WHK47" s="2"/>
      <c r="WHL47" s="2"/>
      <c r="WHM47" s="2"/>
      <c r="WHN47" s="2"/>
      <c r="WHO47" s="2"/>
      <c r="WHP47" s="2"/>
      <c r="WHQ47" s="2"/>
      <c r="WHR47" s="2"/>
      <c r="WHS47" s="2"/>
      <c r="WHT47" s="2"/>
      <c r="WHU47" s="2"/>
      <c r="WHV47" s="2"/>
      <c r="WHW47" s="2"/>
      <c r="WHX47" s="2"/>
      <c r="WHY47" s="2"/>
      <c r="WHZ47" s="2"/>
      <c r="WIA47" s="2"/>
      <c r="WIB47" s="2"/>
      <c r="WIC47" s="2"/>
      <c r="WID47" s="2"/>
      <c r="WIE47" s="2"/>
      <c r="WIF47" s="2"/>
      <c r="WIG47" s="2"/>
      <c r="WIH47" s="2"/>
      <c r="WII47" s="2"/>
      <c r="WIJ47" s="2"/>
      <c r="WIK47" s="2"/>
      <c r="WIL47" s="2"/>
      <c r="WIM47" s="2"/>
      <c r="WIN47" s="2"/>
      <c r="WIO47" s="2"/>
      <c r="WIP47" s="2"/>
      <c r="WIQ47" s="2"/>
      <c r="WIR47" s="2"/>
      <c r="WIS47" s="2"/>
      <c r="WIT47" s="2"/>
      <c r="WIU47" s="2"/>
      <c r="WIV47" s="2"/>
      <c r="WIW47" s="2"/>
      <c r="WIX47" s="2"/>
      <c r="WIY47" s="2"/>
      <c r="WIZ47" s="2"/>
      <c r="WJA47" s="2"/>
      <c r="WJB47" s="2"/>
      <c r="WJC47" s="2"/>
      <c r="WJD47" s="2"/>
      <c r="WJE47" s="2"/>
      <c r="WJF47" s="2"/>
      <c r="WJG47" s="2"/>
      <c r="WJH47" s="2"/>
      <c r="WJI47" s="2"/>
      <c r="WJJ47" s="2"/>
      <c r="WJK47" s="2"/>
      <c r="WJL47" s="2"/>
      <c r="WJM47" s="2"/>
      <c r="WJN47" s="2"/>
      <c r="WJO47" s="2"/>
      <c r="WJP47" s="2"/>
      <c r="WJQ47" s="2"/>
      <c r="WJR47" s="2"/>
      <c r="WJS47" s="2"/>
      <c r="WJT47" s="2"/>
      <c r="WJU47" s="2"/>
      <c r="WJV47" s="2"/>
      <c r="WJW47" s="2"/>
      <c r="WJX47" s="2"/>
      <c r="WJY47" s="2"/>
      <c r="WJZ47" s="2"/>
      <c r="WKA47" s="2"/>
      <c r="WKB47" s="2"/>
      <c r="WKC47" s="2"/>
      <c r="WKD47" s="2"/>
      <c r="WKE47" s="2"/>
      <c r="WKF47" s="2"/>
      <c r="WKG47" s="2"/>
      <c r="WKH47" s="2"/>
      <c r="WKI47" s="2"/>
      <c r="WKJ47" s="2"/>
      <c r="WKK47" s="2"/>
      <c r="WKL47" s="2"/>
      <c r="WKM47" s="2"/>
      <c r="WKN47" s="2"/>
      <c r="WKO47" s="2"/>
      <c r="WKP47" s="2"/>
      <c r="WKQ47" s="2"/>
      <c r="WKR47" s="2"/>
      <c r="WKS47" s="2"/>
      <c r="WKT47" s="2"/>
      <c r="WKU47" s="2"/>
      <c r="WKV47" s="2"/>
      <c r="WKW47" s="2"/>
      <c r="WKX47" s="2"/>
      <c r="WKY47" s="2"/>
      <c r="WKZ47" s="2"/>
      <c r="WLA47" s="2"/>
      <c r="WLB47" s="2"/>
      <c r="WLC47" s="2"/>
      <c r="WLD47" s="2"/>
      <c r="WLE47" s="2"/>
      <c r="WLF47" s="2"/>
      <c r="WLG47" s="2"/>
      <c r="WLH47" s="2"/>
      <c r="WLI47" s="2"/>
      <c r="WLJ47" s="2"/>
      <c r="WLK47" s="2"/>
      <c r="WLL47" s="2"/>
      <c r="WLM47" s="2"/>
      <c r="WLN47" s="2"/>
      <c r="WLO47" s="2"/>
      <c r="WLP47" s="2"/>
      <c r="WLQ47" s="2"/>
      <c r="WLR47" s="2"/>
      <c r="WLS47" s="2"/>
      <c r="WLT47" s="2"/>
      <c r="WLU47" s="2"/>
      <c r="WLV47" s="2"/>
      <c r="WLW47" s="2"/>
      <c r="WLX47" s="2"/>
      <c r="WLY47" s="2"/>
      <c r="WLZ47" s="2"/>
      <c r="WMA47" s="2"/>
      <c r="WMB47" s="2"/>
      <c r="WMC47" s="2"/>
      <c r="WMD47" s="2"/>
      <c r="WME47" s="2"/>
      <c r="WMF47" s="2"/>
      <c r="WMG47" s="2"/>
      <c r="WMH47" s="2"/>
      <c r="WMI47" s="2"/>
      <c r="WMJ47" s="2"/>
      <c r="WMK47" s="2"/>
      <c r="WML47" s="2"/>
      <c r="WMM47" s="2"/>
      <c r="WMN47" s="2"/>
      <c r="WMO47" s="2"/>
      <c r="WMP47" s="2"/>
      <c r="WMQ47" s="2"/>
      <c r="WMR47" s="2"/>
      <c r="WMS47" s="2"/>
      <c r="WMT47" s="2"/>
      <c r="WMU47" s="2"/>
      <c r="WMV47" s="2"/>
      <c r="WMW47" s="2"/>
      <c r="WMX47" s="2"/>
      <c r="WMY47" s="2"/>
      <c r="WMZ47" s="2"/>
      <c r="WNA47" s="2"/>
      <c r="WNB47" s="2"/>
      <c r="WNC47" s="2"/>
      <c r="WND47" s="2"/>
      <c r="WNE47" s="2"/>
      <c r="WNF47" s="2"/>
      <c r="WNG47" s="2"/>
      <c r="WNH47" s="2"/>
      <c r="WNI47" s="2"/>
      <c r="WNJ47" s="2"/>
      <c r="WNK47" s="2"/>
      <c r="WNL47" s="2"/>
      <c r="WNM47" s="2"/>
      <c r="WNN47" s="2"/>
      <c r="WNO47" s="2"/>
      <c r="WNP47" s="2"/>
      <c r="WNQ47" s="2"/>
      <c r="WNR47" s="2"/>
      <c r="WNS47" s="2"/>
      <c r="WNT47" s="2"/>
      <c r="WNU47" s="2"/>
      <c r="WNV47" s="2"/>
      <c r="WNW47" s="2"/>
      <c r="WNX47" s="2"/>
      <c r="WNY47" s="2"/>
      <c r="WNZ47" s="2"/>
      <c r="WOA47" s="2"/>
      <c r="WOB47" s="2"/>
      <c r="WOC47" s="2"/>
      <c r="WOD47" s="2"/>
      <c r="WOE47" s="2"/>
      <c r="WOF47" s="2"/>
      <c r="WOG47" s="2"/>
      <c r="WOH47" s="2"/>
      <c r="WOI47" s="2"/>
      <c r="WOJ47" s="2"/>
      <c r="WOK47" s="2"/>
      <c r="WOL47" s="2"/>
      <c r="WOM47" s="2"/>
      <c r="WON47" s="2"/>
      <c r="WOO47" s="2"/>
      <c r="WOP47" s="2"/>
      <c r="WOQ47" s="2"/>
      <c r="WOR47" s="2"/>
      <c r="WOS47" s="2"/>
      <c r="WOT47" s="2"/>
      <c r="WOU47" s="2"/>
      <c r="WOV47" s="2"/>
      <c r="WOW47" s="2"/>
      <c r="WOX47" s="2"/>
      <c r="WOY47" s="2"/>
      <c r="WOZ47" s="2"/>
      <c r="WPA47" s="2"/>
      <c r="WPB47" s="2"/>
      <c r="WPC47" s="2"/>
      <c r="WPD47" s="2"/>
      <c r="WPE47" s="2"/>
      <c r="WPF47" s="2"/>
      <c r="WPG47" s="2"/>
      <c r="WPH47" s="2"/>
      <c r="WPI47" s="2"/>
      <c r="WPJ47" s="2"/>
      <c r="WPK47" s="2"/>
      <c r="WPL47" s="2"/>
      <c r="WPM47" s="2"/>
      <c r="WPN47" s="2"/>
      <c r="WPO47" s="2"/>
      <c r="WPP47" s="2"/>
      <c r="WPQ47" s="2"/>
      <c r="WPR47" s="2"/>
      <c r="WPS47" s="2"/>
      <c r="WPT47" s="2"/>
      <c r="WPU47" s="2"/>
      <c r="WPV47" s="2"/>
      <c r="WPW47" s="2"/>
      <c r="WPX47" s="2"/>
      <c r="WPY47" s="2"/>
      <c r="WPZ47" s="2"/>
      <c r="WQA47" s="2"/>
      <c r="WQB47" s="2"/>
      <c r="WQC47" s="2"/>
      <c r="WQD47" s="2"/>
      <c r="WQE47" s="2"/>
      <c r="WQF47" s="2"/>
      <c r="WQG47" s="2"/>
      <c r="WQH47" s="2"/>
      <c r="WQI47" s="2"/>
      <c r="WQJ47" s="2"/>
      <c r="WQK47" s="2"/>
      <c r="WQL47" s="2"/>
      <c r="WQM47" s="2"/>
      <c r="WQN47" s="2"/>
      <c r="WQO47" s="2"/>
      <c r="WQP47" s="2"/>
      <c r="WQQ47" s="2"/>
      <c r="WQR47" s="2"/>
      <c r="WQS47" s="2"/>
      <c r="WQT47" s="2"/>
      <c r="WQU47" s="2"/>
      <c r="WQV47" s="2"/>
      <c r="WQW47" s="2"/>
      <c r="WQX47" s="2"/>
      <c r="WQY47" s="2"/>
      <c r="WQZ47" s="2"/>
      <c r="WRA47" s="2"/>
      <c r="WRB47" s="2"/>
      <c r="WRC47" s="2"/>
      <c r="WRD47" s="2"/>
      <c r="WRE47" s="2"/>
      <c r="WRF47" s="2"/>
      <c r="WRG47" s="2"/>
      <c r="WRH47" s="2"/>
      <c r="WRI47" s="2"/>
      <c r="WRJ47" s="2"/>
      <c r="WRK47" s="2"/>
      <c r="WRL47" s="2"/>
      <c r="WRM47" s="2"/>
      <c r="WRN47" s="2"/>
      <c r="WRO47" s="2"/>
      <c r="WRP47" s="2"/>
      <c r="WRQ47" s="2"/>
      <c r="WRR47" s="2"/>
      <c r="WRS47" s="2"/>
      <c r="WRT47" s="2"/>
      <c r="WRU47" s="2"/>
      <c r="WRV47" s="2"/>
      <c r="WRW47" s="2"/>
      <c r="WRX47" s="2"/>
      <c r="WRY47" s="2"/>
      <c r="WRZ47" s="2"/>
      <c r="WSA47" s="2"/>
      <c r="WSB47" s="2"/>
      <c r="WSC47" s="2"/>
      <c r="WSD47" s="2"/>
      <c r="WSE47" s="2"/>
      <c r="WSF47" s="2"/>
      <c r="WSG47" s="2"/>
      <c r="WSH47" s="2"/>
      <c r="WSI47" s="2"/>
      <c r="WSJ47" s="2"/>
      <c r="WSK47" s="2"/>
      <c r="WSL47" s="2"/>
      <c r="WSM47" s="2"/>
      <c r="WSN47" s="2"/>
      <c r="WSO47" s="2"/>
      <c r="WSP47" s="2"/>
      <c r="WSQ47" s="2"/>
      <c r="WSR47" s="2"/>
      <c r="WSS47" s="2"/>
      <c r="WST47" s="2"/>
      <c r="WSU47" s="2"/>
      <c r="WSV47" s="2"/>
      <c r="WSW47" s="2"/>
      <c r="WSX47" s="2"/>
      <c r="WSY47" s="2"/>
      <c r="WSZ47" s="2"/>
      <c r="WTA47" s="2"/>
      <c r="WTB47" s="2"/>
      <c r="WTC47" s="2"/>
      <c r="WTD47" s="2"/>
      <c r="WTE47" s="2"/>
      <c r="WTF47" s="2"/>
      <c r="WTG47" s="2"/>
      <c r="WTH47" s="2"/>
      <c r="WTI47" s="2"/>
      <c r="WTJ47" s="2"/>
      <c r="WTK47" s="2"/>
      <c r="WTL47" s="2"/>
      <c r="WTM47" s="2"/>
      <c r="WTN47" s="2"/>
      <c r="WTO47" s="2"/>
      <c r="WTP47" s="2"/>
      <c r="WTQ47" s="2"/>
      <c r="WTR47" s="2"/>
      <c r="WTS47" s="2"/>
      <c r="WTT47" s="2"/>
      <c r="WTU47" s="2"/>
      <c r="WTV47" s="2"/>
      <c r="WTW47" s="2"/>
      <c r="WTX47" s="2"/>
      <c r="WTY47" s="2"/>
      <c r="WTZ47" s="2"/>
      <c r="WUA47" s="2"/>
      <c r="WUB47" s="2"/>
      <c r="WUC47" s="2"/>
      <c r="WUD47" s="2"/>
      <c r="WUE47" s="2"/>
      <c r="WUF47" s="2"/>
      <c r="WUG47" s="2"/>
      <c r="WUH47" s="2"/>
      <c r="WUI47" s="2"/>
      <c r="WUJ47" s="2"/>
      <c r="WUK47" s="2"/>
      <c r="WUL47" s="2"/>
      <c r="WUM47" s="2"/>
      <c r="WUN47" s="2"/>
      <c r="WUO47" s="2"/>
      <c r="WUP47" s="2"/>
      <c r="WUQ47" s="2"/>
      <c r="WUR47" s="2"/>
      <c r="WUS47" s="2"/>
      <c r="WUT47" s="2"/>
      <c r="WUU47" s="2"/>
      <c r="WUV47" s="2"/>
      <c r="WUW47" s="2"/>
      <c r="WUX47" s="2"/>
      <c r="WUY47" s="2"/>
    </row>
    <row r="48" spans="1:16119" s="2" customFormat="1" ht="14.4" x14ac:dyDescent="0.3">
      <c r="A48" s="71" t="s">
        <v>25</v>
      </c>
      <c r="B48" s="104">
        <f ca="1">'Fire 1123b raw'!B51</f>
        <v>50</v>
      </c>
      <c r="C48" s="104">
        <f ca="1">'Fire 1123b raw'!C51</f>
        <v>4</v>
      </c>
      <c r="D48" s="104">
        <f ca="1">'Fire 1123b raw'!D51</f>
        <v>0</v>
      </c>
      <c r="E48" s="104">
        <f ca="1">'Fire 1123b raw'!E51</f>
        <v>54</v>
      </c>
      <c r="F48" s="105">
        <f ca="1">'Fire 1123b raw'!F51</f>
        <v>7.3999999999999996E-2</v>
      </c>
      <c r="G48" s="69"/>
      <c r="H48" s="104">
        <f ca="1">'Fire 1123b raw'!H51</f>
        <v>0</v>
      </c>
      <c r="I48" s="104">
        <f ca="1">'Fire 1123b raw'!I51</f>
        <v>4</v>
      </c>
      <c r="J48" s="104">
        <f ca="1">'Fire 1123b raw'!J51</f>
        <v>0</v>
      </c>
      <c r="K48" s="104">
        <f ca="1">'Fire 1123b raw'!K51</f>
        <v>4</v>
      </c>
      <c r="L48" s="108">
        <f ca="1">'Fire 1123b raw'!L51</f>
        <v>1</v>
      </c>
      <c r="M48" s="65"/>
      <c r="N48" s="104">
        <f ca="1">'Fire 1123b raw'!N51</f>
        <v>1</v>
      </c>
      <c r="O48" s="104">
        <f ca="1">'Fire 1123b raw'!O51</f>
        <v>0</v>
      </c>
      <c r="P48" s="104">
        <f ca="1">'Fire 1123b raw'!P51</f>
        <v>0</v>
      </c>
      <c r="Q48" s="104">
        <f ca="1">'Fire 1123b raw'!Q51</f>
        <v>1</v>
      </c>
      <c r="R48" s="105">
        <f ca="1">'Fire 1123b raw'!R51</f>
        <v>0</v>
      </c>
      <c r="S48" s="65"/>
      <c r="T48" s="67">
        <f ca="1">'Fire 1123b raw'!T51</f>
        <v>51</v>
      </c>
      <c r="U48" s="67">
        <f ca="1">'Fire 1123b raw'!U51</f>
        <v>8</v>
      </c>
      <c r="V48" s="67">
        <f ca="1">'Fire 1123b raw'!V51</f>
        <v>0</v>
      </c>
      <c r="W48" s="67">
        <f ca="1">'Fire 1123b raw'!W51</f>
        <v>59</v>
      </c>
      <c r="X48" s="70">
        <f ca="1">'Fire 1123b raw'!X51</f>
        <v>0.13600000000000001</v>
      </c>
      <c r="Y48" s="72"/>
      <c r="Z48" s="96"/>
      <c r="AA48" s="96"/>
      <c r="AB48" s="96"/>
      <c r="AC48" s="96"/>
    </row>
    <row r="49" spans="1:29" s="2" customFormat="1" ht="14.25" customHeight="1" x14ac:dyDescent="0.3">
      <c r="A49" s="71" t="s">
        <v>33</v>
      </c>
      <c r="B49" s="104">
        <f ca="1">'Fire 1123b raw'!B52</f>
        <v>0</v>
      </c>
      <c r="C49" s="104">
        <f ca="1">'Fire 1123b raw'!C52</f>
        <v>0</v>
      </c>
      <c r="D49" s="104">
        <f ca="1">'Fire 1123b raw'!D52</f>
        <v>0</v>
      </c>
      <c r="E49" s="104">
        <f ca="1">'Fire 1123b raw'!E52</f>
        <v>0</v>
      </c>
      <c r="F49" s="105" t="str">
        <f ca="1">'Fire 1123b raw'!F52</f>
        <v>-</v>
      </c>
      <c r="G49" s="69"/>
      <c r="H49" s="104">
        <f ca="1">'Fire 1123b raw'!H52</f>
        <v>0</v>
      </c>
      <c r="I49" s="104">
        <f ca="1">'Fire 1123b raw'!I52</f>
        <v>0</v>
      </c>
      <c r="J49" s="104">
        <f ca="1">'Fire 1123b raw'!J52</f>
        <v>0</v>
      </c>
      <c r="K49" s="104">
        <f ca="1">'Fire 1123b raw'!K52</f>
        <v>0</v>
      </c>
      <c r="L49" s="108" t="str">
        <f ca="1">'Fire 1123b raw'!L52</f>
        <v>-</v>
      </c>
      <c r="M49" s="65"/>
      <c r="N49" s="104">
        <f ca="1">'Fire 1123b raw'!N52</f>
        <v>0</v>
      </c>
      <c r="O49" s="104">
        <f ca="1">'Fire 1123b raw'!O52</f>
        <v>0</v>
      </c>
      <c r="P49" s="104">
        <f ca="1">'Fire 1123b raw'!P52</f>
        <v>0</v>
      </c>
      <c r="Q49" s="104">
        <f ca="1">'Fire 1123b raw'!Q52</f>
        <v>0</v>
      </c>
      <c r="R49" s="105" t="str">
        <f ca="1">'Fire 1123b raw'!R52</f>
        <v>-</v>
      </c>
      <c r="S49" s="65"/>
      <c r="T49" s="67">
        <f ca="1">'Fire 1123b raw'!T52</f>
        <v>0</v>
      </c>
      <c r="U49" s="67">
        <f ca="1">'Fire 1123b raw'!U52</f>
        <v>0</v>
      </c>
      <c r="V49" s="67">
        <f ca="1">'Fire 1123b raw'!V52</f>
        <v>0</v>
      </c>
      <c r="W49" s="67">
        <f ca="1">'Fire 1123b raw'!W52</f>
        <v>0</v>
      </c>
      <c r="X49" s="70" t="str">
        <f ca="1">'Fire 1123b raw'!X52</f>
        <v>-</v>
      </c>
      <c r="Y49" s="72"/>
      <c r="Z49" s="96"/>
      <c r="AA49" s="96"/>
      <c r="AB49" s="96"/>
      <c r="AC49" s="96"/>
    </row>
    <row r="50" spans="1:29" s="2" customFormat="1" ht="15.75" customHeight="1" x14ac:dyDescent="0.3">
      <c r="A50" s="71" t="s">
        <v>46</v>
      </c>
      <c r="B50" s="104">
        <f ca="1">'Fire 1123b raw'!B53</f>
        <v>14</v>
      </c>
      <c r="C50" s="104">
        <f ca="1">'Fire 1123b raw'!C53</f>
        <v>0</v>
      </c>
      <c r="D50" s="104">
        <f ca="1">'Fire 1123b raw'!D53</f>
        <v>0</v>
      </c>
      <c r="E50" s="104">
        <f ca="1">'Fire 1123b raw'!E53</f>
        <v>14</v>
      </c>
      <c r="F50" s="105">
        <f ca="1">'Fire 1123b raw'!F53</f>
        <v>0</v>
      </c>
      <c r="G50" s="69"/>
      <c r="H50" s="104">
        <f ca="1">'Fire 1123b raw'!H53</f>
        <v>0</v>
      </c>
      <c r="I50" s="104">
        <f ca="1">'Fire 1123b raw'!I53</f>
        <v>0</v>
      </c>
      <c r="J50" s="104">
        <f ca="1">'Fire 1123b raw'!J53</f>
        <v>0</v>
      </c>
      <c r="K50" s="104">
        <f ca="1">'Fire 1123b raw'!K53</f>
        <v>0</v>
      </c>
      <c r="L50" s="108" t="str">
        <f ca="1">'Fire 1123b raw'!L53</f>
        <v>-</v>
      </c>
      <c r="M50" s="65"/>
      <c r="N50" s="104">
        <f ca="1">'Fire 1123b raw'!N53</f>
        <v>0</v>
      </c>
      <c r="O50" s="104">
        <f ca="1">'Fire 1123b raw'!O53</f>
        <v>0</v>
      </c>
      <c r="P50" s="104">
        <f ca="1">'Fire 1123b raw'!P53</f>
        <v>0</v>
      </c>
      <c r="Q50" s="104">
        <f ca="1">'Fire 1123b raw'!Q53</f>
        <v>0</v>
      </c>
      <c r="R50" s="105" t="str">
        <f ca="1">'Fire 1123b raw'!R53</f>
        <v>-</v>
      </c>
      <c r="S50" s="65"/>
      <c r="T50" s="67">
        <f ca="1">'Fire 1123b raw'!T53</f>
        <v>14</v>
      </c>
      <c r="U50" s="67">
        <f ca="1">'Fire 1123b raw'!U53</f>
        <v>0</v>
      </c>
      <c r="V50" s="67">
        <f ca="1">'Fire 1123b raw'!V53</f>
        <v>0</v>
      </c>
      <c r="W50" s="67">
        <f ca="1">'Fire 1123b raw'!W53</f>
        <v>14</v>
      </c>
      <c r="X50" s="70">
        <f ca="1">'Fire 1123b raw'!X53</f>
        <v>0</v>
      </c>
      <c r="Y50" s="72"/>
      <c r="Z50" s="96"/>
      <c r="AA50" s="96"/>
      <c r="AB50" s="96"/>
      <c r="AC50" s="96"/>
    </row>
    <row r="51" spans="1:29" s="2" customFormat="1" ht="14.4" x14ac:dyDescent="0.3">
      <c r="A51" s="71" t="s">
        <v>38</v>
      </c>
      <c r="B51" s="104">
        <f ca="1">'Fire 1123b raw'!B54</f>
        <v>0</v>
      </c>
      <c r="C51" s="104">
        <f ca="1">'Fire 1123b raw'!C54</f>
        <v>0</v>
      </c>
      <c r="D51" s="104">
        <f ca="1">'Fire 1123b raw'!D54</f>
        <v>0</v>
      </c>
      <c r="E51" s="104">
        <f ca="1">'Fire 1123b raw'!E54</f>
        <v>0</v>
      </c>
      <c r="F51" s="105" t="str">
        <f ca="1">'Fire 1123b raw'!F54</f>
        <v>-</v>
      </c>
      <c r="G51" s="69"/>
      <c r="H51" s="104">
        <f ca="1">'Fire 1123b raw'!H54</f>
        <v>0</v>
      </c>
      <c r="I51" s="104">
        <f ca="1">'Fire 1123b raw'!I54</f>
        <v>0</v>
      </c>
      <c r="J51" s="104">
        <f ca="1">'Fire 1123b raw'!J54</f>
        <v>0</v>
      </c>
      <c r="K51" s="104">
        <f ca="1">'Fire 1123b raw'!K54</f>
        <v>0</v>
      </c>
      <c r="L51" s="108" t="str">
        <f ca="1">'Fire 1123b raw'!L54</f>
        <v>-</v>
      </c>
      <c r="M51" s="65"/>
      <c r="N51" s="104">
        <f ca="1">'Fire 1123b raw'!N54</f>
        <v>0</v>
      </c>
      <c r="O51" s="104">
        <f ca="1">'Fire 1123b raw'!O54</f>
        <v>0</v>
      </c>
      <c r="P51" s="104">
        <f ca="1">'Fire 1123b raw'!P54</f>
        <v>0</v>
      </c>
      <c r="Q51" s="104">
        <f ca="1">'Fire 1123b raw'!Q54</f>
        <v>0</v>
      </c>
      <c r="R51" s="105" t="str">
        <f ca="1">'Fire 1123b raw'!R54</f>
        <v>-</v>
      </c>
      <c r="S51" s="65"/>
      <c r="T51" s="67">
        <f ca="1">'Fire 1123b raw'!T54</f>
        <v>0</v>
      </c>
      <c r="U51" s="67">
        <f ca="1">'Fire 1123b raw'!U54</f>
        <v>0</v>
      </c>
      <c r="V51" s="67">
        <f ca="1">'Fire 1123b raw'!V54</f>
        <v>0</v>
      </c>
      <c r="W51" s="67">
        <f ca="1">'Fire 1123b raw'!W54</f>
        <v>0</v>
      </c>
      <c r="X51" s="70" t="str">
        <f ca="1">'Fire 1123b raw'!X54</f>
        <v>-</v>
      </c>
      <c r="Y51" s="72"/>
      <c r="Z51" s="96"/>
      <c r="AA51" s="96"/>
      <c r="AB51" s="96"/>
      <c r="AC51" s="96"/>
    </row>
    <row r="52" spans="1:29" s="2" customFormat="1" ht="14.4" x14ac:dyDescent="0.3">
      <c r="A52" s="71" t="s">
        <v>40</v>
      </c>
      <c r="B52" s="104">
        <f ca="1">'Fire 1123b raw'!B55</f>
        <v>12</v>
      </c>
      <c r="C52" s="104">
        <f ca="1">'Fire 1123b raw'!C55</f>
        <v>1</v>
      </c>
      <c r="D52" s="104">
        <f ca="1">'Fire 1123b raw'!D55</f>
        <v>0</v>
      </c>
      <c r="E52" s="104">
        <f ca="1">'Fire 1123b raw'!E55</f>
        <v>13</v>
      </c>
      <c r="F52" s="105">
        <f ca="1">'Fire 1123b raw'!F55</f>
        <v>7.6999999999999999E-2</v>
      </c>
      <c r="G52" s="69"/>
      <c r="H52" s="104">
        <f ca="1">'Fire 1123b raw'!H55</f>
        <v>1</v>
      </c>
      <c r="I52" s="104">
        <f ca="1">'Fire 1123b raw'!I55</f>
        <v>0</v>
      </c>
      <c r="J52" s="104">
        <f ca="1">'Fire 1123b raw'!J55</f>
        <v>0</v>
      </c>
      <c r="K52" s="104">
        <f ca="1">'Fire 1123b raw'!K55</f>
        <v>1</v>
      </c>
      <c r="L52" s="108">
        <f ca="1">'Fire 1123b raw'!L55</f>
        <v>0</v>
      </c>
      <c r="M52" s="65"/>
      <c r="N52" s="104">
        <f ca="1">'Fire 1123b raw'!N55</f>
        <v>3</v>
      </c>
      <c r="O52" s="104">
        <f ca="1">'Fire 1123b raw'!O55</f>
        <v>5</v>
      </c>
      <c r="P52" s="104">
        <f ca="1">'Fire 1123b raw'!P55</f>
        <v>0</v>
      </c>
      <c r="Q52" s="104">
        <f ca="1">'Fire 1123b raw'!Q55</f>
        <v>8</v>
      </c>
      <c r="R52" s="105">
        <f ca="1">'Fire 1123b raw'!R55</f>
        <v>0.625</v>
      </c>
      <c r="S52" s="65"/>
      <c r="T52" s="67">
        <f ca="1">'Fire 1123b raw'!T55</f>
        <v>16</v>
      </c>
      <c r="U52" s="67">
        <f ca="1">'Fire 1123b raw'!U55</f>
        <v>6</v>
      </c>
      <c r="V52" s="67">
        <f ca="1">'Fire 1123b raw'!V55</f>
        <v>0</v>
      </c>
      <c r="W52" s="67">
        <f ca="1">'Fire 1123b raw'!W55</f>
        <v>22</v>
      </c>
      <c r="X52" s="70">
        <f ca="1">'Fire 1123b raw'!X55</f>
        <v>0.27300000000000002</v>
      </c>
      <c r="Y52" s="72"/>
      <c r="Z52" s="96"/>
      <c r="AA52" s="96"/>
      <c r="AB52" s="96"/>
      <c r="AC52" s="96"/>
    </row>
    <row r="53" spans="1:29" s="2" customFormat="1" ht="15" thickBot="1" x14ac:dyDescent="0.35">
      <c r="A53" s="99" t="s">
        <v>15</v>
      </c>
      <c r="B53" s="106">
        <f ca="1">'Fire 1123b raw'!B56</f>
        <v>153</v>
      </c>
      <c r="C53" s="106">
        <f ca="1">'Fire 1123b raw'!C56</f>
        <v>77</v>
      </c>
      <c r="D53" s="106">
        <f ca="1">'Fire 1123b raw'!D56</f>
        <v>0</v>
      </c>
      <c r="E53" s="106">
        <f ca="1">'Fire 1123b raw'!E56</f>
        <v>230</v>
      </c>
      <c r="F53" s="107">
        <f ca="1">'Fire 1123b raw'!F56</f>
        <v>0.33500000000000002</v>
      </c>
      <c r="G53" s="76"/>
      <c r="H53" s="106">
        <f ca="1">'Fire 1123b raw'!H56</f>
        <v>0</v>
      </c>
      <c r="I53" s="106">
        <f ca="1">'Fire 1123b raw'!I56</f>
        <v>0</v>
      </c>
      <c r="J53" s="106">
        <f ca="1">'Fire 1123b raw'!J56</f>
        <v>0</v>
      </c>
      <c r="K53" s="106">
        <f ca="1">'Fire 1123b raw'!K56</f>
        <v>0</v>
      </c>
      <c r="L53" s="110" t="str">
        <f ca="1">'Fire 1123b raw'!L56</f>
        <v>-</v>
      </c>
      <c r="M53" s="77"/>
      <c r="N53" s="106">
        <f ca="1">'Fire 1123b raw'!N56</f>
        <v>0</v>
      </c>
      <c r="O53" s="106">
        <f ca="1">'Fire 1123b raw'!O56</f>
        <v>0</v>
      </c>
      <c r="P53" s="106">
        <f ca="1">'Fire 1123b raw'!P56</f>
        <v>0</v>
      </c>
      <c r="Q53" s="106">
        <f ca="1">'Fire 1123b raw'!Q56</f>
        <v>0</v>
      </c>
      <c r="R53" s="107" t="str">
        <f ca="1">'Fire 1123b raw'!R56</f>
        <v>-</v>
      </c>
      <c r="S53" s="77"/>
      <c r="T53" s="79">
        <f ca="1">'Fire 1123b raw'!T56</f>
        <v>153</v>
      </c>
      <c r="U53" s="79">
        <f ca="1">'Fire 1123b raw'!U56</f>
        <v>77</v>
      </c>
      <c r="V53" s="79">
        <f ca="1">'Fire 1123b raw'!V56</f>
        <v>0</v>
      </c>
      <c r="W53" s="79">
        <f ca="1">'Fire 1123b raw'!W56</f>
        <v>230</v>
      </c>
      <c r="X53" s="109">
        <f ca="1">'Fire 1123b raw'!X56</f>
        <v>0.33500000000000002</v>
      </c>
      <c r="Y53" s="100"/>
      <c r="Z53" s="96"/>
      <c r="AA53" s="96"/>
      <c r="AB53" s="96"/>
      <c r="AC53" s="96"/>
    </row>
    <row r="54" spans="1:29" s="2" customFormat="1" ht="27" customHeight="1" x14ac:dyDescent="0.3">
      <c r="A54" s="111" t="s">
        <v>63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</row>
    <row r="55" spans="1:29" s="2" customFormat="1" ht="13.95" customHeight="1" x14ac:dyDescent="0.3">
      <c r="A55" s="113" t="s">
        <v>81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</row>
    <row r="56" spans="1:29" ht="28.5" customHeight="1" x14ac:dyDescent="0.3">
      <c r="A56" s="92" t="s">
        <v>72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</row>
    <row r="57" spans="1:29" ht="14.4" x14ac:dyDescent="0.3">
      <c r="A57" s="157" t="s">
        <v>73</v>
      </c>
      <c r="B57" s="157"/>
      <c r="C57" s="157"/>
      <c r="D57" s="157"/>
      <c r="E57" s="157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</row>
    <row r="58" spans="1:29" ht="29.25" customHeight="1" x14ac:dyDescent="0.3">
      <c r="A58" s="111" t="s">
        <v>74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</row>
    <row r="59" spans="1:29" ht="27.75" customHeight="1" x14ac:dyDescent="0.35">
      <c r="A59" s="92" t="s">
        <v>75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101"/>
      <c r="T59" s="98"/>
      <c r="W59" s="102"/>
      <c r="X59" s="167"/>
      <c r="Y59" s="92"/>
      <c r="Z59" s="92"/>
      <c r="AA59" s="92"/>
      <c r="AB59" s="92"/>
      <c r="AC59" s="94"/>
    </row>
    <row r="60" spans="1:29" ht="15.6" x14ac:dyDescent="0.35">
      <c r="A60" s="157" t="s">
        <v>76</v>
      </c>
      <c r="B60" s="157"/>
      <c r="C60" s="157"/>
      <c r="D60" s="157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8"/>
      <c r="T60" s="102"/>
      <c r="W60" s="102"/>
      <c r="X60" s="167"/>
      <c r="Y60" s="92"/>
      <c r="Z60" s="92"/>
      <c r="AA60" s="92"/>
      <c r="AB60" s="92"/>
      <c r="AC60" s="95"/>
    </row>
    <row r="61" spans="1:29" ht="14.4" x14ac:dyDescent="0.3">
      <c r="A61" s="152" t="s">
        <v>110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W61" s="63"/>
      <c r="X61" s="63"/>
      <c r="Y61" s="63"/>
      <c r="Z61" s="63"/>
      <c r="AA61" s="63"/>
      <c r="AB61" s="63"/>
      <c r="AC61" s="63"/>
    </row>
    <row r="62" spans="1:29" ht="13.8" x14ac:dyDescent="0.3">
      <c r="A62" s="48"/>
      <c r="B62" s="60"/>
      <c r="C62" s="61"/>
      <c r="D62" s="61"/>
      <c r="E62" s="48"/>
      <c r="F62" s="59"/>
      <c r="G62" s="57"/>
      <c r="H62" s="60"/>
      <c r="I62" s="61"/>
      <c r="J62" s="61"/>
      <c r="K62" s="48"/>
      <c r="L62" s="59"/>
      <c r="M62" s="59"/>
      <c r="N62" s="48"/>
      <c r="O62" s="48"/>
      <c r="P62" s="48"/>
      <c r="Q62" s="48"/>
      <c r="R62" s="48"/>
      <c r="S62" s="57"/>
      <c r="T62" s="48"/>
      <c r="U62" s="48"/>
      <c r="V62" s="48"/>
      <c r="W62" s="48"/>
      <c r="X62" s="48"/>
      <c r="Y62" s="55"/>
      <c r="Z62" s="48"/>
      <c r="AA62" s="48"/>
      <c r="AB62" s="48"/>
      <c r="AC62" s="48"/>
    </row>
    <row r="64" spans="1:29" x14ac:dyDescent="0.25">
      <c r="Y64" s="64" t="s">
        <v>79</v>
      </c>
    </row>
    <row r="65" spans="25:25" x14ac:dyDescent="0.25">
      <c r="Y65" s="64" t="s">
        <v>89</v>
      </c>
    </row>
    <row r="66" spans="25:25" x14ac:dyDescent="0.25">
      <c r="Y66" s="64" t="s">
        <v>123</v>
      </c>
    </row>
  </sheetData>
  <sortState xmlns:xlrd2="http://schemas.microsoft.com/office/spreadsheetml/2017/richdata2" ref="A9:WUY53">
    <sortCondition ref="A9"/>
  </sortState>
  <dataValidations count="1">
    <dataValidation type="list" allowBlank="1" showInputMessage="1" showErrorMessage="1" sqref="A3" xr:uid="{ECF0ACA8-3858-48DC-BDC6-6E00A13F7065}">
      <formula1>$Y$64:$Y$66</formula1>
    </dataValidation>
  </dataValidations>
  <hyperlinks>
    <hyperlink ref="A57" r:id="rId1" xr:uid="{466ECFFF-0C7E-4042-A22D-3E49C87ED856}"/>
    <hyperlink ref="A60" r:id="rId2" xr:uid="{E13E26CB-34E7-4B75-B81C-8E5E0453AA51}"/>
  </hyperlinks>
  <pageMargins left="0.48" right="0.31" top="1" bottom="1" header="0.5" footer="0.5"/>
  <pageSetup paperSize="9" scale="74" orientation="portrait" r:id="rId3"/>
  <headerFooter alignWithMargins="0"/>
  <ignoredErrors>
    <ignoredError sqref="D6:D7 J6:J7 P6:P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87E1B-496C-41B8-A862-CDA70DC42B63}">
  <sheetPr codeName="Sheet13"/>
  <dimension ref="A1:H8"/>
  <sheetViews>
    <sheetView workbookViewId="0">
      <selection activeCell="C7" sqref="C7"/>
    </sheetView>
  </sheetViews>
  <sheetFormatPr defaultRowHeight="14.4" x14ac:dyDescent="0.3"/>
  <cols>
    <col min="1" max="1" width="13.44140625" bestFit="1" customWidth="1"/>
  </cols>
  <sheetData>
    <row r="1" spans="1:8" x14ac:dyDescent="0.3">
      <c r="A1" s="2"/>
      <c r="B1" s="2"/>
      <c r="C1" s="2"/>
      <c r="D1" s="2"/>
      <c r="E1" s="2"/>
      <c r="F1" s="2"/>
      <c r="G1" s="2"/>
      <c r="H1" s="2"/>
    </row>
    <row r="2" spans="1:8" x14ac:dyDescent="0.3">
      <c r="A2" s="2" t="s">
        <v>90</v>
      </c>
      <c r="B2" s="2"/>
      <c r="C2" s="2"/>
      <c r="D2" s="2"/>
      <c r="E2" s="2"/>
      <c r="F2" s="2"/>
      <c r="G2" s="2"/>
      <c r="H2" s="2"/>
    </row>
    <row r="3" spans="1:8" x14ac:dyDescent="0.3">
      <c r="A3" s="2" t="s">
        <v>0</v>
      </c>
      <c r="B3" s="2" t="s">
        <v>58</v>
      </c>
      <c r="C3" s="2" t="s">
        <v>59</v>
      </c>
      <c r="D3" s="2" t="s">
        <v>60</v>
      </c>
      <c r="E3" s="2" t="s">
        <v>61</v>
      </c>
      <c r="F3" s="2"/>
      <c r="G3" s="2"/>
      <c r="H3" s="2"/>
    </row>
    <row r="4" spans="1:8" x14ac:dyDescent="0.3">
      <c r="A4" s="2" t="s">
        <v>91</v>
      </c>
      <c r="B4" s="8">
        <f ca="1">'FIRE 1123a raw'!E9</f>
        <v>1224</v>
      </c>
      <c r="C4" s="8">
        <f ca="1">'FIRE 1123a raw'!Q9</f>
        <v>160</v>
      </c>
      <c r="D4" s="8">
        <f ca="1">'FIRE 1123a raw'!K9</f>
        <v>25</v>
      </c>
      <c r="E4" s="8">
        <f ca="1">SUM(B4:D4)</f>
        <v>1409</v>
      </c>
      <c r="F4" s="2"/>
      <c r="G4" s="2"/>
      <c r="H4" s="2"/>
    </row>
    <row r="5" spans="1:8" x14ac:dyDescent="0.3">
      <c r="A5" s="2" t="s">
        <v>92</v>
      </c>
      <c r="B5" s="8">
        <f ca="1">FIRE1123b!E6</f>
        <v>610</v>
      </c>
      <c r="C5" s="8">
        <f ca="1">FIRE1123b!Q6</f>
        <v>50</v>
      </c>
      <c r="D5" s="8">
        <f ca="1">FIRE1123b!K6</f>
        <v>5</v>
      </c>
      <c r="E5" s="8">
        <f ca="1">SUM(B5:D5)</f>
        <v>665</v>
      </c>
      <c r="F5" s="2"/>
      <c r="G5" s="2"/>
      <c r="H5" s="2"/>
    </row>
    <row r="6" spans="1:8" x14ac:dyDescent="0.3">
      <c r="A6" s="2" t="s">
        <v>68</v>
      </c>
      <c r="B6" s="39">
        <f ca="1">'FIRE 1123a raw'!F9</f>
        <v>0.14899999999999999</v>
      </c>
      <c r="C6" s="39">
        <f ca="1">'FIRE 1123a raw'!R9</f>
        <v>0.56299999999999994</v>
      </c>
      <c r="D6" s="39"/>
      <c r="E6" s="2"/>
      <c r="F6" s="2"/>
      <c r="G6" s="2"/>
      <c r="H6" s="2"/>
    </row>
    <row r="7" spans="1:8" x14ac:dyDescent="0.3">
      <c r="A7" s="2" t="s">
        <v>68</v>
      </c>
      <c r="B7" s="39">
        <f ca="1">FIRE1123b!F6</f>
        <v>0.20300000000000001</v>
      </c>
      <c r="C7" s="39">
        <f ca="1">FIRE1123b!R6</f>
        <v>0.62</v>
      </c>
      <c r="D7" s="39"/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A3E60-D498-454C-BEAF-5B0636C744D8}">
  <dimension ref="A1:D25"/>
  <sheetViews>
    <sheetView workbookViewId="0"/>
  </sheetViews>
  <sheetFormatPr defaultColWidth="9.44140625" defaultRowHeight="13.8" x14ac:dyDescent="0.25"/>
  <cols>
    <col min="1" max="1" width="24.5546875" style="149" customWidth="1"/>
    <col min="2" max="2" width="57.21875" style="150" customWidth="1"/>
    <col min="3" max="3" width="25" style="149" customWidth="1"/>
    <col min="4" max="4" width="16.21875" style="149" customWidth="1"/>
    <col min="5" max="5" width="9.44140625" style="149" customWidth="1"/>
    <col min="6" max="16384" width="9.44140625" style="149"/>
  </cols>
  <sheetData>
    <row r="1" spans="1:4" s="136" customFormat="1" ht="15.6" customHeight="1" x14ac:dyDescent="0.25">
      <c r="A1" s="135" t="s">
        <v>97</v>
      </c>
      <c r="C1" s="137"/>
      <c r="D1" s="137"/>
    </row>
    <row r="2" spans="1:4" s="136" customFormat="1" ht="21.6" customHeight="1" x14ac:dyDescent="0.25">
      <c r="A2" s="187" t="s">
        <v>131</v>
      </c>
      <c r="C2" s="137"/>
      <c r="D2" s="137"/>
    </row>
    <row r="3" spans="1:4" s="138" customFormat="1" ht="18" customHeight="1" x14ac:dyDescent="0.2">
      <c r="A3" s="138" t="s">
        <v>103</v>
      </c>
      <c r="C3" s="139"/>
      <c r="D3" s="139"/>
    </row>
    <row r="4" spans="1:4" s="138" customFormat="1" ht="18" customHeight="1" x14ac:dyDescent="0.2">
      <c r="A4" s="140" t="s">
        <v>104</v>
      </c>
      <c r="C4" s="139"/>
      <c r="D4" s="139"/>
    </row>
    <row r="5" spans="1:4" s="143" customFormat="1" ht="24" customHeight="1" x14ac:dyDescent="0.3">
      <c r="A5" s="141" t="s">
        <v>105</v>
      </c>
      <c r="B5" s="141" t="s">
        <v>106</v>
      </c>
      <c r="C5" s="141" t="s">
        <v>107</v>
      </c>
      <c r="D5" s="142" t="s">
        <v>108</v>
      </c>
    </row>
    <row r="6" spans="1:4" s="147" customFormat="1" ht="12.75" customHeight="1" x14ac:dyDescent="0.2">
      <c r="A6" s="140" t="s">
        <v>112</v>
      </c>
      <c r="B6" s="144" t="s">
        <v>114</v>
      </c>
      <c r="C6" s="145" t="s">
        <v>117</v>
      </c>
      <c r="D6" s="146" t="s">
        <v>109</v>
      </c>
    </row>
    <row r="7" spans="1:4" s="147" customFormat="1" ht="12.75" customHeight="1" x14ac:dyDescent="0.2">
      <c r="A7" s="140" t="s">
        <v>113</v>
      </c>
      <c r="B7" s="144" t="s">
        <v>115</v>
      </c>
      <c r="C7" s="145" t="s">
        <v>118</v>
      </c>
      <c r="D7" s="146" t="s">
        <v>109</v>
      </c>
    </row>
    <row r="8" spans="1:4" s="147" customFormat="1" ht="12.75" customHeight="1" x14ac:dyDescent="0.2">
      <c r="A8" s="148"/>
      <c r="B8" s="144"/>
      <c r="C8" s="145"/>
      <c r="D8" s="146"/>
    </row>
    <row r="9" spans="1:4" s="147" customFormat="1" ht="13.95" customHeight="1" x14ac:dyDescent="0.2">
      <c r="A9" s="148"/>
      <c r="B9" s="144"/>
      <c r="C9" s="145"/>
      <c r="D9" s="146"/>
    </row>
    <row r="10" spans="1:4" s="143" customFormat="1" ht="14.4" x14ac:dyDescent="0.3">
      <c r="A10" s="149"/>
      <c r="B10" s="150"/>
      <c r="C10" s="151"/>
      <c r="D10" s="149"/>
    </row>
    <row r="11" spans="1:4" s="143" customFormat="1" ht="14.4" x14ac:dyDescent="0.3">
      <c r="A11" s="149"/>
      <c r="B11" s="150"/>
      <c r="C11" s="151"/>
      <c r="D11" s="149"/>
    </row>
    <row r="12" spans="1:4" s="143" customFormat="1" ht="14.4" x14ac:dyDescent="0.3">
      <c r="A12" s="149"/>
      <c r="B12" s="150"/>
      <c r="C12" s="151"/>
      <c r="D12" s="149"/>
    </row>
    <row r="13" spans="1:4" s="143" customFormat="1" ht="14.4" x14ac:dyDescent="0.3">
      <c r="A13" s="149"/>
      <c r="B13" s="150"/>
      <c r="C13" s="151"/>
      <c r="D13" s="149"/>
    </row>
    <row r="14" spans="1:4" s="143" customFormat="1" ht="14.4" x14ac:dyDescent="0.3">
      <c r="A14" s="149"/>
      <c r="B14" s="150"/>
      <c r="C14" s="151"/>
      <c r="D14" s="149"/>
    </row>
    <row r="15" spans="1:4" s="143" customFormat="1" ht="14.4" x14ac:dyDescent="0.3">
      <c r="A15" s="149"/>
      <c r="B15" s="150"/>
      <c r="C15" s="151"/>
      <c r="D15" s="149"/>
    </row>
    <row r="16" spans="1:4" s="143" customFormat="1" ht="14.4" x14ac:dyDescent="0.3">
      <c r="A16" s="149"/>
      <c r="B16" s="150"/>
      <c r="C16" s="151"/>
      <c r="D16" s="149"/>
    </row>
    <row r="17" spans="1:4" s="143" customFormat="1" ht="14.4" x14ac:dyDescent="0.3">
      <c r="A17" s="149"/>
      <c r="B17" s="150"/>
      <c r="C17" s="151"/>
      <c r="D17" s="149"/>
    </row>
    <row r="18" spans="1:4" s="143" customFormat="1" ht="14.4" x14ac:dyDescent="0.3">
      <c r="A18" s="149"/>
      <c r="B18" s="150"/>
      <c r="C18" s="151"/>
      <c r="D18" s="149"/>
    </row>
    <row r="19" spans="1:4" s="143" customFormat="1" ht="14.4" x14ac:dyDescent="0.3">
      <c r="A19" s="149"/>
      <c r="B19" s="150"/>
      <c r="C19" s="151"/>
      <c r="D19" s="149"/>
    </row>
    <row r="20" spans="1:4" s="143" customFormat="1" ht="14.4" x14ac:dyDescent="0.3">
      <c r="A20" s="149"/>
      <c r="B20" s="150"/>
      <c r="C20" s="151"/>
      <c r="D20" s="149"/>
    </row>
    <row r="21" spans="1:4" s="143" customFormat="1" ht="14.4" x14ac:dyDescent="0.3">
      <c r="A21" s="149"/>
      <c r="B21" s="150"/>
      <c r="C21" s="151"/>
      <c r="D21" s="149"/>
    </row>
    <row r="22" spans="1:4" s="143" customFormat="1" ht="14.4" x14ac:dyDescent="0.3">
      <c r="B22" s="150"/>
      <c r="C22" s="151"/>
      <c r="D22" s="149"/>
    </row>
    <row r="23" spans="1:4" s="143" customFormat="1" ht="14.4" x14ac:dyDescent="0.3">
      <c r="B23" s="150"/>
      <c r="C23" s="151"/>
      <c r="D23" s="149"/>
    </row>
    <row r="24" spans="1:4" s="143" customFormat="1" ht="14.4" x14ac:dyDescent="0.3">
      <c r="B24" s="150"/>
      <c r="C24" s="151"/>
      <c r="D24" s="149"/>
    </row>
    <row r="25" spans="1:4" s="143" customFormat="1" ht="14.4" x14ac:dyDescent="0.3">
      <c r="B25" s="150"/>
      <c r="C25" s="151"/>
      <c r="D25" s="149"/>
    </row>
  </sheetData>
  <hyperlinks>
    <hyperlink ref="A4" location="Cover_sheet!A1" display="Cover sheet" xr:uid="{ADCC19D7-0327-43E9-999C-A610F4D95C97}"/>
    <hyperlink ref="A6" location="FIRE1123a!A1" display="FIRE1123a" xr:uid="{D2B1D8FB-247D-4695-9129-4B9E4BA35045}"/>
    <hyperlink ref="A7" location="FIRE1123b!A1" display="FIRE1123b" xr:uid="{119D2189-52A4-4FF2-9A6F-B594F963246C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CB3C6-5513-4D75-A596-A6A041768AF1}">
  <sheetPr>
    <tabColor rgb="FFFF0000"/>
  </sheetPr>
  <dimension ref="A1:Y72"/>
  <sheetViews>
    <sheetView showGridLines="0" zoomScale="85" zoomScaleNormal="85" workbookViewId="0">
      <pane xSplit="1" ySplit="6" topLeftCell="B7" activePane="bottomRight" state="frozen"/>
      <selection activeCell="L54" sqref="L54"/>
      <selection pane="topRight" activeCell="L54" sqref="L54"/>
      <selection pane="bottomLeft" activeCell="L54" sqref="L54"/>
      <selection pane="bottomRight" activeCell="N11" sqref="N11"/>
    </sheetView>
  </sheetViews>
  <sheetFormatPr defaultRowHeight="12.6" x14ac:dyDescent="0.25"/>
  <cols>
    <col min="1" max="1" width="25.5546875" style="1" customWidth="1"/>
    <col min="2" max="2" width="11.44140625" style="1" customWidth="1"/>
    <col min="3" max="4" width="11.44140625" style="23" customWidth="1"/>
    <col min="5" max="5" width="9.21875" style="1"/>
    <col min="6" max="6" width="7.77734375" style="43" bestFit="1" customWidth="1"/>
    <col min="7" max="7" width="7.77734375" style="36" customWidth="1"/>
    <col min="8" max="9" width="9.21875" style="1"/>
    <col min="10" max="10" width="8.88671875" style="1"/>
    <col min="11" max="11" width="9.21875" style="1"/>
    <col min="12" max="12" width="7.77734375" style="36" bestFit="1" customWidth="1"/>
    <col min="13" max="13" width="7.77734375" style="36" customWidth="1"/>
    <col min="14" max="14" width="11.44140625" style="1" customWidth="1"/>
    <col min="15" max="16" width="11.44140625" style="23" customWidth="1"/>
    <col min="17" max="17" width="9.21875" style="1"/>
    <col min="18" max="18" width="7.77734375" style="43" bestFit="1" customWidth="1"/>
    <col min="19" max="19" width="9.21875" style="1"/>
    <col min="20" max="20" width="9.77734375" style="1" customWidth="1"/>
    <col min="21" max="21" width="9.21875" style="1"/>
    <col min="22" max="22" width="8.88671875" style="1"/>
    <col min="23" max="23" width="9.21875" style="1"/>
    <col min="24" max="24" width="9.21875" style="46"/>
    <col min="25" max="25" width="14.77734375" style="1" customWidth="1"/>
    <col min="26" max="238" width="9.21875" style="1"/>
    <col min="239" max="239" width="0" style="1" hidden="1" customWidth="1"/>
    <col min="240" max="240" width="25.5546875" style="1" customWidth="1"/>
    <col min="241" max="243" width="11.44140625" style="1" customWidth="1"/>
    <col min="244" max="244" width="13" style="1" customWidth="1"/>
    <col min="245" max="246" width="11.44140625" style="1" customWidth="1"/>
    <col min="247" max="248" width="13.21875" style="1" customWidth="1"/>
    <col min="249" max="494" width="9.21875" style="1"/>
    <col min="495" max="495" width="0" style="1" hidden="1" customWidth="1"/>
    <col min="496" max="496" width="25.5546875" style="1" customWidth="1"/>
    <col min="497" max="499" width="11.44140625" style="1" customWidth="1"/>
    <col min="500" max="500" width="13" style="1" customWidth="1"/>
    <col min="501" max="502" width="11.44140625" style="1" customWidth="1"/>
    <col min="503" max="504" width="13.21875" style="1" customWidth="1"/>
    <col min="505" max="750" width="9.21875" style="1"/>
    <col min="751" max="751" width="0" style="1" hidden="1" customWidth="1"/>
    <col min="752" max="752" width="25.5546875" style="1" customWidth="1"/>
    <col min="753" max="755" width="11.44140625" style="1" customWidth="1"/>
    <col min="756" max="756" width="13" style="1" customWidth="1"/>
    <col min="757" max="758" width="11.44140625" style="1" customWidth="1"/>
    <col min="759" max="760" width="13.21875" style="1" customWidth="1"/>
    <col min="761" max="1006" width="9.21875" style="1"/>
    <col min="1007" max="1007" width="0" style="1" hidden="1" customWidth="1"/>
    <col min="1008" max="1008" width="25.5546875" style="1" customWidth="1"/>
    <col min="1009" max="1011" width="11.44140625" style="1" customWidth="1"/>
    <col min="1012" max="1012" width="13" style="1" customWidth="1"/>
    <col min="1013" max="1014" width="11.44140625" style="1" customWidth="1"/>
    <col min="1015" max="1016" width="13.21875" style="1" customWidth="1"/>
    <col min="1017" max="1262" width="9.21875" style="1"/>
    <col min="1263" max="1263" width="0" style="1" hidden="1" customWidth="1"/>
    <col min="1264" max="1264" width="25.5546875" style="1" customWidth="1"/>
    <col min="1265" max="1267" width="11.44140625" style="1" customWidth="1"/>
    <col min="1268" max="1268" width="13" style="1" customWidth="1"/>
    <col min="1269" max="1270" width="11.44140625" style="1" customWidth="1"/>
    <col min="1271" max="1272" width="13.21875" style="1" customWidth="1"/>
    <col min="1273" max="1518" width="9.21875" style="1"/>
    <col min="1519" max="1519" width="0" style="1" hidden="1" customWidth="1"/>
    <col min="1520" max="1520" width="25.5546875" style="1" customWidth="1"/>
    <col min="1521" max="1523" width="11.44140625" style="1" customWidth="1"/>
    <col min="1524" max="1524" width="13" style="1" customWidth="1"/>
    <col min="1525" max="1526" width="11.44140625" style="1" customWidth="1"/>
    <col min="1527" max="1528" width="13.21875" style="1" customWidth="1"/>
    <col min="1529" max="1774" width="9.21875" style="1"/>
    <col min="1775" max="1775" width="0" style="1" hidden="1" customWidth="1"/>
    <col min="1776" max="1776" width="25.5546875" style="1" customWidth="1"/>
    <col min="1777" max="1779" width="11.44140625" style="1" customWidth="1"/>
    <col min="1780" max="1780" width="13" style="1" customWidth="1"/>
    <col min="1781" max="1782" width="11.44140625" style="1" customWidth="1"/>
    <col min="1783" max="1784" width="13.21875" style="1" customWidth="1"/>
    <col min="1785" max="2030" width="9.21875" style="1"/>
    <col min="2031" max="2031" width="0" style="1" hidden="1" customWidth="1"/>
    <col min="2032" max="2032" width="25.5546875" style="1" customWidth="1"/>
    <col min="2033" max="2035" width="11.44140625" style="1" customWidth="1"/>
    <col min="2036" max="2036" width="13" style="1" customWidth="1"/>
    <col min="2037" max="2038" width="11.44140625" style="1" customWidth="1"/>
    <col min="2039" max="2040" width="13.21875" style="1" customWidth="1"/>
    <col min="2041" max="2286" width="9.21875" style="1"/>
    <col min="2287" max="2287" width="0" style="1" hidden="1" customWidth="1"/>
    <col min="2288" max="2288" width="25.5546875" style="1" customWidth="1"/>
    <col min="2289" max="2291" width="11.44140625" style="1" customWidth="1"/>
    <col min="2292" max="2292" width="13" style="1" customWidth="1"/>
    <col min="2293" max="2294" width="11.44140625" style="1" customWidth="1"/>
    <col min="2295" max="2296" width="13.21875" style="1" customWidth="1"/>
    <col min="2297" max="2542" width="9.21875" style="1"/>
    <col min="2543" max="2543" width="0" style="1" hidden="1" customWidth="1"/>
    <col min="2544" max="2544" width="25.5546875" style="1" customWidth="1"/>
    <col min="2545" max="2547" width="11.44140625" style="1" customWidth="1"/>
    <col min="2548" max="2548" width="13" style="1" customWidth="1"/>
    <col min="2549" max="2550" width="11.44140625" style="1" customWidth="1"/>
    <col min="2551" max="2552" width="13.21875" style="1" customWidth="1"/>
    <col min="2553" max="2798" width="9.21875" style="1"/>
    <col min="2799" max="2799" width="0" style="1" hidden="1" customWidth="1"/>
    <col min="2800" max="2800" width="25.5546875" style="1" customWidth="1"/>
    <col min="2801" max="2803" width="11.44140625" style="1" customWidth="1"/>
    <col min="2804" max="2804" width="13" style="1" customWidth="1"/>
    <col min="2805" max="2806" width="11.44140625" style="1" customWidth="1"/>
    <col min="2807" max="2808" width="13.21875" style="1" customWidth="1"/>
    <col min="2809" max="3054" width="9.21875" style="1"/>
    <col min="3055" max="3055" width="0" style="1" hidden="1" customWidth="1"/>
    <col min="3056" max="3056" width="25.5546875" style="1" customWidth="1"/>
    <col min="3057" max="3059" width="11.44140625" style="1" customWidth="1"/>
    <col min="3060" max="3060" width="13" style="1" customWidth="1"/>
    <col min="3061" max="3062" width="11.44140625" style="1" customWidth="1"/>
    <col min="3063" max="3064" width="13.21875" style="1" customWidth="1"/>
    <col min="3065" max="3310" width="9.21875" style="1"/>
    <col min="3311" max="3311" width="0" style="1" hidden="1" customWidth="1"/>
    <col min="3312" max="3312" width="25.5546875" style="1" customWidth="1"/>
    <col min="3313" max="3315" width="11.44140625" style="1" customWidth="1"/>
    <col min="3316" max="3316" width="13" style="1" customWidth="1"/>
    <col min="3317" max="3318" width="11.44140625" style="1" customWidth="1"/>
    <col min="3319" max="3320" width="13.21875" style="1" customWidth="1"/>
    <col min="3321" max="3566" width="9.21875" style="1"/>
    <col min="3567" max="3567" width="0" style="1" hidden="1" customWidth="1"/>
    <col min="3568" max="3568" width="25.5546875" style="1" customWidth="1"/>
    <col min="3569" max="3571" width="11.44140625" style="1" customWidth="1"/>
    <col min="3572" max="3572" width="13" style="1" customWidth="1"/>
    <col min="3573" max="3574" width="11.44140625" style="1" customWidth="1"/>
    <col min="3575" max="3576" width="13.21875" style="1" customWidth="1"/>
    <col min="3577" max="3822" width="9.21875" style="1"/>
    <col min="3823" max="3823" width="0" style="1" hidden="1" customWidth="1"/>
    <col min="3824" max="3824" width="25.5546875" style="1" customWidth="1"/>
    <col min="3825" max="3827" width="11.44140625" style="1" customWidth="1"/>
    <col min="3828" max="3828" width="13" style="1" customWidth="1"/>
    <col min="3829" max="3830" width="11.44140625" style="1" customWidth="1"/>
    <col min="3831" max="3832" width="13.21875" style="1" customWidth="1"/>
    <col min="3833" max="4078" width="9.21875" style="1"/>
    <col min="4079" max="4079" width="0" style="1" hidden="1" customWidth="1"/>
    <col min="4080" max="4080" width="25.5546875" style="1" customWidth="1"/>
    <col min="4081" max="4083" width="11.44140625" style="1" customWidth="1"/>
    <col min="4084" max="4084" width="13" style="1" customWidth="1"/>
    <col min="4085" max="4086" width="11.44140625" style="1" customWidth="1"/>
    <col min="4087" max="4088" width="13.21875" style="1" customWidth="1"/>
    <col min="4089" max="4334" width="9.21875" style="1"/>
    <col min="4335" max="4335" width="0" style="1" hidden="1" customWidth="1"/>
    <col min="4336" max="4336" width="25.5546875" style="1" customWidth="1"/>
    <col min="4337" max="4339" width="11.44140625" style="1" customWidth="1"/>
    <col min="4340" max="4340" width="13" style="1" customWidth="1"/>
    <col min="4341" max="4342" width="11.44140625" style="1" customWidth="1"/>
    <col min="4343" max="4344" width="13.21875" style="1" customWidth="1"/>
    <col min="4345" max="4590" width="9.21875" style="1"/>
    <col min="4591" max="4591" width="0" style="1" hidden="1" customWidth="1"/>
    <col min="4592" max="4592" width="25.5546875" style="1" customWidth="1"/>
    <col min="4593" max="4595" width="11.44140625" style="1" customWidth="1"/>
    <col min="4596" max="4596" width="13" style="1" customWidth="1"/>
    <col min="4597" max="4598" width="11.44140625" style="1" customWidth="1"/>
    <col min="4599" max="4600" width="13.21875" style="1" customWidth="1"/>
    <col min="4601" max="4846" width="9.21875" style="1"/>
    <col min="4847" max="4847" width="0" style="1" hidden="1" customWidth="1"/>
    <col min="4848" max="4848" width="25.5546875" style="1" customWidth="1"/>
    <col min="4849" max="4851" width="11.44140625" style="1" customWidth="1"/>
    <col min="4852" max="4852" width="13" style="1" customWidth="1"/>
    <col min="4853" max="4854" width="11.44140625" style="1" customWidth="1"/>
    <col min="4855" max="4856" width="13.21875" style="1" customWidth="1"/>
    <col min="4857" max="5102" width="9.21875" style="1"/>
    <col min="5103" max="5103" width="0" style="1" hidden="1" customWidth="1"/>
    <col min="5104" max="5104" width="25.5546875" style="1" customWidth="1"/>
    <col min="5105" max="5107" width="11.44140625" style="1" customWidth="1"/>
    <col min="5108" max="5108" width="13" style="1" customWidth="1"/>
    <col min="5109" max="5110" width="11.44140625" style="1" customWidth="1"/>
    <col min="5111" max="5112" width="13.21875" style="1" customWidth="1"/>
    <col min="5113" max="5358" width="9.21875" style="1"/>
    <col min="5359" max="5359" width="0" style="1" hidden="1" customWidth="1"/>
    <col min="5360" max="5360" width="25.5546875" style="1" customWidth="1"/>
    <col min="5361" max="5363" width="11.44140625" style="1" customWidth="1"/>
    <col min="5364" max="5364" width="13" style="1" customWidth="1"/>
    <col min="5365" max="5366" width="11.44140625" style="1" customWidth="1"/>
    <col min="5367" max="5368" width="13.21875" style="1" customWidth="1"/>
    <col min="5369" max="5614" width="9.21875" style="1"/>
    <col min="5615" max="5615" width="0" style="1" hidden="1" customWidth="1"/>
    <col min="5616" max="5616" width="25.5546875" style="1" customWidth="1"/>
    <col min="5617" max="5619" width="11.44140625" style="1" customWidth="1"/>
    <col min="5620" max="5620" width="13" style="1" customWidth="1"/>
    <col min="5621" max="5622" width="11.44140625" style="1" customWidth="1"/>
    <col min="5623" max="5624" width="13.21875" style="1" customWidth="1"/>
    <col min="5625" max="5870" width="9.21875" style="1"/>
    <col min="5871" max="5871" width="0" style="1" hidden="1" customWidth="1"/>
    <col min="5872" max="5872" width="25.5546875" style="1" customWidth="1"/>
    <col min="5873" max="5875" width="11.44140625" style="1" customWidth="1"/>
    <col min="5876" max="5876" width="13" style="1" customWidth="1"/>
    <col min="5877" max="5878" width="11.44140625" style="1" customWidth="1"/>
    <col min="5879" max="5880" width="13.21875" style="1" customWidth="1"/>
    <col min="5881" max="6126" width="9.21875" style="1"/>
    <col min="6127" max="6127" width="0" style="1" hidden="1" customWidth="1"/>
    <col min="6128" max="6128" width="25.5546875" style="1" customWidth="1"/>
    <col min="6129" max="6131" width="11.44140625" style="1" customWidth="1"/>
    <col min="6132" max="6132" width="13" style="1" customWidth="1"/>
    <col min="6133" max="6134" width="11.44140625" style="1" customWidth="1"/>
    <col min="6135" max="6136" width="13.21875" style="1" customWidth="1"/>
    <col min="6137" max="6382" width="9.21875" style="1"/>
    <col min="6383" max="6383" width="0" style="1" hidden="1" customWidth="1"/>
    <col min="6384" max="6384" width="25.5546875" style="1" customWidth="1"/>
    <col min="6385" max="6387" width="11.44140625" style="1" customWidth="1"/>
    <col min="6388" max="6388" width="13" style="1" customWidth="1"/>
    <col min="6389" max="6390" width="11.44140625" style="1" customWidth="1"/>
    <col min="6391" max="6392" width="13.21875" style="1" customWidth="1"/>
    <col min="6393" max="6638" width="9.21875" style="1"/>
    <col min="6639" max="6639" width="0" style="1" hidden="1" customWidth="1"/>
    <col min="6640" max="6640" width="25.5546875" style="1" customWidth="1"/>
    <col min="6641" max="6643" width="11.44140625" style="1" customWidth="1"/>
    <col min="6644" max="6644" width="13" style="1" customWidth="1"/>
    <col min="6645" max="6646" width="11.44140625" style="1" customWidth="1"/>
    <col min="6647" max="6648" width="13.21875" style="1" customWidth="1"/>
    <col min="6649" max="6894" width="9.21875" style="1"/>
    <col min="6895" max="6895" width="0" style="1" hidden="1" customWidth="1"/>
    <col min="6896" max="6896" width="25.5546875" style="1" customWidth="1"/>
    <col min="6897" max="6899" width="11.44140625" style="1" customWidth="1"/>
    <col min="6900" max="6900" width="13" style="1" customWidth="1"/>
    <col min="6901" max="6902" width="11.44140625" style="1" customWidth="1"/>
    <col min="6903" max="6904" width="13.21875" style="1" customWidth="1"/>
    <col min="6905" max="7150" width="9.21875" style="1"/>
    <col min="7151" max="7151" width="0" style="1" hidden="1" customWidth="1"/>
    <col min="7152" max="7152" width="25.5546875" style="1" customWidth="1"/>
    <col min="7153" max="7155" width="11.44140625" style="1" customWidth="1"/>
    <col min="7156" max="7156" width="13" style="1" customWidth="1"/>
    <col min="7157" max="7158" width="11.44140625" style="1" customWidth="1"/>
    <col min="7159" max="7160" width="13.21875" style="1" customWidth="1"/>
    <col min="7161" max="7406" width="9.21875" style="1"/>
    <col min="7407" max="7407" width="0" style="1" hidden="1" customWidth="1"/>
    <col min="7408" max="7408" width="25.5546875" style="1" customWidth="1"/>
    <col min="7409" max="7411" width="11.44140625" style="1" customWidth="1"/>
    <col min="7412" max="7412" width="13" style="1" customWidth="1"/>
    <col min="7413" max="7414" width="11.44140625" style="1" customWidth="1"/>
    <col min="7415" max="7416" width="13.21875" style="1" customWidth="1"/>
    <col min="7417" max="7662" width="9.21875" style="1"/>
    <col min="7663" max="7663" width="0" style="1" hidden="1" customWidth="1"/>
    <col min="7664" max="7664" width="25.5546875" style="1" customWidth="1"/>
    <col min="7665" max="7667" width="11.44140625" style="1" customWidth="1"/>
    <col min="7668" max="7668" width="13" style="1" customWidth="1"/>
    <col min="7669" max="7670" width="11.44140625" style="1" customWidth="1"/>
    <col min="7671" max="7672" width="13.21875" style="1" customWidth="1"/>
    <col min="7673" max="7918" width="9.21875" style="1"/>
    <col min="7919" max="7919" width="0" style="1" hidden="1" customWidth="1"/>
    <col min="7920" max="7920" width="25.5546875" style="1" customWidth="1"/>
    <col min="7921" max="7923" width="11.44140625" style="1" customWidth="1"/>
    <col min="7924" max="7924" width="13" style="1" customWidth="1"/>
    <col min="7925" max="7926" width="11.44140625" style="1" customWidth="1"/>
    <col min="7927" max="7928" width="13.21875" style="1" customWidth="1"/>
    <col min="7929" max="8174" width="9.21875" style="1"/>
    <col min="8175" max="8175" width="0" style="1" hidden="1" customWidth="1"/>
    <col min="8176" max="8176" width="25.5546875" style="1" customWidth="1"/>
    <col min="8177" max="8179" width="11.44140625" style="1" customWidth="1"/>
    <col min="8180" max="8180" width="13" style="1" customWidth="1"/>
    <col min="8181" max="8182" width="11.44140625" style="1" customWidth="1"/>
    <col min="8183" max="8184" width="13.21875" style="1" customWidth="1"/>
    <col min="8185" max="8430" width="9.21875" style="1"/>
    <col min="8431" max="8431" width="0" style="1" hidden="1" customWidth="1"/>
    <col min="8432" max="8432" width="25.5546875" style="1" customWidth="1"/>
    <col min="8433" max="8435" width="11.44140625" style="1" customWidth="1"/>
    <col min="8436" max="8436" width="13" style="1" customWidth="1"/>
    <col min="8437" max="8438" width="11.44140625" style="1" customWidth="1"/>
    <col min="8439" max="8440" width="13.21875" style="1" customWidth="1"/>
    <col min="8441" max="8686" width="9.21875" style="1"/>
    <col min="8687" max="8687" width="0" style="1" hidden="1" customWidth="1"/>
    <col min="8688" max="8688" width="25.5546875" style="1" customWidth="1"/>
    <col min="8689" max="8691" width="11.44140625" style="1" customWidth="1"/>
    <col min="8692" max="8692" width="13" style="1" customWidth="1"/>
    <col min="8693" max="8694" width="11.44140625" style="1" customWidth="1"/>
    <col min="8695" max="8696" width="13.21875" style="1" customWidth="1"/>
    <col min="8697" max="8942" width="9.21875" style="1"/>
    <col min="8943" max="8943" width="0" style="1" hidden="1" customWidth="1"/>
    <col min="8944" max="8944" width="25.5546875" style="1" customWidth="1"/>
    <col min="8945" max="8947" width="11.44140625" style="1" customWidth="1"/>
    <col min="8948" max="8948" width="13" style="1" customWidth="1"/>
    <col min="8949" max="8950" width="11.44140625" style="1" customWidth="1"/>
    <col min="8951" max="8952" width="13.21875" style="1" customWidth="1"/>
    <col min="8953" max="9198" width="9.21875" style="1"/>
    <col min="9199" max="9199" width="0" style="1" hidden="1" customWidth="1"/>
    <col min="9200" max="9200" width="25.5546875" style="1" customWidth="1"/>
    <col min="9201" max="9203" width="11.44140625" style="1" customWidth="1"/>
    <col min="9204" max="9204" width="13" style="1" customWidth="1"/>
    <col min="9205" max="9206" width="11.44140625" style="1" customWidth="1"/>
    <col min="9207" max="9208" width="13.21875" style="1" customWidth="1"/>
    <col min="9209" max="9454" width="9.21875" style="1"/>
    <col min="9455" max="9455" width="0" style="1" hidden="1" customWidth="1"/>
    <col min="9456" max="9456" width="25.5546875" style="1" customWidth="1"/>
    <col min="9457" max="9459" width="11.44140625" style="1" customWidth="1"/>
    <col min="9460" max="9460" width="13" style="1" customWidth="1"/>
    <col min="9461" max="9462" width="11.44140625" style="1" customWidth="1"/>
    <col min="9463" max="9464" width="13.21875" style="1" customWidth="1"/>
    <col min="9465" max="9710" width="9.21875" style="1"/>
    <col min="9711" max="9711" width="0" style="1" hidden="1" customWidth="1"/>
    <col min="9712" max="9712" width="25.5546875" style="1" customWidth="1"/>
    <col min="9713" max="9715" width="11.44140625" style="1" customWidth="1"/>
    <col min="9716" max="9716" width="13" style="1" customWidth="1"/>
    <col min="9717" max="9718" width="11.44140625" style="1" customWidth="1"/>
    <col min="9719" max="9720" width="13.21875" style="1" customWidth="1"/>
    <col min="9721" max="9966" width="9.21875" style="1"/>
    <col min="9967" max="9967" width="0" style="1" hidden="1" customWidth="1"/>
    <col min="9968" max="9968" width="25.5546875" style="1" customWidth="1"/>
    <col min="9969" max="9971" width="11.44140625" style="1" customWidth="1"/>
    <col min="9972" max="9972" width="13" style="1" customWidth="1"/>
    <col min="9973" max="9974" width="11.44140625" style="1" customWidth="1"/>
    <col min="9975" max="9976" width="13.21875" style="1" customWidth="1"/>
    <col min="9977" max="10222" width="9.21875" style="1"/>
    <col min="10223" max="10223" width="0" style="1" hidden="1" customWidth="1"/>
    <col min="10224" max="10224" width="25.5546875" style="1" customWidth="1"/>
    <col min="10225" max="10227" width="11.44140625" style="1" customWidth="1"/>
    <col min="10228" max="10228" width="13" style="1" customWidth="1"/>
    <col min="10229" max="10230" width="11.44140625" style="1" customWidth="1"/>
    <col min="10231" max="10232" width="13.21875" style="1" customWidth="1"/>
    <col min="10233" max="10478" width="9.21875" style="1"/>
    <col min="10479" max="10479" width="0" style="1" hidden="1" customWidth="1"/>
    <col min="10480" max="10480" width="25.5546875" style="1" customWidth="1"/>
    <col min="10481" max="10483" width="11.44140625" style="1" customWidth="1"/>
    <col min="10484" max="10484" width="13" style="1" customWidth="1"/>
    <col min="10485" max="10486" width="11.44140625" style="1" customWidth="1"/>
    <col min="10487" max="10488" width="13.21875" style="1" customWidth="1"/>
    <col min="10489" max="10734" width="9.21875" style="1"/>
    <col min="10735" max="10735" width="0" style="1" hidden="1" customWidth="1"/>
    <col min="10736" max="10736" width="25.5546875" style="1" customWidth="1"/>
    <col min="10737" max="10739" width="11.44140625" style="1" customWidth="1"/>
    <col min="10740" max="10740" width="13" style="1" customWidth="1"/>
    <col min="10741" max="10742" width="11.44140625" style="1" customWidth="1"/>
    <col min="10743" max="10744" width="13.21875" style="1" customWidth="1"/>
    <col min="10745" max="10990" width="9.21875" style="1"/>
    <col min="10991" max="10991" width="0" style="1" hidden="1" customWidth="1"/>
    <col min="10992" max="10992" width="25.5546875" style="1" customWidth="1"/>
    <col min="10993" max="10995" width="11.44140625" style="1" customWidth="1"/>
    <col min="10996" max="10996" width="13" style="1" customWidth="1"/>
    <col min="10997" max="10998" width="11.44140625" style="1" customWidth="1"/>
    <col min="10999" max="11000" width="13.21875" style="1" customWidth="1"/>
    <col min="11001" max="11246" width="9.21875" style="1"/>
    <col min="11247" max="11247" width="0" style="1" hidden="1" customWidth="1"/>
    <col min="11248" max="11248" width="25.5546875" style="1" customWidth="1"/>
    <col min="11249" max="11251" width="11.44140625" style="1" customWidth="1"/>
    <col min="11252" max="11252" width="13" style="1" customWidth="1"/>
    <col min="11253" max="11254" width="11.44140625" style="1" customWidth="1"/>
    <col min="11255" max="11256" width="13.21875" style="1" customWidth="1"/>
    <col min="11257" max="11502" width="9.21875" style="1"/>
    <col min="11503" max="11503" width="0" style="1" hidden="1" customWidth="1"/>
    <col min="11504" max="11504" width="25.5546875" style="1" customWidth="1"/>
    <col min="11505" max="11507" width="11.44140625" style="1" customWidth="1"/>
    <col min="11508" max="11508" width="13" style="1" customWidth="1"/>
    <col min="11509" max="11510" width="11.44140625" style="1" customWidth="1"/>
    <col min="11511" max="11512" width="13.21875" style="1" customWidth="1"/>
    <col min="11513" max="11758" width="9.21875" style="1"/>
    <col min="11759" max="11759" width="0" style="1" hidden="1" customWidth="1"/>
    <col min="11760" max="11760" width="25.5546875" style="1" customWidth="1"/>
    <col min="11761" max="11763" width="11.44140625" style="1" customWidth="1"/>
    <col min="11764" max="11764" width="13" style="1" customWidth="1"/>
    <col min="11765" max="11766" width="11.44140625" style="1" customWidth="1"/>
    <col min="11767" max="11768" width="13.21875" style="1" customWidth="1"/>
    <col min="11769" max="12014" width="9.21875" style="1"/>
    <col min="12015" max="12015" width="0" style="1" hidden="1" customWidth="1"/>
    <col min="12016" max="12016" width="25.5546875" style="1" customWidth="1"/>
    <col min="12017" max="12019" width="11.44140625" style="1" customWidth="1"/>
    <col min="12020" max="12020" width="13" style="1" customWidth="1"/>
    <col min="12021" max="12022" width="11.44140625" style="1" customWidth="1"/>
    <col min="12023" max="12024" width="13.21875" style="1" customWidth="1"/>
    <col min="12025" max="12270" width="9.21875" style="1"/>
    <col min="12271" max="12271" width="0" style="1" hidden="1" customWidth="1"/>
    <col min="12272" max="12272" width="25.5546875" style="1" customWidth="1"/>
    <col min="12273" max="12275" width="11.44140625" style="1" customWidth="1"/>
    <col min="12276" max="12276" width="13" style="1" customWidth="1"/>
    <col min="12277" max="12278" width="11.44140625" style="1" customWidth="1"/>
    <col min="12279" max="12280" width="13.21875" style="1" customWidth="1"/>
    <col min="12281" max="12526" width="9.21875" style="1"/>
    <col min="12527" max="12527" width="0" style="1" hidden="1" customWidth="1"/>
    <col min="12528" max="12528" width="25.5546875" style="1" customWidth="1"/>
    <col min="12529" max="12531" width="11.44140625" style="1" customWidth="1"/>
    <col min="12532" max="12532" width="13" style="1" customWidth="1"/>
    <col min="12533" max="12534" width="11.44140625" style="1" customWidth="1"/>
    <col min="12535" max="12536" width="13.21875" style="1" customWidth="1"/>
    <col min="12537" max="12782" width="9.21875" style="1"/>
    <col min="12783" max="12783" width="0" style="1" hidden="1" customWidth="1"/>
    <col min="12784" max="12784" width="25.5546875" style="1" customWidth="1"/>
    <col min="12785" max="12787" width="11.44140625" style="1" customWidth="1"/>
    <col min="12788" max="12788" width="13" style="1" customWidth="1"/>
    <col min="12789" max="12790" width="11.44140625" style="1" customWidth="1"/>
    <col min="12791" max="12792" width="13.21875" style="1" customWidth="1"/>
    <col min="12793" max="13038" width="9.21875" style="1"/>
    <col min="13039" max="13039" width="0" style="1" hidden="1" customWidth="1"/>
    <col min="13040" max="13040" width="25.5546875" style="1" customWidth="1"/>
    <col min="13041" max="13043" width="11.44140625" style="1" customWidth="1"/>
    <col min="13044" max="13044" width="13" style="1" customWidth="1"/>
    <col min="13045" max="13046" width="11.44140625" style="1" customWidth="1"/>
    <col min="13047" max="13048" width="13.21875" style="1" customWidth="1"/>
    <col min="13049" max="13294" width="9.21875" style="1"/>
    <col min="13295" max="13295" width="0" style="1" hidden="1" customWidth="1"/>
    <col min="13296" max="13296" width="25.5546875" style="1" customWidth="1"/>
    <col min="13297" max="13299" width="11.44140625" style="1" customWidth="1"/>
    <col min="13300" max="13300" width="13" style="1" customWidth="1"/>
    <col min="13301" max="13302" width="11.44140625" style="1" customWidth="1"/>
    <col min="13303" max="13304" width="13.21875" style="1" customWidth="1"/>
    <col min="13305" max="13550" width="9.21875" style="1"/>
    <col min="13551" max="13551" width="0" style="1" hidden="1" customWidth="1"/>
    <col min="13552" max="13552" width="25.5546875" style="1" customWidth="1"/>
    <col min="13553" max="13555" width="11.44140625" style="1" customWidth="1"/>
    <col min="13556" max="13556" width="13" style="1" customWidth="1"/>
    <col min="13557" max="13558" width="11.44140625" style="1" customWidth="1"/>
    <col min="13559" max="13560" width="13.21875" style="1" customWidth="1"/>
    <col min="13561" max="13806" width="9.21875" style="1"/>
    <col min="13807" max="13807" width="0" style="1" hidden="1" customWidth="1"/>
    <col min="13808" max="13808" width="25.5546875" style="1" customWidth="1"/>
    <col min="13809" max="13811" width="11.44140625" style="1" customWidth="1"/>
    <col min="13812" max="13812" width="13" style="1" customWidth="1"/>
    <col min="13813" max="13814" width="11.44140625" style="1" customWidth="1"/>
    <col min="13815" max="13816" width="13.21875" style="1" customWidth="1"/>
    <col min="13817" max="14062" width="9.21875" style="1"/>
    <col min="14063" max="14063" width="0" style="1" hidden="1" customWidth="1"/>
    <col min="14064" max="14064" width="25.5546875" style="1" customWidth="1"/>
    <col min="14065" max="14067" width="11.44140625" style="1" customWidth="1"/>
    <col min="14068" max="14068" width="13" style="1" customWidth="1"/>
    <col min="14069" max="14070" width="11.44140625" style="1" customWidth="1"/>
    <col min="14071" max="14072" width="13.21875" style="1" customWidth="1"/>
    <col min="14073" max="14318" width="9.21875" style="1"/>
    <col min="14319" max="14319" width="0" style="1" hidden="1" customWidth="1"/>
    <col min="14320" max="14320" width="25.5546875" style="1" customWidth="1"/>
    <col min="14321" max="14323" width="11.44140625" style="1" customWidth="1"/>
    <col min="14324" max="14324" width="13" style="1" customWidth="1"/>
    <col min="14325" max="14326" width="11.44140625" style="1" customWidth="1"/>
    <col min="14327" max="14328" width="13.21875" style="1" customWidth="1"/>
    <col min="14329" max="14574" width="9.21875" style="1"/>
    <col min="14575" max="14575" width="0" style="1" hidden="1" customWidth="1"/>
    <col min="14576" max="14576" width="25.5546875" style="1" customWidth="1"/>
    <col min="14577" max="14579" width="11.44140625" style="1" customWidth="1"/>
    <col min="14580" max="14580" width="13" style="1" customWidth="1"/>
    <col min="14581" max="14582" width="11.44140625" style="1" customWidth="1"/>
    <col min="14583" max="14584" width="13.21875" style="1" customWidth="1"/>
    <col min="14585" max="14830" width="9.21875" style="1"/>
    <col min="14831" max="14831" width="0" style="1" hidden="1" customWidth="1"/>
    <col min="14832" max="14832" width="25.5546875" style="1" customWidth="1"/>
    <col min="14833" max="14835" width="11.44140625" style="1" customWidth="1"/>
    <col min="14836" max="14836" width="13" style="1" customWidth="1"/>
    <col min="14837" max="14838" width="11.44140625" style="1" customWidth="1"/>
    <col min="14839" max="14840" width="13.21875" style="1" customWidth="1"/>
    <col min="14841" max="15086" width="9.21875" style="1"/>
    <col min="15087" max="15087" width="0" style="1" hidden="1" customWidth="1"/>
    <col min="15088" max="15088" width="25.5546875" style="1" customWidth="1"/>
    <col min="15089" max="15091" width="11.44140625" style="1" customWidth="1"/>
    <col min="15092" max="15092" width="13" style="1" customWidth="1"/>
    <col min="15093" max="15094" width="11.44140625" style="1" customWidth="1"/>
    <col min="15095" max="15096" width="13.21875" style="1" customWidth="1"/>
    <col min="15097" max="15342" width="9.21875" style="1"/>
    <col min="15343" max="15343" width="0" style="1" hidden="1" customWidth="1"/>
    <col min="15344" max="15344" width="25.5546875" style="1" customWidth="1"/>
    <col min="15345" max="15347" width="11.44140625" style="1" customWidth="1"/>
    <col min="15348" max="15348" width="13" style="1" customWidth="1"/>
    <col min="15349" max="15350" width="11.44140625" style="1" customWidth="1"/>
    <col min="15351" max="15352" width="13.21875" style="1" customWidth="1"/>
    <col min="15353" max="15598" width="9.21875" style="1"/>
    <col min="15599" max="15599" width="0" style="1" hidden="1" customWidth="1"/>
    <col min="15600" max="15600" width="25.5546875" style="1" customWidth="1"/>
    <col min="15601" max="15603" width="11.44140625" style="1" customWidth="1"/>
    <col min="15604" max="15604" width="13" style="1" customWidth="1"/>
    <col min="15605" max="15606" width="11.44140625" style="1" customWidth="1"/>
    <col min="15607" max="15608" width="13.21875" style="1" customWidth="1"/>
    <col min="15609" max="15854" width="9.21875" style="1"/>
    <col min="15855" max="15855" width="0" style="1" hidden="1" customWidth="1"/>
    <col min="15856" max="15856" width="25.5546875" style="1" customWidth="1"/>
    <col min="15857" max="15859" width="11.44140625" style="1" customWidth="1"/>
    <col min="15860" max="15860" width="13" style="1" customWidth="1"/>
    <col min="15861" max="15862" width="11.44140625" style="1" customWidth="1"/>
    <col min="15863" max="15864" width="13.21875" style="1" customWidth="1"/>
    <col min="15865" max="16110" width="9.21875" style="1"/>
    <col min="16111" max="16111" width="0" style="1" hidden="1" customWidth="1"/>
    <col min="16112" max="16112" width="25.5546875" style="1" customWidth="1"/>
    <col min="16113" max="16115" width="11.44140625" style="1" customWidth="1"/>
    <col min="16116" max="16116" width="13" style="1" customWidth="1"/>
    <col min="16117" max="16118" width="11.44140625" style="1" customWidth="1"/>
    <col min="16119" max="16120" width="13.21875" style="1" customWidth="1"/>
    <col min="16121" max="16362" width="9.21875" style="1"/>
    <col min="16363" max="16384" width="8.77734375" style="1" customWidth="1"/>
  </cols>
  <sheetData>
    <row r="1" spans="1:25" ht="13.8" thickBot="1" x14ac:dyDescent="0.3">
      <c r="A1" s="24" t="s">
        <v>87</v>
      </c>
      <c r="B1" s="25"/>
      <c r="C1" s="25"/>
      <c r="D1" s="32"/>
      <c r="E1" s="27"/>
      <c r="N1" s="25"/>
      <c r="O1" s="25"/>
      <c r="P1" s="32"/>
      <c r="Q1" s="27"/>
    </row>
    <row r="2" spans="1:25" ht="13.2" x14ac:dyDescent="0.25">
      <c r="A2" s="31"/>
      <c r="B2" s="32"/>
      <c r="C2" s="32"/>
      <c r="D2" s="32"/>
      <c r="E2" s="33"/>
      <c r="F2" s="44"/>
      <c r="G2" s="37"/>
      <c r="L2" s="37"/>
      <c r="M2" s="37"/>
      <c r="N2" s="34"/>
      <c r="O2" s="32"/>
      <c r="P2" s="32"/>
      <c r="Q2" s="27"/>
      <c r="R2" s="44"/>
    </row>
    <row r="3" spans="1:25" ht="13.2" x14ac:dyDescent="0.25">
      <c r="A3" s="31"/>
      <c r="B3" s="32"/>
      <c r="C3" s="32"/>
      <c r="D3" s="32"/>
      <c r="E3" s="33"/>
      <c r="F3" s="44"/>
      <c r="G3" s="37"/>
      <c r="L3" s="37"/>
      <c r="M3" s="37"/>
      <c r="N3" s="34"/>
      <c r="O3" s="32"/>
      <c r="P3" s="32"/>
      <c r="Q3" s="27"/>
      <c r="R3" s="44"/>
    </row>
    <row r="4" spans="1:25" ht="13.2" x14ac:dyDescent="0.25">
      <c r="A4" s="31"/>
      <c r="B4" s="32"/>
      <c r="C4" s="32"/>
      <c r="D4" s="32"/>
      <c r="E4" s="33"/>
      <c r="F4" s="44"/>
      <c r="G4" s="37"/>
      <c r="L4" s="37"/>
      <c r="M4" s="37"/>
      <c r="N4" s="34"/>
      <c r="O4" s="32"/>
      <c r="P4" s="32"/>
      <c r="Q4" s="27"/>
      <c r="R4" s="44"/>
    </row>
    <row r="5" spans="1:25" s="2" customFormat="1" ht="13.8" thickBot="1" x14ac:dyDescent="0.35">
      <c r="A5" s="188"/>
      <c r="B5" s="190" t="s">
        <v>54</v>
      </c>
      <c r="C5" s="191"/>
      <c r="D5" s="191"/>
      <c r="E5" s="191"/>
      <c r="H5" s="190" t="s">
        <v>56</v>
      </c>
      <c r="I5" s="191"/>
      <c r="J5" s="191"/>
      <c r="K5" s="191"/>
      <c r="N5" s="190" t="s">
        <v>55</v>
      </c>
      <c r="O5" s="191"/>
      <c r="P5" s="191"/>
      <c r="Q5" s="191"/>
      <c r="T5" s="190" t="s">
        <v>62</v>
      </c>
      <c r="U5" s="191"/>
      <c r="V5" s="191"/>
      <c r="W5" s="191"/>
    </row>
    <row r="6" spans="1:25" s="2" customFormat="1" ht="13.8" thickBot="1" x14ac:dyDescent="0.35">
      <c r="A6" s="189"/>
      <c r="B6" s="28" t="s">
        <v>66</v>
      </c>
      <c r="C6" s="29" t="s">
        <v>67</v>
      </c>
      <c r="D6" s="165" t="s">
        <v>119</v>
      </c>
      <c r="E6" s="35" t="s">
        <v>53</v>
      </c>
      <c r="F6" s="2" t="s">
        <v>68</v>
      </c>
      <c r="H6" s="28" t="s">
        <v>64</v>
      </c>
      <c r="I6" s="29" t="s">
        <v>65</v>
      </c>
      <c r="J6" s="165" t="s">
        <v>119</v>
      </c>
      <c r="K6" s="30" t="s">
        <v>53</v>
      </c>
      <c r="L6" s="2" t="s">
        <v>68</v>
      </c>
      <c r="N6" s="28" t="s">
        <v>64</v>
      </c>
      <c r="O6" s="29" t="s">
        <v>65</v>
      </c>
      <c r="P6" s="165" t="s">
        <v>119</v>
      </c>
      <c r="Q6" s="30" t="s">
        <v>53</v>
      </c>
      <c r="R6" s="2" t="s">
        <v>68</v>
      </c>
      <c r="T6" s="28" t="s">
        <v>64</v>
      </c>
      <c r="U6" s="29" t="s">
        <v>65</v>
      </c>
      <c r="V6" s="165" t="s">
        <v>119</v>
      </c>
      <c r="W6" s="30" t="s">
        <v>53</v>
      </c>
      <c r="X6" s="2" t="s">
        <v>68</v>
      </c>
    </row>
    <row r="7" spans="1:25" s="2" customFormat="1" ht="24" hidden="1" customHeight="1" x14ac:dyDescent="0.3">
      <c r="B7" s="3" t="s">
        <v>49</v>
      </c>
      <c r="C7" s="3" t="s">
        <v>49</v>
      </c>
      <c r="D7" s="3"/>
      <c r="H7" s="3" t="s">
        <v>49</v>
      </c>
      <c r="I7" s="3" t="s">
        <v>49</v>
      </c>
      <c r="J7" s="3"/>
      <c r="N7" s="3" t="s">
        <v>49</v>
      </c>
      <c r="O7" s="3" t="s">
        <v>49</v>
      </c>
      <c r="P7" s="3"/>
      <c r="T7" s="3" t="s">
        <v>49</v>
      </c>
      <c r="U7" s="3" t="s">
        <v>50</v>
      </c>
      <c r="V7" s="3"/>
    </row>
    <row r="8" spans="1:25" s="2" customFormat="1" ht="24" hidden="1" customHeight="1" x14ac:dyDescent="0.3">
      <c r="B8" s="3" t="s">
        <v>47</v>
      </c>
      <c r="C8" s="4" t="s">
        <v>48</v>
      </c>
      <c r="D8" s="4"/>
      <c r="H8" s="3" t="s">
        <v>47</v>
      </c>
      <c r="I8" s="4" t="s">
        <v>48</v>
      </c>
      <c r="J8" s="4"/>
      <c r="N8" s="3" t="s">
        <v>47</v>
      </c>
      <c r="O8" s="4" t="s">
        <v>48</v>
      </c>
      <c r="P8" s="4"/>
      <c r="T8" s="3" t="s">
        <v>47</v>
      </c>
      <c r="U8" s="4" t="s">
        <v>48</v>
      </c>
      <c r="V8" s="4"/>
    </row>
    <row r="9" spans="1:25" s="2" customFormat="1" ht="25.5" customHeight="1" x14ac:dyDescent="0.3">
      <c r="A9" s="5" t="s">
        <v>0</v>
      </c>
      <c r="B9" s="6">
        <f t="shared" ref="B9:C9" si="0">B10+B49</f>
        <v>505</v>
      </c>
      <c r="C9" s="6">
        <f t="shared" si="0"/>
        <v>87</v>
      </c>
      <c r="D9" s="6" t="s">
        <v>52</v>
      </c>
      <c r="E9" s="8">
        <f t="shared" ref="E9:E56" si="1">SUM(B9:C9)</f>
        <v>592</v>
      </c>
      <c r="F9" s="45">
        <f>IF(E9=0,"-",ROUND((C9)/(E9),3))</f>
        <v>0.14699999999999999</v>
      </c>
      <c r="G9" s="38"/>
      <c r="H9" s="6">
        <f t="shared" ref="H9:I9" si="2">H10+H49</f>
        <v>7</v>
      </c>
      <c r="I9" s="6">
        <f t="shared" si="2"/>
        <v>5</v>
      </c>
      <c r="J9" s="6" t="s">
        <v>52</v>
      </c>
      <c r="K9" s="8">
        <f t="shared" ref="K9:K56" si="3">SUM(H9:I9)</f>
        <v>12</v>
      </c>
      <c r="L9" s="38">
        <f>IF(K9=0,"-",ROUND((I9)/(K9),3))</f>
        <v>0.41699999999999998</v>
      </c>
      <c r="M9" s="38"/>
      <c r="N9" s="6">
        <f t="shared" ref="N9:O9" si="4">N10+N49</f>
        <v>107</v>
      </c>
      <c r="O9" s="6">
        <f t="shared" si="4"/>
        <v>98</v>
      </c>
      <c r="P9" s="6" t="s">
        <v>52</v>
      </c>
      <c r="Q9" s="8">
        <f t="shared" ref="Q9:Q56" si="5">SUM(N9:O9)</f>
        <v>205</v>
      </c>
      <c r="R9" s="45">
        <f>IF(Q9=0,"-",ROUND((O9)/(Q9),3))</f>
        <v>0.47799999999999998</v>
      </c>
      <c r="T9" s="6">
        <f t="shared" ref="T9:T37" si="6">B9+N9+H9</f>
        <v>619</v>
      </c>
      <c r="U9" s="6">
        <f t="shared" ref="U9:U37" si="7">C9+O9+I9</f>
        <v>190</v>
      </c>
      <c r="V9" s="6" t="s">
        <v>52</v>
      </c>
      <c r="W9" s="41">
        <f t="shared" ref="W9:W56" si="8">SUM(T9:U9)</f>
        <v>809</v>
      </c>
      <c r="X9" s="45">
        <f t="shared" ref="X9:X56" si="9">IF(W9=0,"-",ROUND((U9)/(W9),3))</f>
        <v>0.23499999999999999</v>
      </c>
      <c r="Y9" s="38"/>
    </row>
    <row r="10" spans="1:25" s="5" customFormat="1" ht="26.25" customHeight="1" x14ac:dyDescent="0.3">
      <c r="A10" s="5" t="s">
        <v>41</v>
      </c>
      <c r="B10" s="9">
        <f t="shared" ref="B10:C10" si="10">SUM(B11:B48)</f>
        <v>184</v>
      </c>
      <c r="C10" s="9">
        <f t="shared" si="10"/>
        <v>41</v>
      </c>
      <c r="D10" s="9" t="s">
        <v>52</v>
      </c>
      <c r="E10" s="41">
        <f t="shared" si="1"/>
        <v>225</v>
      </c>
      <c r="F10" s="45">
        <f t="shared" ref="F10:F56" si="11">IF(E10=0,"-",ROUND((C10)/(E10),3))</f>
        <v>0.182</v>
      </c>
      <c r="G10" s="38"/>
      <c r="H10" s="9">
        <f t="shared" ref="H10:I10" si="12">SUM(H11:H48)</f>
        <v>4</v>
      </c>
      <c r="I10" s="9">
        <f t="shared" si="12"/>
        <v>2</v>
      </c>
      <c r="J10" s="9" t="s">
        <v>52</v>
      </c>
      <c r="K10" s="41">
        <f t="shared" si="3"/>
        <v>6</v>
      </c>
      <c r="L10" s="38">
        <f t="shared" ref="L10:L56" si="13">IF(K10=0,"-",ROUND((I10)/(K10),3))</f>
        <v>0.33300000000000002</v>
      </c>
      <c r="M10" s="38"/>
      <c r="N10" s="9">
        <f t="shared" ref="N10:O10" si="14">SUM(N11:N48)</f>
        <v>62</v>
      </c>
      <c r="O10" s="9">
        <f t="shared" si="14"/>
        <v>59</v>
      </c>
      <c r="P10" s="9" t="s">
        <v>52</v>
      </c>
      <c r="Q10" s="41">
        <f t="shared" si="5"/>
        <v>121</v>
      </c>
      <c r="R10" s="45">
        <f t="shared" ref="R10:R56" si="15">IF(Q10=0,"-",ROUND((O10)/(Q10),3))</f>
        <v>0.48799999999999999</v>
      </c>
      <c r="T10" s="9">
        <f t="shared" si="6"/>
        <v>250</v>
      </c>
      <c r="U10" s="6">
        <f t="shared" si="7"/>
        <v>102</v>
      </c>
      <c r="V10" s="9" t="s">
        <v>52</v>
      </c>
      <c r="W10" s="41">
        <f t="shared" si="8"/>
        <v>352</v>
      </c>
      <c r="X10" s="45">
        <f t="shared" si="9"/>
        <v>0.28999999999999998</v>
      </c>
      <c r="Y10" s="38"/>
    </row>
    <row r="11" spans="1:25" s="2" customFormat="1" ht="14.4" x14ac:dyDescent="0.3">
      <c r="A11" s="2" t="s">
        <v>1</v>
      </c>
      <c r="B11" s="10">
        <v>16</v>
      </c>
      <c r="C11" s="10">
        <v>0</v>
      </c>
      <c r="D11" s="10" t="s">
        <v>52</v>
      </c>
      <c r="E11" s="8">
        <f t="shared" si="1"/>
        <v>16</v>
      </c>
      <c r="F11" s="45">
        <f t="shared" si="11"/>
        <v>0</v>
      </c>
      <c r="G11" s="38"/>
      <c r="H11" s="10">
        <v>4</v>
      </c>
      <c r="I11" s="10">
        <v>2</v>
      </c>
      <c r="J11" s="10" t="s">
        <v>52</v>
      </c>
      <c r="K11" s="8">
        <f t="shared" si="3"/>
        <v>6</v>
      </c>
      <c r="L11" s="38">
        <f t="shared" si="13"/>
        <v>0.33300000000000002</v>
      </c>
      <c r="M11" s="38"/>
      <c r="N11" s="10">
        <v>4</v>
      </c>
      <c r="O11" s="10">
        <v>12</v>
      </c>
      <c r="P11" s="10" t="s">
        <v>52</v>
      </c>
      <c r="Q11" s="8">
        <f t="shared" si="5"/>
        <v>16</v>
      </c>
      <c r="R11" s="45">
        <f t="shared" si="15"/>
        <v>0.75</v>
      </c>
      <c r="T11" s="10">
        <f t="shared" si="6"/>
        <v>24</v>
      </c>
      <c r="U11" s="42">
        <f t="shared" si="7"/>
        <v>14</v>
      </c>
      <c r="V11" s="10" t="s">
        <v>52</v>
      </c>
      <c r="W11" s="8">
        <f t="shared" si="8"/>
        <v>38</v>
      </c>
      <c r="X11" s="45">
        <f t="shared" si="9"/>
        <v>0.36799999999999999</v>
      </c>
      <c r="Y11" s="38"/>
    </row>
    <row r="12" spans="1:25" s="2" customFormat="1" ht="14.4" x14ac:dyDescent="0.3">
      <c r="A12" s="2" t="s">
        <v>2</v>
      </c>
      <c r="B12" s="10">
        <v>0</v>
      </c>
      <c r="C12" s="10">
        <v>0</v>
      </c>
      <c r="D12" s="10" t="s">
        <v>52</v>
      </c>
      <c r="E12" s="8">
        <f t="shared" si="1"/>
        <v>0</v>
      </c>
      <c r="F12" s="45" t="str">
        <f t="shared" si="11"/>
        <v>-</v>
      </c>
      <c r="G12" s="38"/>
      <c r="H12" s="10">
        <v>0</v>
      </c>
      <c r="I12" s="10">
        <v>0</v>
      </c>
      <c r="J12" s="10" t="s">
        <v>52</v>
      </c>
      <c r="K12" s="8">
        <f t="shared" si="3"/>
        <v>0</v>
      </c>
      <c r="L12" s="38" t="str">
        <f t="shared" si="13"/>
        <v>-</v>
      </c>
      <c r="M12" s="38"/>
      <c r="N12" s="10">
        <v>1</v>
      </c>
      <c r="O12" s="10">
        <v>1</v>
      </c>
      <c r="P12" s="10" t="s">
        <v>52</v>
      </c>
      <c r="Q12" s="8">
        <f t="shared" si="5"/>
        <v>2</v>
      </c>
      <c r="R12" s="45">
        <f t="shared" si="15"/>
        <v>0.5</v>
      </c>
      <c r="T12" s="10">
        <f t="shared" si="6"/>
        <v>1</v>
      </c>
      <c r="U12" s="42">
        <f t="shared" si="7"/>
        <v>1</v>
      </c>
      <c r="V12" s="10" t="s">
        <v>52</v>
      </c>
      <c r="W12" s="8">
        <f t="shared" si="8"/>
        <v>2</v>
      </c>
      <c r="X12" s="45">
        <f t="shared" si="9"/>
        <v>0.5</v>
      </c>
      <c r="Y12" s="38"/>
    </row>
    <row r="13" spans="1:25" s="2" customFormat="1" ht="13.5" customHeight="1" x14ac:dyDescent="0.3">
      <c r="A13" s="2" t="s">
        <v>3</v>
      </c>
      <c r="B13" s="10">
        <v>0</v>
      </c>
      <c r="C13" s="10">
        <v>0</v>
      </c>
      <c r="D13" s="10" t="s">
        <v>52</v>
      </c>
      <c r="E13" s="8">
        <f t="shared" si="1"/>
        <v>0</v>
      </c>
      <c r="F13" s="45" t="str">
        <f t="shared" si="11"/>
        <v>-</v>
      </c>
      <c r="G13" s="38"/>
      <c r="H13" s="10">
        <v>0</v>
      </c>
      <c r="I13" s="10">
        <v>0</v>
      </c>
      <c r="J13" s="10" t="s">
        <v>52</v>
      </c>
      <c r="K13" s="8">
        <f t="shared" si="3"/>
        <v>0</v>
      </c>
      <c r="L13" s="38" t="str">
        <f t="shared" si="13"/>
        <v>-</v>
      </c>
      <c r="M13" s="38"/>
      <c r="N13" s="10">
        <v>0</v>
      </c>
      <c r="O13" s="10">
        <v>2</v>
      </c>
      <c r="P13" s="10" t="s">
        <v>52</v>
      </c>
      <c r="Q13" s="8">
        <f t="shared" si="5"/>
        <v>2</v>
      </c>
      <c r="R13" s="45">
        <f t="shared" si="15"/>
        <v>1</v>
      </c>
      <c r="T13" s="10">
        <f t="shared" si="6"/>
        <v>0</v>
      </c>
      <c r="U13" s="42">
        <f t="shared" si="7"/>
        <v>2</v>
      </c>
      <c r="V13" s="10" t="s">
        <v>52</v>
      </c>
      <c r="W13" s="8">
        <f t="shared" si="8"/>
        <v>2</v>
      </c>
      <c r="X13" s="45">
        <f t="shared" si="9"/>
        <v>1</v>
      </c>
      <c r="Y13" s="38"/>
    </row>
    <row r="14" spans="1:25" s="2" customFormat="1" ht="14.4" x14ac:dyDescent="0.3">
      <c r="A14" s="13" t="s">
        <v>4</v>
      </c>
      <c r="B14" s="10">
        <v>47</v>
      </c>
      <c r="C14" s="10">
        <v>8</v>
      </c>
      <c r="D14" s="10" t="s">
        <v>52</v>
      </c>
      <c r="E14" s="8">
        <f t="shared" si="1"/>
        <v>55</v>
      </c>
      <c r="F14" s="45">
        <f t="shared" si="11"/>
        <v>0.14499999999999999</v>
      </c>
      <c r="G14" s="38"/>
      <c r="H14" s="10">
        <v>0</v>
      </c>
      <c r="I14" s="10">
        <v>0</v>
      </c>
      <c r="J14" s="10" t="s">
        <v>52</v>
      </c>
      <c r="K14" s="8">
        <f t="shared" si="3"/>
        <v>0</v>
      </c>
      <c r="L14" s="38" t="str">
        <f t="shared" si="13"/>
        <v>-</v>
      </c>
      <c r="M14" s="38"/>
      <c r="N14" s="10">
        <v>4</v>
      </c>
      <c r="O14" s="10">
        <v>2</v>
      </c>
      <c r="P14" s="10" t="s">
        <v>52</v>
      </c>
      <c r="Q14" s="8">
        <f t="shared" si="5"/>
        <v>6</v>
      </c>
      <c r="R14" s="45">
        <f t="shared" si="15"/>
        <v>0.33300000000000002</v>
      </c>
      <c r="T14" s="10">
        <f t="shared" si="6"/>
        <v>51</v>
      </c>
      <c r="U14" s="42">
        <f t="shared" si="7"/>
        <v>10</v>
      </c>
      <c r="V14" s="10" t="s">
        <v>52</v>
      </c>
      <c r="W14" s="8">
        <f t="shared" si="8"/>
        <v>61</v>
      </c>
      <c r="X14" s="45">
        <f t="shared" si="9"/>
        <v>0.16400000000000001</v>
      </c>
      <c r="Y14" s="38"/>
    </row>
    <row r="15" spans="1:25" s="2" customFormat="1" ht="14.4" x14ac:dyDescent="0.3">
      <c r="A15" s="2" t="s">
        <v>5</v>
      </c>
      <c r="B15" s="10">
        <v>0</v>
      </c>
      <c r="C15" s="10">
        <v>0</v>
      </c>
      <c r="D15" s="10" t="s">
        <v>52</v>
      </c>
      <c r="E15" s="8">
        <f t="shared" si="1"/>
        <v>0</v>
      </c>
      <c r="F15" s="45" t="str">
        <f t="shared" si="11"/>
        <v>-</v>
      </c>
      <c r="G15" s="38"/>
      <c r="H15" s="10">
        <v>0</v>
      </c>
      <c r="I15" s="10">
        <v>0</v>
      </c>
      <c r="J15" s="10" t="s">
        <v>52</v>
      </c>
      <c r="K15" s="8">
        <f t="shared" si="3"/>
        <v>0</v>
      </c>
      <c r="L15" s="38" t="str">
        <f t="shared" si="13"/>
        <v>-</v>
      </c>
      <c r="M15" s="38"/>
      <c r="N15" s="10">
        <v>4</v>
      </c>
      <c r="O15" s="10">
        <v>0</v>
      </c>
      <c r="P15" s="10" t="s">
        <v>52</v>
      </c>
      <c r="Q15" s="8">
        <f t="shared" si="5"/>
        <v>4</v>
      </c>
      <c r="R15" s="45">
        <f t="shared" si="15"/>
        <v>0</v>
      </c>
      <c r="T15" s="10">
        <f t="shared" si="6"/>
        <v>4</v>
      </c>
      <c r="U15" s="42">
        <f t="shared" si="7"/>
        <v>0</v>
      </c>
      <c r="V15" s="10" t="s">
        <v>52</v>
      </c>
      <c r="W15" s="8">
        <f t="shared" si="8"/>
        <v>4</v>
      </c>
      <c r="X15" s="45">
        <f t="shared" si="9"/>
        <v>0</v>
      </c>
      <c r="Y15" s="38"/>
    </row>
    <row r="16" spans="1:25" s="2" customFormat="1" ht="14.4" x14ac:dyDescent="0.3">
      <c r="A16" s="2" t="s">
        <v>6</v>
      </c>
      <c r="B16" s="10">
        <v>9</v>
      </c>
      <c r="C16" s="10">
        <v>2</v>
      </c>
      <c r="D16" s="10" t="s">
        <v>52</v>
      </c>
      <c r="E16" s="8">
        <f t="shared" si="1"/>
        <v>11</v>
      </c>
      <c r="F16" s="45">
        <f t="shared" si="11"/>
        <v>0.182</v>
      </c>
      <c r="G16" s="38"/>
      <c r="H16" s="10">
        <v>0</v>
      </c>
      <c r="I16" s="10">
        <v>0</v>
      </c>
      <c r="J16" s="10" t="s">
        <v>52</v>
      </c>
      <c r="K16" s="8">
        <f t="shared" si="3"/>
        <v>0</v>
      </c>
      <c r="L16" s="38" t="str">
        <f t="shared" si="13"/>
        <v>-</v>
      </c>
      <c r="M16" s="38"/>
      <c r="N16" s="10">
        <v>1</v>
      </c>
      <c r="O16" s="10">
        <v>0</v>
      </c>
      <c r="P16" s="10" t="s">
        <v>52</v>
      </c>
      <c r="Q16" s="8">
        <f t="shared" si="5"/>
        <v>1</v>
      </c>
      <c r="R16" s="45">
        <f t="shared" si="15"/>
        <v>0</v>
      </c>
      <c r="T16" s="10">
        <f t="shared" si="6"/>
        <v>10</v>
      </c>
      <c r="U16" s="42">
        <f t="shared" si="7"/>
        <v>2</v>
      </c>
      <c r="V16" s="10" t="s">
        <v>52</v>
      </c>
      <c r="W16" s="8">
        <f t="shared" si="8"/>
        <v>12</v>
      </c>
      <c r="X16" s="45">
        <f t="shared" si="9"/>
        <v>0.16700000000000001</v>
      </c>
      <c r="Y16" s="38"/>
    </row>
    <row r="17" spans="1:25" s="2" customFormat="1" ht="14.4" x14ac:dyDescent="0.3">
      <c r="A17" s="2" t="s">
        <v>7</v>
      </c>
      <c r="B17" s="10">
        <v>0</v>
      </c>
      <c r="C17" s="10">
        <v>0</v>
      </c>
      <c r="D17" s="10" t="s">
        <v>52</v>
      </c>
      <c r="E17" s="8">
        <f t="shared" si="1"/>
        <v>0</v>
      </c>
      <c r="F17" s="45" t="str">
        <f t="shared" si="11"/>
        <v>-</v>
      </c>
      <c r="G17" s="38"/>
      <c r="H17" s="10">
        <v>0</v>
      </c>
      <c r="I17" s="10">
        <v>0</v>
      </c>
      <c r="J17" s="10" t="s">
        <v>52</v>
      </c>
      <c r="K17" s="8">
        <f t="shared" si="3"/>
        <v>0</v>
      </c>
      <c r="L17" s="38" t="str">
        <f t="shared" si="13"/>
        <v>-</v>
      </c>
      <c r="M17" s="38"/>
      <c r="N17" s="10">
        <v>0</v>
      </c>
      <c r="O17" s="10">
        <v>0</v>
      </c>
      <c r="P17" s="10" t="s">
        <v>52</v>
      </c>
      <c r="Q17" s="8">
        <f t="shared" si="5"/>
        <v>0</v>
      </c>
      <c r="R17" s="45" t="str">
        <f t="shared" si="15"/>
        <v>-</v>
      </c>
      <c r="T17" s="10">
        <f t="shared" si="6"/>
        <v>0</v>
      </c>
      <c r="U17" s="42">
        <f t="shared" si="7"/>
        <v>0</v>
      </c>
      <c r="V17" s="10" t="s">
        <v>52</v>
      </c>
      <c r="W17" s="8">
        <f t="shared" si="8"/>
        <v>0</v>
      </c>
      <c r="X17" s="45" t="str">
        <f t="shared" si="9"/>
        <v>-</v>
      </c>
      <c r="Y17" s="38"/>
    </row>
    <row r="18" spans="1:25" s="2" customFormat="1" ht="14.4" x14ac:dyDescent="0.3">
      <c r="A18" s="2" t="s">
        <v>8</v>
      </c>
      <c r="B18" s="10">
        <v>5</v>
      </c>
      <c r="C18" s="10">
        <v>1</v>
      </c>
      <c r="D18" s="10" t="s">
        <v>52</v>
      </c>
      <c r="E18" s="8">
        <f t="shared" si="1"/>
        <v>6</v>
      </c>
      <c r="F18" s="45">
        <f t="shared" si="11"/>
        <v>0.16700000000000001</v>
      </c>
      <c r="G18" s="38"/>
      <c r="H18" s="10">
        <v>0</v>
      </c>
      <c r="I18" s="10">
        <v>0</v>
      </c>
      <c r="J18" s="10" t="s">
        <v>52</v>
      </c>
      <c r="K18" s="8">
        <f t="shared" si="3"/>
        <v>0</v>
      </c>
      <c r="L18" s="38" t="str">
        <f t="shared" si="13"/>
        <v>-</v>
      </c>
      <c r="M18" s="38"/>
      <c r="N18" s="10">
        <v>4</v>
      </c>
      <c r="O18" s="10">
        <v>1</v>
      </c>
      <c r="P18" s="10" t="s">
        <v>52</v>
      </c>
      <c r="Q18" s="8">
        <f t="shared" si="5"/>
        <v>5</v>
      </c>
      <c r="R18" s="45">
        <f t="shared" si="15"/>
        <v>0.2</v>
      </c>
      <c r="T18" s="10">
        <f t="shared" si="6"/>
        <v>9</v>
      </c>
      <c r="U18" s="42">
        <f t="shared" si="7"/>
        <v>2</v>
      </c>
      <c r="V18" s="10" t="s">
        <v>52</v>
      </c>
      <c r="W18" s="8">
        <f t="shared" si="8"/>
        <v>11</v>
      </c>
      <c r="X18" s="45">
        <f t="shared" si="9"/>
        <v>0.182</v>
      </c>
      <c r="Y18" s="38"/>
    </row>
    <row r="19" spans="1:25" s="2" customFormat="1" ht="14.4" x14ac:dyDescent="0.3">
      <c r="A19" s="2" t="s">
        <v>9</v>
      </c>
      <c r="B19" s="10">
        <v>5</v>
      </c>
      <c r="C19" s="10">
        <v>2</v>
      </c>
      <c r="D19" s="10" t="s">
        <v>52</v>
      </c>
      <c r="E19" s="8">
        <f t="shared" si="1"/>
        <v>7</v>
      </c>
      <c r="F19" s="45">
        <f t="shared" si="11"/>
        <v>0.28599999999999998</v>
      </c>
      <c r="G19" s="38"/>
      <c r="H19" s="10">
        <v>0</v>
      </c>
      <c r="I19" s="10">
        <v>0</v>
      </c>
      <c r="J19" s="10" t="s">
        <v>52</v>
      </c>
      <c r="K19" s="8">
        <f t="shared" si="3"/>
        <v>0</v>
      </c>
      <c r="L19" s="38" t="str">
        <f t="shared" si="13"/>
        <v>-</v>
      </c>
      <c r="M19" s="38"/>
      <c r="N19" s="10">
        <v>0</v>
      </c>
      <c r="O19" s="10">
        <v>0</v>
      </c>
      <c r="P19" s="10" t="s">
        <v>52</v>
      </c>
      <c r="Q19" s="8">
        <f t="shared" si="5"/>
        <v>0</v>
      </c>
      <c r="R19" s="45" t="str">
        <f t="shared" si="15"/>
        <v>-</v>
      </c>
      <c r="T19" s="10">
        <f t="shared" si="6"/>
        <v>5</v>
      </c>
      <c r="U19" s="42">
        <f t="shared" si="7"/>
        <v>2</v>
      </c>
      <c r="V19" s="10" t="s">
        <v>52</v>
      </c>
      <c r="W19" s="8">
        <f t="shared" si="8"/>
        <v>7</v>
      </c>
      <c r="X19" s="45">
        <f t="shared" si="9"/>
        <v>0.28599999999999998</v>
      </c>
      <c r="Y19" s="38"/>
    </row>
    <row r="20" spans="1:25" s="2" customFormat="1" ht="14.4" x14ac:dyDescent="0.3">
      <c r="A20" s="2" t="s">
        <v>10</v>
      </c>
      <c r="B20" s="10">
        <v>0</v>
      </c>
      <c r="C20" s="10">
        <v>0</v>
      </c>
      <c r="D20" s="10" t="s">
        <v>52</v>
      </c>
      <c r="E20" s="8">
        <f t="shared" si="1"/>
        <v>0</v>
      </c>
      <c r="F20" s="45" t="str">
        <f t="shared" si="11"/>
        <v>-</v>
      </c>
      <c r="G20" s="38"/>
      <c r="H20" s="10">
        <v>0</v>
      </c>
      <c r="I20" s="10">
        <v>0</v>
      </c>
      <c r="J20" s="10" t="s">
        <v>52</v>
      </c>
      <c r="K20" s="8">
        <f t="shared" si="3"/>
        <v>0</v>
      </c>
      <c r="L20" s="38" t="str">
        <f t="shared" si="13"/>
        <v>-</v>
      </c>
      <c r="M20" s="38"/>
      <c r="N20" s="10">
        <v>0</v>
      </c>
      <c r="O20" s="10">
        <v>0</v>
      </c>
      <c r="P20" s="10" t="s">
        <v>52</v>
      </c>
      <c r="Q20" s="8">
        <f t="shared" si="5"/>
        <v>0</v>
      </c>
      <c r="R20" s="45" t="str">
        <f t="shared" si="15"/>
        <v>-</v>
      </c>
      <c r="T20" s="10">
        <f t="shared" si="6"/>
        <v>0</v>
      </c>
      <c r="U20" s="42">
        <f t="shared" si="7"/>
        <v>0</v>
      </c>
      <c r="V20" s="10" t="s">
        <v>52</v>
      </c>
      <c r="W20" s="8">
        <f t="shared" si="8"/>
        <v>0</v>
      </c>
      <c r="X20" s="45" t="str">
        <f t="shared" si="9"/>
        <v>-</v>
      </c>
      <c r="Y20" s="38"/>
    </row>
    <row r="21" spans="1:25" s="2" customFormat="1" ht="14.4" x14ac:dyDescent="0.3">
      <c r="A21" s="11" t="s">
        <v>42</v>
      </c>
      <c r="B21" s="10">
        <v>9</v>
      </c>
      <c r="C21" s="10">
        <v>5</v>
      </c>
      <c r="D21" s="10" t="s">
        <v>52</v>
      </c>
      <c r="E21" s="8">
        <f t="shared" si="1"/>
        <v>14</v>
      </c>
      <c r="F21" s="45">
        <f t="shared" si="11"/>
        <v>0.35699999999999998</v>
      </c>
      <c r="G21" s="38"/>
      <c r="H21" s="10">
        <v>0</v>
      </c>
      <c r="I21" s="10">
        <v>0</v>
      </c>
      <c r="J21" s="10" t="s">
        <v>52</v>
      </c>
      <c r="K21" s="8">
        <f t="shared" si="3"/>
        <v>0</v>
      </c>
      <c r="L21" s="38" t="str">
        <f t="shared" si="13"/>
        <v>-</v>
      </c>
      <c r="M21" s="38"/>
      <c r="N21" s="10">
        <v>5</v>
      </c>
      <c r="O21" s="10">
        <v>3</v>
      </c>
      <c r="P21" s="10" t="s">
        <v>52</v>
      </c>
      <c r="Q21" s="8">
        <f t="shared" si="5"/>
        <v>8</v>
      </c>
      <c r="R21" s="45">
        <f t="shared" si="15"/>
        <v>0.375</v>
      </c>
      <c r="T21" s="10">
        <f t="shared" si="6"/>
        <v>14</v>
      </c>
      <c r="U21" s="42">
        <f t="shared" si="7"/>
        <v>8</v>
      </c>
      <c r="V21" s="10" t="s">
        <v>52</v>
      </c>
      <c r="W21" s="8">
        <f t="shared" si="8"/>
        <v>22</v>
      </c>
      <c r="X21" s="45">
        <f t="shared" si="9"/>
        <v>0.36399999999999999</v>
      </c>
      <c r="Y21" s="38"/>
    </row>
    <row r="22" spans="1:25" s="2" customFormat="1" ht="14.4" x14ac:dyDescent="0.3">
      <c r="A22" s="11" t="s">
        <v>51</v>
      </c>
      <c r="B22" s="10">
        <v>0</v>
      </c>
      <c r="C22" s="10">
        <v>0</v>
      </c>
      <c r="D22" s="10" t="s">
        <v>52</v>
      </c>
      <c r="E22" s="8">
        <f t="shared" si="1"/>
        <v>0</v>
      </c>
      <c r="F22" s="45" t="str">
        <f t="shared" si="11"/>
        <v>-</v>
      </c>
      <c r="G22" s="38"/>
      <c r="H22" s="10">
        <v>0</v>
      </c>
      <c r="I22" s="10">
        <v>0</v>
      </c>
      <c r="J22" s="10" t="s">
        <v>52</v>
      </c>
      <c r="K22" s="8">
        <f t="shared" si="3"/>
        <v>0</v>
      </c>
      <c r="L22" s="38" t="str">
        <f t="shared" si="13"/>
        <v>-</v>
      </c>
      <c r="M22" s="38"/>
      <c r="N22" s="10">
        <v>1</v>
      </c>
      <c r="O22" s="10">
        <v>1</v>
      </c>
      <c r="P22" s="10" t="s">
        <v>52</v>
      </c>
      <c r="Q22" s="8">
        <f t="shared" si="5"/>
        <v>2</v>
      </c>
      <c r="R22" s="45">
        <f t="shared" si="15"/>
        <v>0.5</v>
      </c>
      <c r="T22" s="10">
        <f t="shared" si="6"/>
        <v>1</v>
      </c>
      <c r="U22" s="42">
        <f t="shared" si="7"/>
        <v>1</v>
      </c>
      <c r="V22" s="10" t="s">
        <v>52</v>
      </c>
      <c r="W22" s="8">
        <f t="shared" si="8"/>
        <v>2</v>
      </c>
      <c r="X22" s="45">
        <f t="shared" si="9"/>
        <v>0.5</v>
      </c>
      <c r="Y22" s="38"/>
    </row>
    <row r="23" spans="1:25" s="2" customFormat="1" ht="14.4" x14ac:dyDescent="0.3">
      <c r="A23" s="2" t="s">
        <v>11</v>
      </c>
      <c r="B23" s="10">
        <v>6</v>
      </c>
      <c r="C23" s="10">
        <v>6</v>
      </c>
      <c r="D23" s="10" t="s">
        <v>52</v>
      </c>
      <c r="E23" s="8">
        <f t="shared" si="1"/>
        <v>12</v>
      </c>
      <c r="F23" s="45">
        <f t="shared" si="11"/>
        <v>0.5</v>
      </c>
      <c r="G23" s="38"/>
      <c r="H23" s="10">
        <v>0</v>
      </c>
      <c r="I23" s="10">
        <v>0</v>
      </c>
      <c r="J23" s="10" t="s">
        <v>52</v>
      </c>
      <c r="K23" s="8">
        <f t="shared" si="3"/>
        <v>0</v>
      </c>
      <c r="L23" s="38" t="str">
        <f t="shared" si="13"/>
        <v>-</v>
      </c>
      <c r="M23" s="38"/>
      <c r="N23" s="10">
        <v>3</v>
      </c>
      <c r="O23" s="10">
        <v>2</v>
      </c>
      <c r="P23" s="10" t="s">
        <v>52</v>
      </c>
      <c r="Q23" s="8">
        <f t="shared" si="5"/>
        <v>5</v>
      </c>
      <c r="R23" s="45">
        <f t="shared" si="15"/>
        <v>0.4</v>
      </c>
      <c r="T23" s="10">
        <f t="shared" si="6"/>
        <v>9</v>
      </c>
      <c r="U23" s="42">
        <f t="shared" si="7"/>
        <v>8</v>
      </c>
      <c r="V23" s="10" t="s">
        <v>52</v>
      </c>
      <c r="W23" s="8">
        <f t="shared" si="8"/>
        <v>17</v>
      </c>
      <c r="X23" s="45">
        <f t="shared" si="9"/>
        <v>0.47099999999999997</v>
      </c>
      <c r="Y23" s="38"/>
    </row>
    <row r="24" spans="1:25" s="2" customFormat="1" ht="14.4" x14ac:dyDescent="0.3">
      <c r="A24" s="2" t="s">
        <v>12</v>
      </c>
      <c r="B24" s="10">
        <v>0</v>
      </c>
      <c r="C24" s="10">
        <v>0</v>
      </c>
      <c r="D24" s="10" t="s">
        <v>52</v>
      </c>
      <c r="E24" s="8">
        <f t="shared" si="1"/>
        <v>0</v>
      </c>
      <c r="F24" s="45" t="str">
        <f t="shared" si="11"/>
        <v>-</v>
      </c>
      <c r="G24" s="38"/>
      <c r="H24" s="10">
        <v>0</v>
      </c>
      <c r="I24" s="10">
        <v>0</v>
      </c>
      <c r="J24" s="10" t="s">
        <v>52</v>
      </c>
      <c r="K24" s="8">
        <f t="shared" si="3"/>
        <v>0</v>
      </c>
      <c r="L24" s="38" t="str">
        <f t="shared" si="13"/>
        <v>-</v>
      </c>
      <c r="M24" s="38"/>
      <c r="N24" s="10">
        <v>0</v>
      </c>
      <c r="O24" s="10">
        <v>2</v>
      </c>
      <c r="P24" s="10" t="s">
        <v>52</v>
      </c>
      <c r="Q24" s="8">
        <f t="shared" si="5"/>
        <v>2</v>
      </c>
      <c r="R24" s="45">
        <f t="shared" si="15"/>
        <v>1</v>
      </c>
      <c r="T24" s="10">
        <f t="shared" si="6"/>
        <v>0</v>
      </c>
      <c r="U24" s="42">
        <f t="shared" si="7"/>
        <v>2</v>
      </c>
      <c r="V24" s="10" t="s">
        <v>52</v>
      </c>
      <c r="W24" s="8">
        <f t="shared" si="8"/>
        <v>2</v>
      </c>
      <c r="X24" s="45">
        <f t="shared" si="9"/>
        <v>1</v>
      </c>
      <c r="Y24" s="38"/>
    </row>
    <row r="25" spans="1:25" s="2" customFormat="1" ht="14.4" x14ac:dyDescent="0.3">
      <c r="A25" s="2" t="s">
        <v>13</v>
      </c>
      <c r="B25" s="10">
        <v>11</v>
      </c>
      <c r="C25" s="10">
        <v>1</v>
      </c>
      <c r="D25" s="10" t="s">
        <v>52</v>
      </c>
      <c r="E25" s="8">
        <f t="shared" si="1"/>
        <v>12</v>
      </c>
      <c r="F25" s="45">
        <f t="shared" si="11"/>
        <v>8.3000000000000004E-2</v>
      </c>
      <c r="G25" s="38"/>
      <c r="H25" s="10">
        <v>0</v>
      </c>
      <c r="I25" s="10">
        <v>0</v>
      </c>
      <c r="J25" s="10" t="s">
        <v>52</v>
      </c>
      <c r="K25" s="8">
        <f t="shared" si="3"/>
        <v>0</v>
      </c>
      <c r="L25" s="38" t="str">
        <f t="shared" si="13"/>
        <v>-</v>
      </c>
      <c r="M25" s="38"/>
      <c r="N25" s="10">
        <v>3</v>
      </c>
      <c r="O25" s="10">
        <v>2</v>
      </c>
      <c r="P25" s="10" t="s">
        <v>52</v>
      </c>
      <c r="Q25" s="8">
        <f t="shared" si="5"/>
        <v>5</v>
      </c>
      <c r="R25" s="45">
        <f t="shared" si="15"/>
        <v>0.4</v>
      </c>
      <c r="T25" s="10">
        <f t="shared" si="6"/>
        <v>14</v>
      </c>
      <c r="U25" s="42">
        <f t="shared" si="7"/>
        <v>3</v>
      </c>
      <c r="V25" s="10" t="s">
        <v>52</v>
      </c>
      <c r="W25" s="8">
        <f t="shared" si="8"/>
        <v>17</v>
      </c>
      <c r="X25" s="45">
        <f t="shared" si="9"/>
        <v>0.17599999999999999</v>
      </c>
      <c r="Y25" s="38"/>
    </row>
    <row r="26" spans="1:25" s="2" customFormat="1" ht="14.4" x14ac:dyDescent="0.3">
      <c r="A26" s="2" t="s">
        <v>14</v>
      </c>
      <c r="B26" s="10">
        <v>0</v>
      </c>
      <c r="C26" s="10">
        <v>0</v>
      </c>
      <c r="D26" s="10" t="s">
        <v>52</v>
      </c>
      <c r="E26" s="8">
        <f t="shared" si="1"/>
        <v>0</v>
      </c>
      <c r="F26" s="45" t="str">
        <f t="shared" si="11"/>
        <v>-</v>
      </c>
      <c r="G26" s="38"/>
      <c r="H26" s="10">
        <v>0</v>
      </c>
      <c r="I26" s="10">
        <v>0</v>
      </c>
      <c r="J26" s="10" t="s">
        <v>52</v>
      </c>
      <c r="K26" s="8">
        <f t="shared" si="3"/>
        <v>0</v>
      </c>
      <c r="L26" s="38" t="str">
        <f t="shared" si="13"/>
        <v>-</v>
      </c>
      <c r="M26" s="38"/>
      <c r="N26" s="10">
        <v>0</v>
      </c>
      <c r="O26" s="10">
        <v>1</v>
      </c>
      <c r="P26" s="10" t="s">
        <v>52</v>
      </c>
      <c r="Q26" s="8">
        <f t="shared" si="5"/>
        <v>1</v>
      </c>
      <c r="R26" s="45">
        <f t="shared" si="15"/>
        <v>1</v>
      </c>
      <c r="T26" s="10">
        <f t="shared" si="6"/>
        <v>0</v>
      </c>
      <c r="U26" s="42">
        <f t="shared" si="7"/>
        <v>1</v>
      </c>
      <c r="V26" s="10" t="s">
        <v>52</v>
      </c>
      <c r="W26" s="8">
        <f t="shared" si="8"/>
        <v>1</v>
      </c>
      <c r="X26" s="45">
        <f t="shared" si="9"/>
        <v>1</v>
      </c>
      <c r="Y26" s="38"/>
    </row>
    <row r="27" spans="1:25" s="2" customFormat="1" ht="14.4" x14ac:dyDescent="0.3">
      <c r="A27" s="2" t="s">
        <v>17</v>
      </c>
      <c r="B27" s="10">
        <v>0</v>
      </c>
      <c r="C27" s="10">
        <v>0</v>
      </c>
      <c r="D27" s="10" t="s">
        <v>52</v>
      </c>
      <c r="E27" s="8">
        <f t="shared" ref="E27:E28" si="16">SUM(B27:C27)</f>
        <v>0</v>
      </c>
      <c r="F27" s="45" t="str">
        <f t="shared" si="11"/>
        <v>-</v>
      </c>
      <c r="G27" s="38"/>
      <c r="H27" s="10">
        <v>0</v>
      </c>
      <c r="I27" s="10">
        <v>0</v>
      </c>
      <c r="J27" s="10" t="s">
        <v>52</v>
      </c>
      <c r="K27" s="8">
        <f t="shared" si="3"/>
        <v>0</v>
      </c>
      <c r="L27" s="38" t="str">
        <f t="shared" si="13"/>
        <v>-</v>
      </c>
      <c r="M27" s="38"/>
      <c r="N27" s="10">
        <v>1</v>
      </c>
      <c r="O27" s="10">
        <v>0</v>
      </c>
      <c r="P27" s="10" t="s">
        <v>52</v>
      </c>
      <c r="Q27" s="8">
        <f t="shared" si="5"/>
        <v>1</v>
      </c>
      <c r="R27" s="45">
        <f t="shared" si="15"/>
        <v>0</v>
      </c>
      <c r="T27" s="10">
        <f t="shared" si="6"/>
        <v>1</v>
      </c>
      <c r="U27" s="42">
        <f t="shared" si="7"/>
        <v>0</v>
      </c>
      <c r="V27" s="10" t="s">
        <v>52</v>
      </c>
      <c r="W27" s="8">
        <f t="shared" ref="W27:W28" si="17">SUM(T27:U27)</f>
        <v>1</v>
      </c>
      <c r="X27" s="45">
        <f t="shared" si="9"/>
        <v>0</v>
      </c>
      <c r="Y27" s="38"/>
    </row>
    <row r="28" spans="1:25" s="2" customFormat="1" ht="14.4" x14ac:dyDescent="0.3">
      <c r="A28" s="2" t="s">
        <v>43</v>
      </c>
      <c r="B28" s="10">
        <v>0</v>
      </c>
      <c r="C28" s="10">
        <v>0</v>
      </c>
      <c r="D28" s="10" t="s">
        <v>52</v>
      </c>
      <c r="E28" s="8">
        <f t="shared" si="16"/>
        <v>0</v>
      </c>
      <c r="F28" s="45" t="str">
        <f t="shared" si="11"/>
        <v>-</v>
      </c>
      <c r="G28" s="38"/>
      <c r="H28" s="10">
        <v>0</v>
      </c>
      <c r="I28" s="10">
        <v>0</v>
      </c>
      <c r="J28" s="10" t="s">
        <v>52</v>
      </c>
      <c r="K28" s="8">
        <f t="shared" si="3"/>
        <v>0</v>
      </c>
      <c r="L28" s="38" t="str">
        <f t="shared" si="13"/>
        <v>-</v>
      </c>
      <c r="M28" s="38"/>
      <c r="N28" s="10">
        <v>0</v>
      </c>
      <c r="O28" s="10">
        <v>0</v>
      </c>
      <c r="P28" s="10" t="s">
        <v>52</v>
      </c>
      <c r="Q28" s="8">
        <f t="shared" si="5"/>
        <v>0</v>
      </c>
      <c r="R28" s="45" t="str">
        <f t="shared" si="15"/>
        <v>-</v>
      </c>
      <c r="T28" s="10">
        <f t="shared" si="6"/>
        <v>0</v>
      </c>
      <c r="U28" s="42">
        <f t="shared" si="7"/>
        <v>0</v>
      </c>
      <c r="V28" s="10" t="s">
        <v>52</v>
      </c>
      <c r="W28" s="8">
        <f t="shared" si="17"/>
        <v>0</v>
      </c>
      <c r="X28" s="45" t="str">
        <f t="shared" si="9"/>
        <v>-</v>
      </c>
      <c r="Y28" s="38"/>
    </row>
    <row r="29" spans="1:25" s="2" customFormat="1" ht="14.4" x14ac:dyDescent="0.3">
      <c r="A29" s="13" t="s">
        <v>18</v>
      </c>
      <c r="B29" s="10">
        <v>25</v>
      </c>
      <c r="C29" s="10">
        <v>4</v>
      </c>
      <c r="D29" s="10" t="s">
        <v>52</v>
      </c>
      <c r="E29" s="8">
        <f t="shared" si="1"/>
        <v>29</v>
      </c>
      <c r="F29" s="45">
        <f t="shared" si="11"/>
        <v>0.13800000000000001</v>
      </c>
      <c r="G29" s="38"/>
      <c r="H29" s="10">
        <v>0</v>
      </c>
      <c r="I29" s="10">
        <v>0</v>
      </c>
      <c r="J29" s="10" t="s">
        <v>52</v>
      </c>
      <c r="K29" s="8">
        <f t="shared" si="3"/>
        <v>0</v>
      </c>
      <c r="L29" s="38" t="str">
        <f t="shared" si="13"/>
        <v>-</v>
      </c>
      <c r="M29" s="38"/>
      <c r="N29" s="10">
        <v>1</v>
      </c>
      <c r="O29" s="10">
        <v>0</v>
      </c>
      <c r="P29" s="10" t="s">
        <v>52</v>
      </c>
      <c r="Q29" s="8">
        <f t="shared" si="5"/>
        <v>1</v>
      </c>
      <c r="R29" s="45">
        <f t="shared" si="15"/>
        <v>0</v>
      </c>
      <c r="T29" s="10">
        <f t="shared" si="6"/>
        <v>26</v>
      </c>
      <c r="U29" s="42">
        <f t="shared" si="7"/>
        <v>4</v>
      </c>
      <c r="V29" s="10" t="s">
        <v>52</v>
      </c>
      <c r="W29" s="8">
        <f t="shared" si="8"/>
        <v>30</v>
      </c>
      <c r="X29" s="45">
        <f t="shared" si="9"/>
        <v>0.13300000000000001</v>
      </c>
      <c r="Y29" s="38"/>
    </row>
    <row r="30" spans="1:25" s="2" customFormat="1" ht="14.4" x14ac:dyDescent="0.3">
      <c r="A30" s="2" t="s">
        <v>19</v>
      </c>
      <c r="B30" s="10">
        <v>0</v>
      </c>
      <c r="C30" s="10">
        <v>0</v>
      </c>
      <c r="D30" s="10" t="s">
        <v>52</v>
      </c>
      <c r="E30" s="8">
        <f t="shared" si="1"/>
        <v>0</v>
      </c>
      <c r="F30" s="45" t="str">
        <f t="shared" si="11"/>
        <v>-</v>
      </c>
      <c r="G30" s="38"/>
      <c r="H30" s="10">
        <v>0</v>
      </c>
      <c r="I30" s="10">
        <v>0</v>
      </c>
      <c r="J30" s="10" t="s">
        <v>52</v>
      </c>
      <c r="K30" s="8">
        <f t="shared" si="3"/>
        <v>0</v>
      </c>
      <c r="L30" s="38" t="str">
        <f t="shared" si="13"/>
        <v>-</v>
      </c>
      <c r="M30" s="38"/>
      <c r="N30" s="10">
        <v>5</v>
      </c>
      <c r="O30" s="10">
        <v>16</v>
      </c>
      <c r="P30" s="10" t="s">
        <v>52</v>
      </c>
      <c r="Q30" s="8">
        <f t="shared" si="5"/>
        <v>21</v>
      </c>
      <c r="R30" s="45">
        <f t="shared" si="15"/>
        <v>0.76200000000000001</v>
      </c>
      <c r="T30" s="10">
        <f t="shared" si="6"/>
        <v>5</v>
      </c>
      <c r="U30" s="42">
        <f t="shared" si="7"/>
        <v>16</v>
      </c>
      <c r="V30" s="10" t="s">
        <v>52</v>
      </c>
      <c r="W30" s="8">
        <f t="shared" si="8"/>
        <v>21</v>
      </c>
      <c r="X30" s="45">
        <f t="shared" si="9"/>
        <v>0.76200000000000001</v>
      </c>
      <c r="Y30" s="38"/>
    </row>
    <row r="31" spans="1:25" s="2" customFormat="1" ht="14.4" x14ac:dyDescent="0.3">
      <c r="A31" s="2" t="s">
        <v>44</v>
      </c>
      <c r="B31" s="10">
        <v>0</v>
      </c>
      <c r="C31" s="10">
        <v>0</v>
      </c>
      <c r="D31" s="10" t="s">
        <v>52</v>
      </c>
      <c r="E31" s="8">
        <f t="shared" si="1"/>
        <v>0</v>
      </c>
      <c r="F31" s="45" t="str">
        <f t="shared" si="11"/>
        <v>-</v>
      </c>
      <c r="G31" s="38"/>
      <c r="H31" s="10">
        <v>0</v>
      </c>
      <c r="I31" s="10">
        <v>0</v>
      </c>
      <c r="J31" s="10" t="s">
        <v>52</v>
      </c>
      <c r="K31" s="8">
        <f t="shared" si="3"/>
        <v>0</v>
      </c>
      <c r="L31" s="38" t="str">
        <f t="shared" si="13"/>
        <v>-</v>
      </c>
      <c r="M31" s="38"/>
      <c r="N31" s="10">
        <v>0</v>
      </c>
      <c r="O31" s="10">
        <v>0</v>
      </c>
      <c r="P31" s="10" t="s">
        <v>52</v>
      </c>
      <c r="Q31" s="8">
        <f t="shared" si="5"/>
        <v>0</v>
      </c>
      <c r="R31" s="45" t="str">
        <f t="shared" si="15"/>
        <v>-</v>
      </c>
      <c r="T31" s="10">
        <f t="shared" si="6"/>
        <v>0</v>
      </c>
      <c r="U31" s="42">
        <f t="shared" si="7"/>
        <v>0</v>
      </c>
      <c r="V31" s="10" t="s">
        <v>52</v>
      </c>
      <c r="W31" s="8">
        <f t="shared" si="8"/>
        <v>0</v>
      </c>
      <c r="X31" s="45" t="str">
        <f t="shared" si="9"/>
        <v>-</v>
      </c>
      <c r="Y31" s="38"/>
    </row>
    <row r="32" spans="1:25" s="2" customFormat="1" ht="14.4" x14ac:dyDescent="0.3">
      <c r="A32" s="2" t="s">
        <v>21</v>
      </c>
      <c r="B32" s="10">
        <v>0</v>
      </c>
      <c r="C32" s="10">
        <v>0</v>
      </c>
      <c r="D32" s="10" t="s">
        <v>52</v>
      </c>
      <c r="E32" s="8">
        <f t="shared" si="1"/>
        <v>0</v>
      </c>
      <c r="F32" s="45" t="str">
        <f t="shared" si="11"/>
        <v>-</v>
      </c>
      <c r="G32" s="38"/>
      <c r="H32" s="10">
        <v>0</v>
      </c>
      <c r="I32" s="10">
        <v>0</v>
      </c>
      <c r="J32" s="10" t="s">
        <v>52</v>
      </c>
      <c r="K32" s="8">
        <f t="shared" si="3"/>
        <v>0</v>
      </c>
      <c r="L32" s="38" t="str">
        <f t="shared" si="13"/>
        <v>-</v>
      </c>
      <c r="M32" s="38"/>
      <c r="N32" s="10">
        <v>9</v>
      </c>
      <c r="O32" s="10">
        <v>5</v>
      </c>
      <c r="P32" s="10" t="s">
        <v>52</v>
      </c>
      <c r="Q32" s="8">
        <f t="shared" si="5"/>
        <v>14</v>
      </c>
      <c r="R32" s="45">
        <f t="shared" si="15"/>
        <v>0.35699999999999998</v>
      </c>
      <c r="T32" s="10">
        <f t="shared" si="6"/>
        <v>9</v>
      </c>
      <c r="U32" s="42">
        <f t="shared" si="7"/>
        <v>5</v>
      </c>
      <c r="V32" s="10" t="s">
        <v>52</v>
      </c>
      <c r="W32" s="8">
        <f t="shared" si="8"/>
        <v>14</v>
      </c>
      <c r="X32" s="45">
        <f t="shared" si="9"/>
        <v>0.35699999999999998</v>
      </c>
      <c r="Y32" s="38"/>
    </row>
    <row r="33" spans="1:25" s="2" customFormat="1" ht="14.4" x14ac:dyDescent="0.3">
      <c r="A33" s="2" t="s">
        <v>22</v>
      </c>
      <c r="B33" s="10">
        <v>0</v>
      </c>
      <c r="C33" s="10">
        <v>0</v>
      </c>
      <c r="D33" s="10" t="s">
        <v>52</v>
      </c>
      <c r="E33" s="8">
        <f t="shared" si="1"/>
        <v>0</v>
      </c>
      <c r="F33" s="45" t="str">
        <f t="shared" si="11"/>
        <v>-</v>
      </c>
      <c r="G33" s="38"/>
      <c r="H33" s="10">
        <v>0</v>
      </c>
      <c r="I33" s="10">
        <v>0</v>
      </c>
      <c r="J33" s="10" t="s">
        <v>52</v>
      </c>
      <c r="K33" s="8">
        <f t="shared" si="3"/>
        <v>0</v>
      </c>
      <c r="L33" s="38" t="str">
        <f t="shared" si="13"/>
        <v>-</v>
      </c>
      <c r="M33" s="38"/>
      <c r="N33" s="10">
        <v>2</v>
      </c>
      <c r="O33" s="10">
        <v>4</v>
      </c>
      <c r="P33" s="10" t="s">
        <v>52</v>
      </c>
      <c r="Q33" s="8">
        <f t="shared" si="5"/>
        <v>6</v>
      </c>
      <c r="R33" s="45">
        <f t="shared" si="15"/>
        <v>0.66700000000000004</v>
      </c>
      <c r="T33" s="10">
        <f t="shared" si="6"/>
        <v>2</v>
      </c>
      <c r="U33" s="42">
        <f t="shared" si="7"/>
        <v>4</v>
      </c>
      <c r="V33" s="10" t="s">
        <v>52</v>
      </c>
      <c r="W33" s="8">
        <f t="shared" si="8"/>
        <v>6</v>
      </c>
      <c r="X33" s="45">
        <f t="shared" si="9"/>
        <v>0.66700000000000004</v>
      </c>
      <c r="Y33" s="38"/>
    </row>
    <row r="34" spans="1:25" s="2" customFormat="1" ht="14.4" x14ac:dyDescent="0.3">
      <c r="A34" s="2" t="s">
        <v>23</v>
      </c>
      <c r="B34" s="10">
        <v>0</v>
      </c>
      <c r="C34" s="10">
        <v>0</v>
      </c>
      <c r="D34" s="10" t="s">
        <v>52</v>
      </c>
      <c r="E34" s="8">
        <f t="shared" si="1"/>
        <v>0</v>
      </c>
      <c r="F34" s="45" t="str">
        <f t="shared" si="11"/>
        <v>-</v>
      </c>
      <c r="G34" s="38"/>
      <c r="H34" s="10">
        <v>0</v>
      </c>
      <c r="I34" s="10">
        <v>0</v>
      </c>
      <c r="J34" s="10" t="s">
        <v>52</v>
      </c>
      <c r="K34" s="8">
        <f t="shared" si="3"/>
        <v>0</v>
      </c>
      <c r="L34" s="38" t="str">
        <f t="shared" si="13"/>
        <v>-</v>
      </c>
      <c r="M34" s="38"/>
      <c r="N34" s="10">
        <v>0</v>
      </c>
      <c r="O34" s="10">
        <v>2</v>
      </c>
      <c r="P34" s="10" t="s">
        <v>52</v>
      </c>
      <c r="Q34" s="8">
        <f t="shared" si="5"/>
        <v>2</v>
      </c>
      <c r="R34" s="45">
        <f t="shared" si="15"/>
        <v>1</v>
      </c>
      <c r="T34" s="10">
        <f t="shared" si="6"/>
        <v>0</v>
      </c>
      <c r="U34" s="42">
        <f t="shared" si="7"/>
        <v>2</v>
      </c>
      <c r="V34" s="10" t="s">
        <v>52</v>
      </c>
      <c r="W34" s="8">
        <f t="shared" si="8"/>
        <v>2</v>
      </c>
      <c r="X34" s="45">
        <f t="shared" si="9"/>
        <v>1</v>
      </c>
      <c r="Y34" s="38"/>
    </row>
    <row r="35" spans="1:25" s="2" customFormat="1" ht="14.4" x14ac:dyDescent="0.3">
      <c r="A35" s="2" t="s">
        <v>24</v>
      </c>
      <c r="B35" s="10">
        <v>0</v>
      </c>
      <c r="C35" s="10">
        <v>0</v>
      </c>
      <c r="D35" s="10" t="s">
        <v>52</v>
      </c>
      <c r="E35" s="8">
        <f t="shared" si="1"/>
        <v>0</v>
      </c>
      <c r="F35" s="45" t="str">
        <f t="shared" si="11"/>
        <v>-</v>
      </c>
      <c r="G35" s="38"/>
      <c r="H35" s="10">
        <v>0</v>
      </c>
      <c r="I35" s="10">
        <v>0</v>
      </c>
      <c r="J35" s="10" t="s">
        <v>52</v>
      </c>
      <c r="K35" s="8">
        <f t="shared" si="3"/>
        <v>0</v>
      </c>
      <c r="L35" s="38" t="str">
        <f t="shared" si="13"/>
        <v>-</v>
      </c>
      <c r="M35" s="38"/>
      <c r="N35" s="10">
        <v>0</v>
      </c>
      <c r="O35" s="10">
        <v>0</v>
      </c>
      <c r="P35" s="10" t="s">
        <v>52</v>
      </c>
      <c r="Q35" s="8">
        <f t="shared" si="5"/>
        <v>0</v>
      </c>
      <c r="R35" s="45" t="str">
        <f t="shared" si="15"/>
        <v>-</v>
      </c>
      <c r="T35" s="10">
        <f t="shared" si="6"/>
        <v>0</v>
      </c>
      <c r="U35" s="42">
        <f t="shared" si="7"/>
        <v>0</v>
      </c>
      <c r="V35" s="10" t="s">
        <v>52</v>
      </c>
      <c r="W35" s="8">
        <f t="shared" si="8"/>
        <v>0</v>
      </c>
      <c r="X35" s="45" t="str">
        <f t="shared" si="9"/>
        <v>-</v>
      </c>
      <c r="Y35" s="38"/>
    </row>
    <row r="36" spans="1:25" s="2" customFormat="1" ht="14.4" x14ac:dyDescent="0.3">
      <c r="A36" s="2" t="s">
        <v>26</v>
      </c>
      <c r="B36" s="10">
        <v>10</v>
      </c>
      <c r="C36" s="10">
        <v>4</v>
      </c>
      <c r="D36" s="10" t="s">
        <v>52</v>
      </c>
      <c r="E36" s="8">
        <f t="shared" si="1"/>
        <v>14</v>
      </c>
      <c r="F36" s="45">
        <f t="shared" si="11"/>
        <v>0.28599999999999998</v>
      </c>
      <c r="G36" s="38"/>
      <c r="H36" s="10">
        <v>0</v>
      </c>
      <c r="I36" s="10">
        <v>0</v>
      </c>
      <c r="J36" s="10" t="s">
        <v>52</v>
      </c>
      <c r="K36" s="8">
        <f t="shared" si="3"/>
        <v>0</v>
      </c>
      <c r="L36" s="38" t="str">
        <f t="shared" si="13"/>
        <v>-</v>
      </c>
      <c r="M36" s="38"/>
      <c r="N36" s="10">
        <v>0</v>
      </c>
      <c r="O36" s="10">
        <v>0</v>
      </c>
      <c r="P36" s="10" t="s">
        <v>52</v>
      </c>
      <c r="Q36" s="8">
        <f t="shared" si="5"/>
        <v>0</v>
      </c>
      <c r="R36" s="45" t="str">
        <f t="shared" si="15"/>
        <v>-</v>
      </c>
      <c r="T36" s="10">
        <f t="shared" si="6"/>
        <v>10</v>
      </c>
      <c r="U36" s="42">
        <f t="shared" si="7"/>
        <v>4</v>
      </c>
      <c r="V36" s="10" t="s">
        <v>52</v>
      </c>
      <c r="W36" s="8">
        <f t="shared" si="8"/>
        <v>14</v>
      </c>
      <c r="X36" s="45">
        <f t="shared" si="9"/>
        <v>0.28599999999999998</v>
      </c>
      <c r="Y36" s="38"/>
    </row>
    <row r="37" spans="1:25" s="2" customFormat="1" ht="14.4" x14ac:dyDescent="0.3">
      <c r="A37" s="2" t="s">
        <v>27</v>
      </c>
      <c r="B37" s="10">
        <v>0</v>
      </c>
      <c r="C37" s="10">
        <v>0</v>
      </c>
      <c r="D37" s="10" t="s">
        <v>52</v>
      </c>
      <c r="E37" s="8">
        <f t="shared" ref="E37" si="18">SUM(B37:C37)</f>
        <v>0</v>
      </c>
      <c r="F37" s="45" t="str">
        <f t="shared" si="11"/>
        <v>-</v>
      </c>
      <c r="G37" s="38"/>
      <c r="H37" s="10">
        <v>0</v>
      </c>
      <c r="I37" s="10">
        <v>0</v>
      </c>
      <c r="J37" s="10" t="s">
        <v>52</v>
      </c>
      <c r="K37" s="8">
        <f t="shared" si="3"/>
        <v>0</v>
      </c>
      <c r="L37" s="45" t="str">
        <f t="shared" si="13"/>
        <v>-</v>
      </c>
      <c r="M37" s="38"/>
      <c r="N37" s="10">
        <v>0</v>
      </c>
      <c r="O37" s="10">
        <v>0</v>
      </c>
      <c r="P37" s="10" t="s">
        <v>52</v>
      </c>
      <c r="Q37" s="8">
        <f t="shared" ref="Q37" si="19">SUM(N37:O37)</f>
        <v>0</v>
      </c>
      <c r="R37" s="45" t="str">
        <f t="shared" si="15"/>
        <v>-</v>
      </c>
      <c r="T37" s="10">
        <f t="shared" si="6"/>
        <v>0</v>
      </c>
      <c r="U37" s="42">
        <f t="shared" si="7"/>
        <v>0</v>
      </c>
      <c r="V37" s="10" t="s">
        <v>52</v>
      </c>
      <c r="W37" s="8">
        <f t="shared" si="8"/>
        <v>0</v>
      </c>
      <c r="X37" s="45" t="str">
        <f t="shared" si="9"/>
        <v>-</v>
      </c>
      <c r="Y37" s="38"/>
    </row>
    <row r="38" spans="1:25" s="2" customFormat="1" ht="14.4" x14ac:dyDescent="0.3">
      <c r="A38" s="2" t="s">
        <v>28</v>
      </c>
      <c r="B38" s="10" t="s">
        <v>52</v>
      </c>
      <c r="C38" s="10" t="s">
        <v>52</v>
      </c>
      <c r="D38" s="10" t="s">
        <v>52</v>
      </c>
      <c r="E38" s="17" t="s">
        <v>52</v>
      </c>
      <c r="F38" s="17" t="s">
        <v>52</v>
      </c>
      <c r="G38" s="38"/>
      <c r="H38" s="10" t="s">
        <v>52</v>
      </c>
      <c r="I38" s="10" t="s">
        <v>52</v>
      </c>
      <c r="J38" s="10" t="s">
        <v>52</v>
      </c>
      <c r="K38" s="17" t="s">
        <v>52</v>
      </c>
      <c r="L38" s="17" t="s">
        <v>52</v>
      </c>
      <c r="M38" s="38"/>
      <c r="N38" s="10" t="s">
        <v>52</v>
      </c>
      <c r="O38" s="10" t="s">
        <v>52</v>
      </c>
      <c r="P38" s="10" t="s">
        <v>52</v>
      </c>
      <c r="Q38" s="17" t="s">
        <v>52</v>
      </c>
      <c r="R38" s="17" t="s">
        <v>52</v>
      </c>
      <c r="T38" s="10" t="s">
        <v>52</v>
      </c>
      <c r="U38" s="10" t="s">
        <v>52</v>
      </c>
      <c r="V38" s="10" t="s">
        <v>52</v>
      </c>
      <c r="W38" s="17" t="s">
        <v>52</v>
      </c>
      <c r="X38" s="17" t="s">
        <v>52</v>
      </c>
      <c r="Y38" s="38" t="s">
        <v>57</v>
      </c>
    </row>
    <row r="39" spans="1:25" s="2" customFormat="1" ht="14.4" x14ac:dyDescent="0.3">
      <c r="A39" s="2" t="s">
        <v>29</v>
      </c>
      <c r="B39" s="10">
        <v>0</v>
      </c>
      <c r="C39" s="10">
        <v>0</v>
      </c>
      <c r="D39" s="10" t="s">
        <v>52</v>
      </c>
      <c r="E39" s="8">
        <f t="shared" si="1"/>
        <v>0</v>
      </c>
      <c r="F39" s="45" t="str">
        <f t="shared" si="11"/>
        <v>-</v>
      </c>
      <c r="G39" s="38"/>
      <c r="H39" s="10">
        <v>0</v>
      </c>
      <c r="I39" s="10">
        <v>0</v>
      </c>
      <c r="J39" s="10" t="s">
        <v>52</v>
      </c>
      <c r="K39" s="8">
        <f t="shared" si="3"/>
        <v>0</v>
      </c>
      <c r="L39" s="38" t="str">
        <f t="shared" si="13"/>
        <v>-</v>
      </c>
      <c r="M39" s="38"/>
      <c r="N39" s="10">
        <v>4</v>
      </c>
      <c r="O39" s="10">
        <v>0</v>
      </c>
      <c r="P39" s="10" t="s">
        <v>52</v>
      </c>
      <c r="Q39" s="8">
        <f t="shared" si="5"/>
        <v>4</v>
      </c>
      <c r="R39" s="45">
        <f t="shared" si="15"/>
        <v>0</v>
      </c>
      <c r="T39" s="10">
        <f t="shared" ref="T39:T56" si="20">B39+N39+H39</f>
        <v>4</v>
      </c>
      <c r="U39" s="42">
        <f t="shared" ref="U39:U56" si="21">C39+O39+I39</f>
        <v>0</v>
      </c>
      <c r="V39" s="10" t="s">
        <v>52</v>
      </c>
      <c r="W39" s="8">
        <f t="shared" si="8"/>
        <v>4</v>
      </c>
      <c r="X39" s="45">
        <f t="shared" si="9"/>
        <v>0</v>
      </c>
      <c r="Y39" s="38"/>
    </row>
    <row r="40" spans="1:25" s="2" customFormat="1" ht="14.4" x14ac:dyDescent="0.3">
      <c r="A40" s="2" t="s">
        <v>30</v>
      </c>
      <c r="B40" s="10">
        <v>6</v>
      </c>
      <c r="C40" s="10">
        <v>5</v>
      </c>
      <c r="D40" s="10" t="s">
        <v>52</v>
      </c>
      <c r="E40" s="8">
        <f t="shared" si="1"/>
        <v>11</v>
      </c>
      <c r="F40" s="45">
        <f t="shared" si="11"/>
        <v>0.45500000000000002</v>
      </c>
      <c r="G40" s="38"/>
      <c r="H40" s="10">
        <v>0</v>
      </c>
      <c r="I40" s="10">
        <v>0</v>
      </c>
      <c r="J40" s="10" t="s">
        <v>52</v>
      </c>
      <c r="K40" s="8">
        <f t="shared" si="3"/>
        <v>0</v>
      </c>
      <c r="L40" s="38" t="str">
        <f t="shared" si="13"/>
        <v>-</v>
      </c>
      <c r="M40" s="38"/>
      <c r="N40" s="10">
        <v>1</v>
      </c>
      <c r="O40" s="10">
        <v>0</v>
      </c>
      <c r="P40" s="10" t="s">
        <v>52</v>
      </c>
      <c r="Q40" s="8">
        <f t="shared" si="5"/>
        <v>1</v>
      </c>
      <c r="R40" s="45">
        <f t="shared" si="15"/>
        <v>0</v>
      </c>
      <c r="T40" s="10">
        <f t="shared" si="20"/>
        <v>7</v>
      </c>
      <c r="U40" s="42">
        <f t="shared" si="21"/>
        <v>5</v>
      </c>
      <c r="V40" s="10" t="s">
        <v>52</v>
      </c>
      <c r="W40" s="8">
        <f t="shared" si="8"/>
        <v>12</v>
      </c>
      <c r="X40" s="45">
        <f t="shared" si="9"/>
        <v>0.41699999999999998</v>
      </c>
      <c r="Y40" s="38"/>
    </row>
    <row r="41" spans="1:25" s="2" customFormat="1" ht="14.4" x14ac:dyDescent="0.3">
      <c r="A41" s="2" t="s">
        <v>31</v>
      </c>
      <c r="B41" s="10">
        <v>0</v>
      </c>
      <c r="C41" s="10">
        <v>0</v>
      </c>
      <c r="D41" s="10" t="s">
        <v>52</v>
      </c>
      <c r="E41" s="8">
        <f t="shared" si="1"/>
        <v>0</v>
      </c>
      <c r="F41" s="45" t="str">
        <f t="shared" si="11"/>
        <v>-</v>
      </c>
      <c r="G41" s="38"/>
      <c r="H41" s="10">
        <v>0</v>
      </c>
      <c r="I41" s="10">
        <v>0</v>
      </c>
      <c r="J41" s="10" t="s">
        <v>52</v>
      </c>
      <c r="K41" s="8">
        <f t="shared" si="3"/>
        <v>0</v>
      </c>
      <c r="L41" s="38" t="str">
        <f t="shared" si="13"/>
        <v>-</v>
      </c>
      <c r="M41" s="38"/>
      <c r="N41" s="10">
        <v>0</v>
      </c>
      <c r="O41" s="10">
        <v>1</v>
      </c>
      <c r="P41" s="10" t="s">
        <v>52</v>
      </c>
      <c r="Q41" s="8">
        <f t="shared" si="5"/>
        <v>1</v>
      </c>
      <c r="R41" s="45">
        <f t="shared" si="15"/>
        <v>1</v>
      </c>
      <c r="T41" s="10">
        <f t="shared" si="20"/>
        <v>0</v>
      </c>
      <c r="U41" s="42">
        <f t="shared" si="21"/>
        <v>1</v>
      </c>
      <c r="V41" s="10" t="s">
        <v>52</v>
      </c>
      <c r="W41" s="8">
        <f t="shared" ref="W41:W43" si="22">SUM(T41:U41)</f>
        <v>1</v>
      </c>
      <c r="X41" s="45">
        <f t="shared" si="9"/>
        <v>1</v>
      </c>
      <c r="Y41" s="38"/>
    </row>
    <row r="42" spans="1:25" s="2" customFormat="1" ht="14.4" x14ac:dyDescent="0.3">
      <c r="A42" s="2" t="s">
        <v>32</v>
      </c>
      <c r="B42" s="10">
        <v>0</v>
      </c>
      <c r="C42" s="10">
        <v>0</v>
      </c>
      <c r="D42" s="10" t="s">
        <v>52</v>
      </c>
      <c r="E42" s="8">
        <f t="shared" si="1"/>
        <v>0</v>
      </c>
      <c r="F42" s="45" t="str">
        <f t="shared" si="11"/>
        <v>-</v>
      </c>
      <c r="G42" s="38"/>
      <c r="H42" s="10">
        <v>0</v>
      </c>
      <c r="I42" s="10">
        <v>0</v>
      </c>
      <c r="J42" s="10" t="s">
        <v>52</v>
      </c>
      <c r="K42" s="8">
        <f t="shared" si="3"/>
        <v>0</v>
      </c>
      <c r="L42" s="38" t="str">
        <f t="shared" si="13"/>
        <v>-</v>
      </c>
      <c r="M42" s="38"/>
      <c r="N42" s="10">
        <v>0</v>
      </c>
      <c r="O42" s="10">
        <v>0</v>
      </c>
      <c r="P42" s="10" t="s">
        <v>52</v>
      </c>
      <c r="Q42" s="8">
        <f t="shared" si="5"/>
        <v>0</v>
      </c>
      <c r="R42" s="45" t="str">
        <f t="shared" si="15"/>
        <v>-</v>
      </c>
      <c r="T42" s="10">
        <f t="shared" si="20"/>
        <v>0</v>
      </c>
      <c r="U42" s="42">
        <f t="shared" si="21"/>
        <v>0</v>
      </c>
      <c r="V42" s="10" t="s">
        <v>52</v>
      </c>
      <c r="W42" s="8">
        <f t="shared" si="22"/>
        <v>0</v>
      </c>
      <c r="X42" s="45" t="str">
        <f t="shared" si="9"/>
        <v>-</v>
      </c>
      <c r="Y42" s="38"/>
    </row>
    <row r="43" spans="1:25" s="2" customFormat="1" ht="14.4" x14ac:dyDescent="0.3">
      <c r="A43" s="13" t="s">
        <v>34</v>
      </c>
      <c r="B43" s="10">
        <v>30</v>
      </c>
      <c r="C43" s="10">
        <v>3</v>
      </c>
      <c r="D43" s="10" t="s">
        <v>52</v>
      </c>
      <c r="E43" s="8">
        <f t="shared" ref="E43" si="23">SUM(B43:C43)</f>
        <v>33</v>
      </c>
      <c r="F43" s="45">
        <f t="shared" si="11"/>
        <v>9.0999999999999998E-2</v>
      </c>
      <c r="G43" s="38"/>
      <c r="H43" s="10">
        <v>0</v>
      </c>
      <c r="I43" s="10">
        <v>0</v>
      </c>
      <c r="J43" s="10" t="s">
        <v>52</v>
      </c>
      <c r="K43" s="8">
        <f t="shared" si="3"/>
        <v>0</v>
      </c>
      <c r="L43" s="38" t="str">
        <f t="shared" si="13"/>
        <v>-</v>
      </c>
      <c r="M43" s="38"/>
      <c r="N43" s="10">
        <v>3</v>
      </c>
      <c r="O43" s="10">
        <v>0</v>
      </c>
      <c r="P43" s="10" t="s">
        <v>52</v>
      </c>
      <c r="Q43" s="8">
        <f t="shared" si="5"/>
        <v>3</v>
      </c>
      <c r="R43" s="45">
        <f t="shared" si="15"/>
        <v>0</v>
      </c>
      <c r="T43" s="10">
        <f t="shared" si="20"/>
        <v>33</v>
      </c>
      <c r="U43" s="42">
        <f t="shared" si="21"/>
        <v>3</v>
      </c>
      <c r="V43" s="10" t="s">
        <v>52</v>
      </c>
      <c r="W43" s="8">
        <f t="shared" si="22"/>
        <v>36</v>
      </c>
      <c r="X43" s="45">
        <f t="shared" si="9"/>
        <v>8.3000000000000004E-2</v>
      </c>
      <c r="Y43" s="38"/>
    </row>
    <row r="44" spans="1:25" s="2" customFormat="1" ht="14.4" x14ac:dyDescent="0.3">
      <c r="A44" s="2" t="s">
        <v>35</v>
      </c>
      <c r="B44" s="10">
        <v>5</v>
      </c>
      <c r="C44" s="10">
        <v>0</v>
      </c>
      <c r="D44" s="10" t="s">
        <v>52</v>
      </c>
      <c r="E44" s="8">
        <f t="shared" si="1"/>
        <v>5</v>
      </c>
      <c r="F44" s="45">
        <f t="shared" si="11"/>
        <v>0</v>
      </c>
      <c r="G44" s="38"/>
      <c r="H44" s="10">
        <v>0</v>
      </c>
      <c r="I44" s="10">
        <v>0</v>
      </c>
      <c r="J44" s="10" t="s">
        <v>52</v>
      </c>
      <c r="K44" s="8">
        <f t="shared" si="3"/>
        <v>0</v>
      </c>
      <c r="L44" s="38" t="str">
        <f t="shared" si="13"/>
        <v>-</v>
      </c>
      <c r="M44" s="38"/>
      <c r="N44" s="10">
        <v>3</v>
      </c>
      <c r="O44" s="10">
        <v>2</v>
      </c>
      <c r="P44" s="10" t="s">
        <v>52</v>
      </c>
      <c r="Q44" s="8">
        <f t="shared" si="5"/>
        <v>5</v>
      </c>
      <c r="R44" s="45">
        <f t="shared" si="15"/>
        <v>0.4</v>
      </c>
      <c r="T44" s="10">
        <f t="shared" si="20"/>
        <v>8</v>
      </c>
      <c r="U44" s="42">
        <f t="shared" si="21"/>
        <v>2</v>
      </c>
      <c r="V44" s="10" t="s">
        <v>52</v>
      </c>
      <c r="W44" s="8">
        <f t="shared" si="8"/>
        <v>10</v>
      </c>
      <c r="X44" s="45">
        <f t="shared" si="9"/>
        <v>0.2</v>
      </c>
      <c r="Y44" s="38"/>
    </row>
    <row r="45" spans="1:25" s="2" customFormat="1" ht="14.4" x14ac:dyDescent="0.3">
      <c r="A45" s="2" t="s">
        <v>36</v>
      </c>
      <c r="B45" s="10">
        <v>0</v>
      </c>
      <c r="C45" s="10">
        <v>0</v>
      </c>
      <c r="D45" s="10" t="s">
        <v>52</v>
      </c>
      <c r="E45" s="8">
        <f t="shared" si="1"/>
        <v>0</v>
      </c>
      <c r="F45" s="45" t="str">
        <f t="shared" si="11"/>
        <v>-</v>
      </c>
      <c r="G45" s="38"/>
      <c r="H45" s="10">
        <v>0</v>
      </c>
      <c r="I45" s="10">
        <v>0</v>
      </c>
      <c r="J45" s="10" t="s">
        <v>52</v>
      </c>
      <c r="K45" s="8">
        <f t="shared" si="3"/>
        <v>0</v>
      </c>
      <c r="L45" s="38" t="str">
        <f t="shared" si="13"/>
        <v>-</v>
      </c>
      <c r="M45" s="38"/>
      <c r="N45" s="10">
        <v>1</v>
      </c>
      <c r="O45" s="10">
        <v>0</v>
      </c>
      <c r="P45" s="10" t="s">
        <v>52</v>
      </c>
      <c r="Q45" s="8">
        <f t="shared" si="5"/>
        <v>1</v>
      </c>
      <c r="R45" s="45">
        <f t="shared" si="15"/>
        <v>0</v>
      </c>
      <c r="T45" s="10">
        <f t="shared" si="20"/>
        <v>1</v>
      </c>
      <c r="U45" s="42">
        <f t="shared" si="21"/>
        <v>0</v>
      </c>
      <c r="V45" s="10" t="s">
        <v>52</v>
      </c>
      <c r="W45" s="8">
        <f t="shared" si="8"/>
        <v>1</v>
      </c>
      <c r="X45" s="45">
        <f t="shared" si="9"/>
        <v>0</v>
      </c>
      <c r="Y45" s="38"/>
    </row>
    <row r="46" spans="1:25" s="2" customFormat="1" ht="14.4" x14ac:dyDescent="0.3">
      <c r="A46" s="2" t="s">
        <v>37</v>
      </c>
      <c r="B46" s="10">
        <v>0</v>
      </c>
      <c r="C46" s="10">
        <v>0</v>
      </c>
      <c r="D46" s="10" t="s">
        <v>52</v>
      </c>
      <c r="E46" s="8">
        <f t="shared" si="1"/>
        <v>0</v>
      </c>
      <c r="F46" s="45" t="str">
        <f t="shared" si="11"/>
        <v>-</v>
      </c>
      <c r="G46" s="38"/>
      <c r="H46" s="10">
        <v>0</v>
      </c>
      <c r="I46" s="10">
        <v>0</v>
      </c>
      <c r="J46" s="10" t="s">
        <v>52</v>
      </c>
      <c r="K46" s="8">
        <f t="shared" si="3"/>
        <v>0</v>
      </c>
      <c r="L46" s="38" t="str">
        <f t="shared" si="13"/>
        <v>-</v>
      </c>
      <c r="M46" s="38"/>
      <c r="N46" s="10">
        <v>0</v>
      </c>
      <c r="O46" s="10">
        <v>0</v>
      </c>
      <c r="P46" s="10" t="s">
        <v>52</v>
      </c>
      <c r="Q46" s="8">
        <f t="shared" si="5"/>
        <v>0</v>
      </c>
      <c r="R46" s="45" t="str">
        <f t="shared" si="15"/>
        <v>-</v>
      </c>
      <c r="T46" s="10">
        <f t="shared" si="20"/>
        <v>0</v>
      </c>
      <c r="U46" s="42">
        <f t="shared" si="21"/>
        <v>0</v>
      </c>
      <c r="V46" s="10" t="s">
        <v>52</v>
      </c>
      <c r="W46" s="8">
        <f t="shared" si="8"/>
        <v>0</v>
      </c>
      <c r="X46" s="45" t="str">
        <f t="shared" si="9"/>
        <v>-</v>
      </c>
      <c r="Y46" s="38"/>
    </row>
    <row r="47" spans="1:25" s="2" customFormat="1" ht="14.4" x14ac:dyDescent="0.3">
      <c r="A47" s="2" t="s">
        <v>39</v>
      </c>
      <c r="B47" s="10">
        <v>0</v>
      </c>
      <c r="C47" s="10">
        <v>0</v>
      </c>
      <c r="D47" s="10" t="s">
        <v>52</v>
      </c>
      <c r="E47" s="8">
        <f t="shared" si="1"/>
        <v>0</v>
      </c>
      <c r="F47" s="45" t="str">
        <f t="shared" si="11"/>
        <v>-</v>
      </c>
      <c r="G47" s="38"/>
      <c r="H47" s="10">
        <v>0</v>
      </c>
      <c r="I47" s="10">
        <v>0</v>
      </c>
      <c r="J47" s="10" t="s">
        <v>52</v>
      </c>
      <c r="K47" s="8">
        <f t="shared" si="3"/>
        <v>0</v>
      </c>
      <c r="L47" s="38" t="str">
        <f t="shared" si="13"/>
        <v>-</v>
      </c>
      <c r="M47" s="38"/>
      <c r="N47" s="10">
        <v>2</v>
      </c>
      <c r="O47" s="10">
        <v>0</v>
      </c>
      <c r="P47" s="10" t="s">
        <v>52</v>
      </c>
      <c r="Q47" s="8">
        <f t="shared" si="5"/>
        <v>2</v>
      </c>
      <c r="R47" s="45">
        <f t="shared" si="15"/>
        <v>0</v>
      </c>
      <c r="T47" s="10">
        <f t="shared" si="20"/>
        <v>2</v>
      </c>
      <c r="U47" s="42">
        <f t="shared" si="21"/>
        <v>0</v>
      </c>
      <c r="V47" s="10" t="s">
        <v>52</v>
      </c>
      <c r="W47" s="8">
        <f t="shared" si="8"/>
        <v>2</v>
      </c>
      <c r="X47" s="45">
        <f t="shared" si="9"/>
        <v>0</v>
      </c>
      <c r="Y47" s="38"/>
    </row>
    <row r="48" spans="1:25" s="2" customFormat="1" ht="14.4" x14ac:dyDescent="0.3">
      <c r="A48" s="2" t="s">
        <v>20</v>
      </c>
      <c r="B48" s="10">
        <v>0</v>
      </c>
      <c r="C48" s="10">
        <v>0</v>
      </c>
      <c r="D48" s="10" t="s">
        <v>52</v>
      </c>
      <c r="E48" s="8">
        <f t="shared" si="1"/>
        <v>0</v>
      </c>
      <c r="F48" s="45" t="str">
        <f t="shared" si="11"/>
        <v>-</v>
      </c>
      <c r="G48" s="38"/>
      <c r="H48" s="10">
        <v>0</v>
      </c>
      <c r="I48" s="10">
        <v>0</v>
      </c>
      <c r="J48" s="10" t="s">
        <v>52</v>
      </c>
      <c r="K48" s="8">
        <f t="shared" si="3"/>
        <v>0</v>
      </c>
      <c r="L48" s="38" t="str">
        <f t="shared" si="13"/>
        <v>-</v>
      </c>
      <c r="M48" s="38"/>
      <c r="N48" s="10">
        <v>0</v>
      </c>
      <c r="O48" s="10">
        <v>0</v>
      </c>
      <c r="P48" s="10" t="s">
        <v>52</v>
      </c>
      <c r="Q48" s="8">
        <f t="shared" si="5"/>
        <v>0</v>
      </c>
      <c r="R48" s="45" t="str">
        <f t="shared" si="15"/>
        <v>-</v>
      </c>
      <c r="T48" s="10">
        <f t="shared" si="20"/>
        <v>0</v>
      </c>
      <c r="U48" s="42">
        <f t="shared" si="21"/>
        <v>0</v>
      </c>
      <c r="V48" s="10" t="s">
        <v>52</v>
      </c>
      <c r="W48" s="8">
        <f t="shared" si="8"/>
        <v>0</v>
      </c>
      <c r="X48" s="45" t="str">
        <f t="shared" si="9"/>
        <v>-</v>
      </c>
      <c r="Y48" s="38"/>
    </row>
    <row r="49" spans="1:25" s="5" customFormat="1" ht="26.25" customHeight="1" x14ac:dyDescent="0.3">
      <c r="A49" s="5" t="s">
        <v>45</v>
      </c>
      <c r="B49" s="9">
        <f>SUM(B50:B56)</f>
        <v>321</v>
      </c>
      <c r="C49" s="9">
        <f t="shared" ref="C49" si="24">SUM(C50:C56)</f>
        <v>46</v>
      </c>
      <c r="D49" s="166" t="s">
        <v>52</v>
      </c>
      <c r="E49" s="41">
        <f t="shared" si="1"/>
        <v>367</v>
      </c>
      <c r="F49" s="45">
        <f t="shared" si="11"/>
        <v>0.125</v>
      </c>
      <c r="G49" s="38"/>
      <c r="H49" s="9">
        <f>SUM(H50:H56)</f>
        <v>3</v>
      </c>
      <c r="I49" s="9">
        <f t="shared" ref="I49" si="25">SUM(I50:I56)</f>
        <v>3</v>
      </c>
      <c r="J49" s="166" t="s">
        <v>52</v>
      </c>
      <c r="K49" s="41">
        <f t="shared" si="3"/>
        <v>6</v>
      </c>
      <c r="L49" s="38">
        <f t="shared" si="13"/>
        <v>0.5</v>
      </c>
      <c r="M49" s="38"/>
      <c r="N49" s="9">
        <f>SUM(N50:N56)</f>
        <v>45</v>
      </c>
      <c r="O49" s="9">
        <f t="shared" ref="O49" si="26">SUM(O50:O56)</f>
        <v>39</v>
      </c>
      <c r="P49" s="166" t="s">
        <v>52</v>
      </c>
      <c r="Q49" s="41">
        <f t="shared" si="5"/>
        <v>84</v>
      </c>
      <c r="R49" s="45">
        <f t="shared" si="15"/>
        <v>0.46400000000000002</v>
      </c>
      <c r="T49" s="9">
        <f t="shared" si="20"/>
        <v>369</v>
      </c>
      <c r="U49" s="6">
        <f t="shared" si="21"/>
        <v>88</v>
      </c>
      <c r="V49" s="166" t="s">
        <v>52</v>
      </c>
      <c r="W49" s="41">
        <f t="shared" si="8"/>
        <v>457</v>
      </c>
      <c r="X49" s="45">
        <f t="shared" si="9"/>
        <v>0.193</v>
      </c>
      <c r="Y49" s="38"/>
    </row>
    <row r="50" spans="1:25" s="2" customFormat="1" ht="14.4" x14ac:dyDescent="0.3">
      <c r="A50" s="13" t="s">
        <v>16</v>
      </c>
      <c r="B50" s="10">
        <v>138</v>
      </c>
      <c r="C50" s="10">
        <v>22</v>
      </c>
      <c r="D50" s="10" t="s">
        <v>52</v>
      </c>
      <c r="E50" s="8">
        <f t="shared" si="1"/>
        <v>160</v>
      </c>
      <c r="F50" s="45">
        <f t="shared" si="11"/>
        <v>0.13800000000000001</v>
      </c>
      <c r="G50" s="38"/>
      <c r="H50" s="10">
        <v>0</v>
      </c>
      <c r="I50" s="10">
        <v>0</v>
      </c>
      <c r="J50" s="10" t="s">
        <v>52</v>
      </c>
      <c r="K50" s="8">
        <f t="shared" si="3"/>
        <v>0</v>
      </c>
      <c r="L50" s="38" t="str">
        <f t="shared" si="13"/>
        <v>-</v>
      </c>
      <c r="M50" s="38"/>
      <c r="N50" s="10">
        <v>5</v>
      </c>
      <c r="O50" s="10">
        <v>15</v>
      </c>
      <c r="P50" s="10" t="s">
        <v>52</v>
      </c>
      <c r="Q50" s="8">
        <f t="shared" si="5"/>
        <v>20</v>
      </c>
      <c r="R50" s="45">
        <f t="shared" si="15"/>
        <v>0.75</v>
      </c>
      <c r="T50" s="10">
        <f t="shared" si="20"/>
        <v>143</v>
      </c>
      <c r="U50" s="6">
        <f t="shared" si="21"/>
        <v>37</v>
      </c>
      <c r="V50" s="10" t="s">
        <v>52</v>
      </c>
      <c r="W50" s="8">
        <f t="shared" si="8"/>
        <v>180</v>
      </c>
      <c r="X50" s="45">
        <f t="shared" si="9"/>
        <v>0.20599999999999999</v>
      </c>
      <c r="Y50" s="38"/>
    </row>
    <row r="51" spans="1:25" s="2" customFormat="1" ht="14.25" customHeight="1" x14ac:dyDescent="0.3">
      <c r="A51" s="2" t="s">
        <v>25</v>
      </c>
      <c r="B51" s="10">
        <v>0</v>
      </c>
      <c r="C51" s="10">
        <v>0</v>
      </c>
      <c r="D51" s="10" t="s">
        <v>52</v>
      </c>
      <c r="E51" s="8">
        <f t="shared" si="1"/>
        <v>0</v>
      </c>
      <c r="F51" s="45" t="str">
        <f t="shared" si="11"/>
        <v>-</v>
      </c>
      <c r="G51" s="38"/>
      <c r="H51" s="10">
        <v>0</v>
      </c>
      <c r="I51" s="10">
        <v>0</v>
      </c>
      <c r="J51" s="10" t="s">
        <v>52</v>
      </c>
      <c r="K51" s="8">
        <f t="shared" si="3"/>
        <v>0</v>
      </c>
      <c r="L51" s="38" t="str">
        <f t="shared" si="13"/>
        <v>-</v>
      </c>
      <c r="M51" s="38"/>
      <c r="N51" s="10">
        <v>9</v>
      </c>
      <c r="O51" s="10">
        <v>5</v>
      </c>
      <c r="P51" s="10" t="s">
        <v>52</v>
      </c>
      <c r="Q51" s="8">
        <f t="shared" si="5"/>
        <v>14</v>
      </c>
      <c r="R51" s="45">
        <f t="shared" si="15"/>
        <v>0.35699999999999998</v>
      </c>
      <c r="T51" s="10">
        <f t="shared" si="20"/>
        <v>9</v>
      </c>
      <c r="U51" s="42">
        <f t="shared" si="21"/>
        <v>5</v>
      </c>
      <c r="V51" s="10" t="s">
        <v>52</v>
      </c>
      <c r="W51" s="8">
        <f t="shared" si="8"/>
        <v>14</v>
      </c>
      <c r="X51" s="45">
        <f t="shared" si="9"/>
        <v>0.35699999999999998</v>
      </c>
      <c r="Y51" s="38"/>
    </row>
    <row r="52" spans="1:25" s="2" customFormat="1" ht="15.75" customHeight="1" x14ac:dyDescent="0.3">
      <c r="A52" s="2" t="s">
        <v>33</v>
      </c>
      <c r="B52" s="10">
        <v>0</v>
      </c>
      <c r="C52" s="10">
        <v>0</v>
      </c>
      <c r="D52" s="10" t="s">
        <v>52</v>
      </c>
      <c r="E52" s="8">
        <f t="shared" si="1"/>
        <v>0</v>
      </c>
      <c r="F52" s="45" t="str">
        <f t="shared" si="11"/>
        <v>-</v>
      </c>
      <c r="G52" s="38"/>
      <c r="H52" s="10">
        <v>0</v>
      </c>
      <c r="I52" s="10">
        <v>0</v>
      </c>
      <c r="J52" s="10" t="s">
        <v>52</v>
      </c>
      <c r="K52" s="8">
        <f t="shared" si="3"/>
        <v>0</v>
      </c>
      <c r="L52" s="45" t="str">
        <f t="shared" si="13"/>
        <v>-</v>
      </c>
      <c r="M52" s="38"/>
      <c r="N52" s="10">
        <v>16</v>
      </c>
      <c r="O52" s="10">
        <v>7</v>
      </c>
      <c r="P52" s="10" t="s">
        <v>52</v>
      </c>
      <c r="Q52" s="8">
        <f t="shared" si="5"/>
        <v>23</v>
      </c>
      <c r="R52" s="45">
        <f t="shared" si="15"/>
        <v>0.30399999999999999</v>
      </c>
      <c r="T52" s="10">
        <f t="shared" si="20"/>
        <v>16</v>
      </c>
      <c r="U52" s="42">
        <f t="shared" si="21"/>
        <v>7</v>
      </c>
      <c r="V52" s="10" t="s">
        <v>52</v>
      </c>
      <c r="W52" s="8">
        <f t="shared" si="8"/>
        <v>23</v>
      </c>
      <c r="X52" s="45">
        <f t="shared" si="9"/>
        <v>0.30399999999999999</v>
      </c>
      <c r="Y52" s="38"/>
    </row>
    <row r="53" spans="1:25" s="2" customFormat="1" ht="14.4" x14ac:dyDescent="0.3">
      <c r="A53" s="2" t="s">
        <v>46</v>
      </c>
      <c r="B53" s="10">
        <v>0</v>
      </c>
      <c r="C53" s="10">
        <v>0</v>
      </c>
      <c r="D53" s="10" t="s">
        <v>52</v>
      </c>
      <c r="E53" s="8">
        <f t="shared" si="1"/>
        <v>0</v>
      </c>
      <c r="F53" s="45" t="str">
        <f t="shared" si="11"/>
        <v>-</v>
      </c>
      <c r="G53" s="38"/>
      <c r="H53" s="10">
        <v>0</v>
      </c>
      <c r="I53" s="10">
        <v>0</v>
      </c>
      <c r="J53" s="10" t="s">
        <v>52</v>
      </c>
      <c r="K53" s="8">
        <f t="shared" si="3"/>
        <v>0</v>
      </c>
      <c r="L53" s="38" t="str">
        <f t="shared" si="13"/>
        <v>-</v>
      </c>
      <c r="M53" s="38"/>
      <c r="N53" s="10">
        <v>1</v>
      </c>
      <c r="O53" s="10">
        <v>0</v>
      </c>
      <c r="P53" s="10" t="s">
        <v>52</v>
      </c>
      <c r="Q53" s="8">
        <f t="shared" si="5"/>
        <v>1</v>
      </c>
      <c r="R53" s="45">
        <f t="shared" si="15"/>
        <v>0</v>
      </c>
      <c r="T53" s="10">
        <f t="shared" si="20"/>
        <v>1</v>
      </c>
      <c r="U53" s="42">
        <f t="shared" si="21"/>
        <v>0</v>
      </c>
      <c r="V53" s="10" t="s">
        <v>52</v>
      </c>
      <c r="W53" s="8">
        <f t="shared" si="8"/>
        <v>1</v>
      </c>
      <c r="X53" s="45">
        <f t="shared" si="9"/>
        <v>0</v>
      </c>
      <c r="Y53" s="38"/>
    </row>
    <row r="54" spans="1:25" s="2" customFormat="1" ht="14.4" x14ac:dyDescent="0.3">
      <c r="A54" s="2" t="s">
        <v>38</v>
      </c>
      <c r="B54" s="10">
        <v>0</v>
      </c>
      <c r="C54" s="10">
        <v>0</v>
      </c>
      <c r="D54" s="10" t="s">
        <v>52</v>
      </c>
      <c r="E54" s="8">
        <f t="shared" si="1"/>
        <v>0</v>
      </c>
      <c r="F54" s="45" t="str">
        <f t="shared" si="11"/>
        <v>-</v>
      </c>
      <c r="G54" s="38"/>
      <c r="H54" s="10">
        <v>0</v>
      </c>
      <c r="I54" s="10">
        <v>0</v>
      </c>
      <c r="J54" s="10" t="s">
        <v>52</v>
      </c>
      <c r="K54" s="8">
        <f t="shared" si="3"/>
        <v>0</v>
      </c>
      <c r="L54" s="38" t="str">
        <f t="shared" si="13"/>
        <v>-</v>
      </c>
      <c r="M54" s="38"/>
      <c r="N54" s="10">
        <v>4</v>
      </c>
      <c r="O54" s="10">
        <v>1</v>
      </c>
      <c r="P54" s="10" t="s">
        <v>52</v>
      </c>
      <c r="Q54" s="8">
        <f t="shared" si="5"/>
        <v>5</v>
      </c>
      <c r="R54" s="45">
        <f t="shared" si="15"/>
        <v>0.2</v>
      </c>
      <c r="T54" s="10">
        <f t="shared" si="20"/>
        <v>4</v>
      </c>
      <c r="U54" s="42">
        <f t="shared" si="21"/>
        <v>1</v>
      </c>
      <c r="V54" s="10" t="s">
        <v>52</v>
      </c>
      <c r="W54" s="8">
        <f t="shared" si="8"/>
        <v>5</v>
      </c>
      <c r="X54" s="45">
        <f t="shared" si="9"/>
        <v>0.2</v>
      </c>
      <c r="Y54" s="38"/>
    </row>
    <row r="55" spans="1:25" s="2" customFormat="1" ht="14.4" x14ac:dyDescent="0.3">
      <c r="A55" s="2" t="s">
        <v>40</v>
      </c>
      <c r="B55" s="10">
        <v>18</v>
      </c>
      <c r="C55" s="10">
        <v>1</v>
      </c>
      <c r="D55" s="10" t="s">
        <v>52</v>
      </c>
      <c r="E55" s="8">
        <f t="shared" si="1"/>
        <v>19</v>
      </c>
      <c r="F55" s="45">
        <f t="shared" si="11"/>
        <v>5.2999999999999999E-2</v>
      </c>
      <c r="G55" s="38"/>
      <c r="H55" s="10">
        <v>3</v>
      </c>
      <c r="I55" s="10">
        <v>3</v>
      </c>
      <c r="J55" s="10" t="s">
        <v>52</v>
      </c>
      <c r="K55" s="8">
        <f t="shared" si="3"/>
        <v>6</v>
      </c>
      <c r="L55" s="38">
        <f t="shared" si="13"/>
        <v>0.5</v>
      </c>
      <c r="M55" s="38"/>
      <c r="N55" s="10">
        <v>9</v>
      </c>
      <c r="O55" s="10">
        <v>7</v>
      </c>
      <c r="P55" s="10" t="s">
        <v>52</v>
      </c>
      <c r="Q55" s="8">
        <f t="shared" si="5"/>
        <v>16</v>
      </c>
      <c r="R55" s="45">
        <f t="shared" si="15"/>
        <v>0.438</v>
      </c>
      <c r="T55" s="10">
        <f t="shared" si="20"/>
        <v>30</v>
      </c>
      <c r="U55" s="42">
        <f t="shared" si="21"/>
        <v>11</v>
      </c>
      <c r="V55" s="10" t="s">
        <v>52</v>
      </c>
      <c r="W55" s="8">
        <f t="shared" si="8"/>
        <v>41</v>
      </c>
      <c r="X55" s="45">
        <f t="shared" si="9"/>
        <v>0.26800000000000002</v>
      </c>
      <c r="Y55" s="38"/>
    </row>
    <row r="56" spans="1:25" s="2" customFormat="1" ht="14.4" x14ac:dyDescent="0.3">
      <c r="A56" s="119" t="s">
        <v>15</v>
      </c>
      <c r="B56" s="10">
        <v>165</v>
      </c>
      <c r="C56" s="10">
        <v>23</v>
      </c>
      <c r="D56" s="10" t="s">
        <v>52</v>
      </c>
      <c r="E56" s="8">
        <f t="shared" si="1"/>
        <v>188</v>
      </c>
      <c r="F56" s="45">
        <f t="shared" si="11"/>
        <v>0.122</v>
      </c>
      <c r="G56" s="38"/>
      <c r="H56" s="10">
        <v>0</v>
      </c>
      <c r="I56" s="10">
        <v>0</v>
      </c>
      <c r="J56" s="10" t="s">
        <v>52</v>
      </c>
      <c r="K56" s="8">
        <f t="shared" si="3"/>
        <v>0</v>
      </c>
      <c r="L56" s="38" t="str">
        <f t="shared" si="13"/>
        <v>-</v>
      </c>
      <c r="M56" s="38"/>
      <c r="N56" s="10">
        <v>1</v>
      </c>
      <c r="O56" s="10">
        <v>4</v>
      </c>
      <c r="P56" s="10" t="s">
        <v>52</v>
      </c>
      <c r="Q56" s="8">
        <f t="shared" si="5"/>
        <v>5</v>
      </c>
      <c r="R56" s="45">
        <f t="shared" si="15"/>
        <v>0.8</v>
      </c>
      <c r="T56" s="10">
        <f t="shared" si="20"/>
        <v>166</v>
      </c>
      <c r="U56" s="42">
        <f t="shared" si="21"/>
        <v>27</v>
      </c>
      <c r="V56" s="10" t="s">
        <v>52</v>
      </c>
      <c r="W56" s="8">
        <f t="shared" si="8"/>
        <v>193</v>
      </c>
      <c r="X56" s="45">
        <f t="shared" si="9"/>
        <v>0.14000000000000001</v>
      </c>
      <c r="Y56" s="38"/>
    </row>
    <row r="57" spans="1:25" s="2" customFormat="1" ht="6" customHeight="1" x14ac:dyDescent="0.3">
      <c r="A57" s="12"/>
      <c r="T57" s="6"/>
      <c r="U57" s="6"/>
      <c r="V57" s="6"/>
      <c r="W57" s="6"/>
    </row>
    <row r="58" spans="1:25" s="2" customFormat="1" ht="13.8" x14ac:dyDescent="0.3">
      <c r="T58" s="6"/>
      <c r="U58" s="6"/>
      <c r="V58" s="6"/>
      <c r="W58" s="6"/>
    </row>
    <row r="59" spans="1:25" s="2" customFormat="1" ht="13.8" x14ac:dyDescent="0.3">
      <c r="U59" s="6"/>
      <c r="V59" s="6"/>
    </row>
    <row r="60" spans="1:25" s="2" customFormat="1" ht="13.8" x14ac:dyDescent="0.3">
      <c r="A60" s="14"/>
      <c r="U60" s="6"/>
      <c r="V60" s="6"/>
    </row>
    <row r="62" spans="1:25" ht="13.2" x14ac:dyDescent="0.25">
      <c r="A62" s="16"/>
    </row>
    <row r="63" spans="1:25" ht="9.75" customHeight="1" x14ac:dyDescent="0.25"/>
    <row r="71" spans="2:16" x14ac:dyDescent="0.25">
      <c r="B71" s="18"/>
      <c r="C71" s="19"/>
      <c r="D71" s="19"/>
      <c r="N71" s="18"/>
      <c r="O71" s="19"/>
      <c r="P71" s="19"/>
    </row>
    <row r="72" spans="2:16" x14ac:dyDescent="0.25">
      <c r="B72" s="18"/>
      <c r="C72" s="20"/>
      <c r="D72" s="20"/>
      <c r="N72" s="18"/>
      <c r="O72" s="20"/>
      <c r="P72" s="20"/>
    </row>
  </sheetData>
  <mergeCells count="5">
    <mergeCell ref="A5:A6"/>
    <mergeCell ref="B5:E5"/>
    <mergeCell ref="H5:K5"/>
    <mergeCell ref="N5:Q5"/>
    <mergeCell ref="T5:W5"/>
  </mergeCells>
  <pageMargins left="0.48" right="0.31" top="1" bottom="1" header="0.5" footer="0.5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82899-C76D-45B2-B83F-90CDE70DDA6D}">
  <sheetPr>
    <tabColor rgb="FFFF0000"/>
  </sheetPr>
  <dimension ref="A1:Y72"/>
  <sheetViews>
    <sheetView showGridLines="0" zoomScale="85" zoomScaleNormal="85" workbookViewId="0">
      <pane xSplit="1" ySplit="6" topLeftCell="B7" activePane="bottomRight" state="frozen"/>
      <selection activeCell="L54" sqref="L54"/>
      <selection pane="topRight" activeCell="L54" sqref="L54"/>
      <selection pane="bottomLeft" activeCell="L54" sqref="L54"/>
      <selection pane="bottomRight" activeCell="N11" sqref="N11"/>
    </sheetView>
  </sheetViews>
  <sheetFormatPr defaultRowHeight="12.6" x14ac:dyDescent="0.25"/>
  <cols>
    <col min="1" max="1" width="25.5546875" style="1" customWidth="1"/>
    <col min="2" max="2" width="11.44140625" style="1" customWidth="1"/>
    <col min="3" max="4" width="11.44140625" style="23" customWidth="1"/>
    <col min="5" max="5" width="9.21875" style="1"/>
    <col min="6" max="6" width="7.77734375" style="43" bestFit="1" customWidth="1"/>
    <col min="7" max="7" width="7.77734375" style="36" customWidth="1"/>
    <col min="8" max="9" width="9.21875" style="1"/>
    <col min="10" max="10" width="8.88671875" style="1"/>
    <col min="11" max="11" width="9.21875" style="1"/>
    <col min="12" max="12" width="7.77734375" style="36" bestFit="1" customWidth="1"/>
    <col min="13" max="13" width="7.77734375" style="36" customWidth="1"/>
    <col min="14" max="14" width="11.44140625" style="1" customWidth="1"/>
    <col min="15" max="16" width="11.44140625" style="23" customWidth="1"/>
    <col min="17" max="17" width="9.21875" style="1"/>
    <col min="18" max="18" width="7.77734375" style="43" bestFit="1" customWidth="1"/>
    <col min="19" max="19" width="9.21875" style="1"/>
    <col min="20" max="20" width="9.77734375" style="1" customWidth="1"/>
    <col min="21" max="21" width="9.21875" style="1"/>
    <col min="22" max="22" width="8.88671875" style="1"/>
    <col min="23" max="23" width="9.21875" style="1"/>
    <col min="24" max="24" width="9.21875" style="46"/>
    <col min="25" max="25" width="14.77734375" style="1" customWidth="1"/>
    <col min="26" max="238" width="9.21875" style="1"/>
    <col min="239" max="239" width="0" style="1" hidden="1" customWidth="1"/>
    <col min="240" max="240" width="25.5546875" style="1" customWidth="1"/>
    <col min="241" max="243" width="11.44140625" style="1" customWidth="1"/>
    <col min="244" max="244" width="13" style="1" customWidth="1"/>
    <col min="245" max="246" width="11.44140625" style="1" customWidth="1"/>
    <col min="247" max="248" width="13.21875" style="1" customWidth="1"/>
    <col min="249" max="494" width="9.21875" style="1"/>
    <col min="495" max="495" width="0" style="1" hidden="1" customWidth="1"/>
    <col min="496" max="496" width="25.5546875" style="1" customWidth="1"/>
    <col min="497" max="499" width="11.44140625" style="1" customWidth="1"/>
    <col min="500" max="500" width="13" style="1" customWidth="1"/>
    <col min="501" max="502" width="11.44140625" style="1" customWidth="1"/>
    <col min="503" max="504" width="13.21875" style="1" customWidth="1"/>
    <col min="505" max="750" width="9.21875" style="1"/>
    <col min="751" max="751" width="0" style="1" hidden="1" customWidth="1"/>
    <col min="752" max="752" width="25.5546875" style="1" customWidth="1"/>
    <col min="753" max="755" width="11.44140625" style="1" customWidth="1"/>
    <col min="756" max="756" width="13" style="1" customWidth="1"/>
    <col min="757" max="758" width="11.44140625" style="1" customWidth="1"/>
    <col min="759" max="760" width="13.21875" style="1" customWidth="1"/>
    <col min="761" max="1006" width="9.21875" style="1"/>
    <col min="1007" max="1007" width="0" style="1" hidden="1" customWidth="1"/>
    <col min="1008" max="1008" width="25.5546875" style="1" customWidth="1"/>
    <col min="1009" max="1011" width="11.44140625" style="1" customWidth="1"/>
    <col min="1012" max="1012" width="13" style="1" customWidth="1"/>
    <col min="1013" max="1014" width="11.44140625" style="1" customWidth="1"/>
    <col min="1015" max="1016" width="13.21875" style="1" customWidth="1"/>
    <col min="1017" max="1262" width="9.21875" style="1"/>
    <col min="1263" max="1263" width="0" style="1" hidden="1" customWidth="1"/>
    <col min="1264" max="1264" width="25.5546875" style="1" customWidth="1"/>
    <col min="1265" max="1267" width="11.44140625" style="1" customWidth="1"/>
    <col min="1268" max="1268" width="13" style="1" customWidth="1"/>
    <col min="1269" max="1270" width="11.44140625" style="1" customWidth="1"/>
    <col min="1271" max="1272" width="13.21875" style="1" customWidth="1"/>
    <col min="1273" max="1518" width="9.21875" style="1"/>
    <col min="1519" max="1519" width="0" style="1" hidden="1" customWidth="1"/>
    <col min="1520" max="1520" width="25.5546875" style="1" customWidth="1"/>
    <col min="1521" max="1523" width="11.44140625" style="1" customWidth="1"/>
    <col min="1524" max="1524" width="13" style="1" customWidth="1"/>
    <col min="1525" max="1526" width="11.44140625" style="1" customWidth="1"/>
    <col min="1527" max="1528" width="13.21875" style="1" customWidth="1"/>
    <col min="1529" max="1774" width="9.21875" style="1"/>
    <col min="1775" max="1775" width="0" style="1" hidden="1" customWidth="1"/>
    <col min="1776" max="1776" width="25.5546875" style="1" customWidth="1"/>
    <col min="1777" max="1779" width="11.44140625" style="1" customWidth="1"/>
    <col min="1780" max="1780" width="13" style="1" customWidth="1"/>
    <col min="1781" max="1782" width="11.44140625" style="1" customWidth="1"/>
    <col min="1783" max="1784" width="13.21875" style="1" customWidth="1"/>
    <col min="1785" max="2030" width="9.21875" style="1"/>
    <col min="2031" max="2031" width="0" style="1" hidden="1" customWidth="1"/>
    <col min="2032" max="2032" width="25.5546875" style="1" customWidth="1"/>
    <col min="2033" max="2035" width="11.44140625" style="1" customWidth="1"/>
    <col min="2036" max="2036" width="13" style="1" customWidth="1"/>
    <col min="2037" max="2038" width="11.44140625" style="1" customWidth="1"/>
    <col min="2039" max="2040" width="13.21875" style="1" customWidth="1"/>
    <col min="2041" max="2286" width="9.21875" style="1"/>
    <col min="2287" max="2287" width="0" style="1" hidden="1" customWidth="1"/>
    <col min="2288" max="2288" width="25.5546875" style="1" customWidth="1"/>
    <col min="2289" max="2291" width="11.44140625" style="1" customWidth="1"/>
    <col min="2292" max="2292" width="13" style="1" customWidth="1"/>
    <col min="2293" max="2294" width="11.44140625" style="1" customWidth="1"/>
    <col min="2295" max="2296" width="13.21875" style="1" customWidth="1"/>
    <col min="2297" max="2542" width="9.21875" style="1"/>
    <col min="2543" max="2543" width="0" style="1" hidden="1" customWidth="1"/>
    <col min="2544" max="2544" width="25.5546875" style="1" customWidth="1"/>
    <col min="2545" max="2547" width="11.44140625" style="1" customWidth="1"/>
    <col min="2548" max="2548" width="13" style="1" customWidth="1"/>
    <col min="2549" max="2550" width="11.44140625" style="1" customWidth="1"/>
    <col min="2551" max="2552" width="13.21875" style="1" customWidth="1"/>
    <col min="2553" max="2798" width="9.21875" style="1"/>
    <col min="2799" max="2799" width="0" style="1" hidden="1" customWidth="1"/>
    <col min="2800" max="2800" width="25.5546875" style="1" customWidth="1"/>
    <col min="2801" max="2803" width="11.44140625" style="1" customWidth="1"/>
    <col min="2804" max="2804" width="13" style="1" customWidth="1"/>
    <col min="2805" max="2806" width="11.44140625" style="1" customWidth="1"/>
    <col min="2807" max="2808" width="13.21875" style="1" customWidth="1"/>
    <col min="2809" max="3054" width="9.21875" style="1"/>
    <col min="3055" max="3055" width="0" style="1" hidden="1" customWidth="1"/>
    <col min="3056" max="3056" width="25.5546875" style="1" customWidth="1"/>
    <col min="3057" max="3059" width="11.44140625" style="1" customWidth="1"/>
    <col min="3060" max="3060" width="13" style="1" customWidth="1"/>
    <col min="3061" max="3062" width="11.44140625" style="1" customWidth="1"/>
    <col min="3063" max="3064" width="13.21875" style="1" customWidth="1"/>
    <col min="3065" max="3310" width="9.21875" style="1"/>
    <col min="3311" max="3311" width="0" style="1" hidden="1" customWidth="1"/>
    <col min="3312" max="3312" width="25.5546875" style="1" customWidth="1"/>
    <col min="3313" max="3315" width="11.44140625" style="1" customWidth="1"/>
    <col min="3316" max="3316" width="13" style="1" customWidth="1"/>
    <col min="3317" max="3318" width="11.44140625" style="1" customWidth="1"/>
    <col min="3319" max="3320" width="13.21875" style="1" customWidth="1"/>
    <col min="3321" max="3566" width="9.21875" style="1"/>
    <col min="3567" max="3567" width="0" style="1" hidden="1" customWidth="1"/>
    <col min="3568" max="3568" width="25.5546875" style="1" customWidth="1"/>
    <col min="3569" max="3571" width="11.44140625" style="1" customWidth="1"/>
    <col min="3572" max="3572" width="13" style="1" customWidth="1"/>
    <col min="3573" max="3574" width="11.44140625" style="1" customWidth="1"/>
    <col min="3575" max="3576" width="13.21875" style="1" customWidth="1"/>
    <col min="3577" max="3822" width="9.21875" style="1"/>
    <col min="3823" max="3823" width="0" style="1" hidden="1" customWidth="1"/>
    <col min="3824" max="3824" width="25.5546875" style="1" customWidth="1"/>
    <col min="3825" max="3827" width="11.44140625" style="1" customWidth="1"/>
    <col min="3828" max="3828" width="13" style="1" customWidth="1"/>
    <col min="3829" max="3830" width="11.44140625" style="1" customWidth="1"/>
    <col min="3831" max="3832" width="13.21875" style="1" customWidth="1"/>
    <col min="3833" max="4078" width="9.21875" style="1"/>
    <col min="4079" max="4079" width="0" style="1" hidden="1" customWidth="1"/>
    <col min="4080" max="4080" width="25.5546875" style="1" customWidth="1"/>
    <col min="4081" max="4083" width="11.44140625" style="1" customWidth="1"/>
    <col min="4084" max="4084" width="13" style="1" customWidth="1"/>
    <col min="4085" max="4086" width="11.44140625" style="1" customWidth="1"/>
    <col min="4087" max="4088" width="13.21875" style="1" customWidth="1"/>
    <col min="4089" max="4334" width="9.21875" style="1"/>
    <col min="4335" max="4335" width="0" style="1" hidden="1" customWidth="1"/>
    <col min="4336" max="4336" width="25.5546875" style="1" customWidth="1"/>
    <col min="4337" max="4339" width="11.44140625" style="1" customWidth="1"/>
    <col min="4340" max="4340" width="13" style="1" customWidth="1"/>
    <col min="4341" max="4342" width="11.44140625" style="1" customWidth="1"/>
    <col min="4343" max="4344" width="13.21875" style="1" customWidth="1"/>
    <col min="4345" max="4590" width="9.21875" style="1"/>
    <col min="4591" max="4591" width="0" style="1" hidden="1" customWidth="1"/>
    <col min="4592" max="4592" width="25.5546875" style="1" customWidth="1"/>
    <col min="4593" max="4595" width="11.44140625" style="1" customWidth="1"/>
    <col min="4596" max="4596" width="13" style="1" customWidth="1"/>
    <col min="4597" max="4598" width="11.44140625" style="1" customWidth="1"/>
    <col min="4599" max="4600" width="13.21875" style="1" customWidth="1"/>
    <col min="4601" max="4846" width="9.21875" style="1"/>
    <col min="4847" max="4847" width="0" style="1" hidden="1" customWidth="1"/>
    <col min="4848" max="4848" width="25.5546875" style="1" customWidth="1"/>
    <col min="4849" max="4851" width="11.44140625" style="1" customWidth="1"/>
    <col min="4852" max="4852" width="13" style="1" customWidth="1"/>
    <col min="4853" max="4854" width="11.44140625" style="1" customWidth="1"/>
    <col min="4855" max="4856" width="13.21875" style="1" customWidth="1"/>
    <col min="4857" max="5102" width="9.21875" style="1"/>
    <col min="5103" max="5103" width="0" style="1" hidden="1" customWidth="1"/>
    <col min="5104" max="5104" width="25.5546875" style="1" customWidth="1"/>
    <col min="5105" max="5107" width="11.44140625" style="1" customWidth="1"/>
    <col min="5108" max="5108" width="13" style="1" customWidth="1"/>
    <col min="5109" max="5110" width="11.44140625" style="1" customWidth="1"/>
    <col min="5111" max="5112" width="13.21875" style="1" customWidth="1"/>
    <col min="5113" max="5358" width="9.21875" style="1"/>
    <col min="5359" max="5359" width="0" style="1" hidden="1" customWidth="1"/>
    <col min="5360" max="5360" width="25.5546875" style="1" customWidth="1"/>
    <col min="5361" max="5363" width="11.44140625" style="1" customWidth="1"/>
    <col min="5364" max="5364" width="13" style="1" customWidth="1"/>
    <col min="5365" max="5366" width="11.44140625" style="1" customWidth="1"/>
    <col min="5367" max="5368" width="13.21875" style="1" customWidth="1"/>
    <col min="5369" max="5614" width="9.21875" style="1"/>
    <col min="5615" max="5615" width="0" style="1" hidden="1" customWidth="1"/>
    <col min="5616" max="5616" width="25.5546875" style="1" customWidth="1"/>
    <col min="5617" max="5619" width="11.44140625" style="1" customWidth="1"/>
    <col min="5620" max="5620" width="13" style="1" customWidth="1"/>
    <col min="5621" max="5622" width="11.44140625" style="1" customWidth="1"/>
    <col min="5623" max="5624" width="13.21875" style="1" customWidth="1"/>
    <col min="5625" max="5870" width="9.21875" style="1"/>
    <col min="5871" max="5871" width="0" style="1" hidden="1" customWidth="1"/>
    <col min="5872" max="5872" width="25.5546875" style="1" customWidth="1"/>
    <col min="5873" max="5875" width="11.44140625" style="1" customWidth="1"/>
    <col min="5876" max="5876" width="13" style="1" customWidth="1"/>
    <col min="5877" max="5878" width="11.44140625" style="1" customWidth="1"/>
    <col min="5879" max="5880" width="13.21875" style="1" customWidth="1"/>
    <col min="5881" max="6126" width="9.21875" style="1"/>
    <col min="6127" max="6127" width="0" style="1" hidden="1" customWidth="1"/>
    <col min="6128" max="6128" width="25.5546875" style="1" customWidth="1"/>
    <col min="6129" max="6131" width="11.44140625" style="1" customWidth="1"/>
    <col min="6132" max="6132" width="13" style="1" customWidth="1"/>
    <col min="6133" max="6134" width="11.44140625" style="1" customWidth="1"/>
    <col min="6135" max="6136" width="13.21875" style="1" customWidth="1"/>
    <col min="6137" max="6382" width="9.21875" style="1"/>
    <col min="6383" max="6383" width="0" style="1" hidden="1" customWidth="1"/>
    <col min="6384" max="6384" width="25.5546875" style="1" customWidth="1"/>
    <col min="6385" max="6387" width="11.44140625" style="1" customWidth="1"/>
    <col min="6388" max="6388" width="13" style="1" customWidth="1"/>
    <col min="6389" max="6390" width="11.44140625" style="1" customWidth="1"/>
    <col min="6391" max="6392" width="13.21875" style="1" customWidth="1"/>
    <col min="6393" max="6638" width="9.21875" style="1"/>
    <col min="6639" max="6639" width="0" style="1" hidden="1" customWidth="1"/>
    <col min="6640" max="6640" width="25.5546875" style="1" customWidth="1"/>
    <col min="6641" max="6643" width="11.44140625" style="1" customWidth="1"/>
    <col min="6644" max="6644" width="13" style="1" customWidth="1"/>
    <col min="6645" max="6646" width="11.44140625" style="1" customWidth="1"/>
    <col min="6647" max="6648" width="13.21875" style="1" customWidth="1"/>
    <col min="6649" max="6894" width="9.21875" style="1"/>
    <col min="6895" max="6895" width="0" style="1" hidden="1" customWidth="1"/>
    <col min="6896" max="6896" width="25.5546875" style="1" customWidth="1"/>
    <col min="6897" max="6899" width="11.44140625" style="1" customWidth="1"/>
    <col min="6900" max="6900" width="13" style="1" customWidth="1"/>
    <col min="6901" max="6902" width="11.44140625" style="1" customWidth="1"/>
    <col min="6903" max="6904" width="13.21875" style="1" customWidth="1"/>
    <col min="6905" max="7150" width="9.21875" style="1"/>
    <col min="7151" max="7151" width="0" style="1" hidden="1" customWidth="1"/>
    <col min="7152" max="7152" width="25.5546875" style="1" customWidth="1"/>
    <col min="7153" max="7155" width="11.44140625" style="1" customWidth="1"/>
    <col min="7156" max="7156" width="13" style="1" customWidth="1"/>
    <col min="7157" max="7158" width="11.44140625" style="1" customWidth="1"/>
    <col min="7159" max="7160" width="13.21875" style="1" customWidth="1"/>
    <col min="7161" max="7406" width="9.21875" style="1"/>
    <col min="7407" max="7407" width="0" style="1" hidden="1" customWidth="1"/>
    <col min="7408" max="7408" width="25.5546875" style="1" customWidth="1"/>
    <col min="7409" max="7411" width="11.44140625" style="1" customWidth="1"/>
    <col min="7412" max="7412" width="13" style="1" customWidth="1"/>
    <col min="7413" max="7414" width="11.44140625" style="1" customWidth="1"/>
    <col min="7415" max="7416" width="13.21875" style="1" customWidth="1"/>
    <col min="7417" max="7662" width="9.21875" style="1"/>
    <col min="7663" max="7663" width="0" style="1" hidden="1" customWidth="1"/>
    <col min="7664" max="7664" width="25.5546875" style="1" customWidth="1"/>
    <col min="7665" max="7667" width="11.44140625" style="1" customWidth="1"/>
    <col min="7668" max="7668" width="13" style="1" customWidth="1"/>
    <col min="7669" max="7670" width="11.44140625" style="1" customWidth="1"/>
    <col min="7671" max="7672" width="13.21875" style="1" customWidth="1"/>
    <col min="7673" max="7918" width="9.21875" style="1"/>
    <col min="7919" max="7919" width="0" style="1" hidden="1" customWidth="1"/>
    <col min="7920" max="7920" width="25.5546875" style="1" customWidth="1"/>
    <col min="7921" max="7923" width="11.44140625" style="1" customWidth="1"/>
    <col min="7924" max="7924" width="13" style="1" customWidth="1"/>
    <col min="7925" max="7926" width="11.44140625" style="1" customWidth="1"/>
    <col min="7927" max="7928" width="13.21875" style="1" customWidth="1"/>
    <col min="7929" max="8174" width="9.21875" style="1"/>
    <col min="8175" max="8175" width="0" style="1" hidden="1" customWidth="1"/>
    <col min="8176" max="8176" width="25.5546875" style="1" customWidth="1"/>
    <col min="8177" max="8179" width="11.44140625" style="1" customWidth="1"/>
    <col min="8180" max="8180" width="13" style="1" customWidth="1"/>
    <col min="8181" max="8182" width="11.44140625" style="1" customWidth="1"/>
    <col min="8183" max="8184" width="13.21875" style="1" customWidth="1"/>
    <col min="8185" max="8430" width="9.21875" style="1"/>
    <col min="8431" max="8431" width="0" style="1" hidden="1" customWidth="1"/>
    <col min="8432" max="8432" width="25.5546875" style="1" customWidth="1"/>
    <col min="8433" max="8435" width="11.44140625" style="1" customWidth="1"/>
    <col min="8436" max="8436" width="13" style="1" customWidth="1"/>
    <col min="8437" max="8438" width="11.44140625" style="1" customWidth="1"/>
    <col min="8439" max="8440" width="13.21875" style="1" customWidth="1"/>
    <col min="8441" max="8686" width="9.21875" style="1"/>
    <col min="8687" max="8687" width="0" style="1" hidden="1" customWidth="1"/>
    <col min="8688" max="8688" width="25.5546875" style="1" customWidth="1"/>
    <col min="8689" max="8691" width="11.44140625" style="1" customWidth="1"/>
    <col min="8692" max="8692" width="13" style="1" customWidth="1"/>
    <col min="8693" max="8694" width="11.44140625" style="1" customWidth="1"/>
    <col min="8695" max="8696" width="13.21875" style="1" customWidth="1"/>
    <col min="8697" max="8942" width="9.21875" style="1"/>
    <col min="8943" max="8943" width="0" style="1" hidden="1" customWidth="1"/>
    <col min="8944" max="8944" width="25.5546875" style="1" customWidth="1"/>
    <col min="8945" max="8947" width="11.44140625" style="1" customWidth="1"/>
    <col min="8948" max="8948" width="13" style="1" customWidth="1"/>
    <col min="8949" max="8950" width="11.44140625" style="1" customWidth="1"/>
    <col min="8951" max="8952" width="13.21875" style="1" customWidth="1"/>
    <col min="8953" max="9198" width="9.21875" style="1"/>
    <col min="9199" max="9199" width="0" style="1" hidden="1" customWidth="1"/>
    <col min="9200" max="9200" width="25.5546875" style="1" customWidth="1"/>
    <col min="9201" max="9203" width="11.44140625" style="1" customWidth="1"/>
    <col min="9204" max="9204" width="13" style="1" customWidth="1"/>
    <col min="9205" max="9206" width="11.44140625" style="1" customWidth="1"/>
    <col min="9207" max="9208" width="13.21875" style="1" customWidth="1"/>
    <col min="9209" max="9454" width="9.21875" style="1"/>
    <col min="9455" max="9455" width="0" style="1" hidden="1" customWidth="1"/>
    <col min="9456" max="9456" width="25.5546875" style="1" customWidth="1"/>
    <col min="9457" max="9459" width="11.44140625" style="1" customWidth="1"/>
    <col min="9460" max="9460" width="13" style="1" customWidth="1"/>
    <col min="9461" max="9462" width="11.44140625" style="1" customWidth="1"/>
    <col min="9463" max="9464" width="13.21875" style="1" customWidth="1"/>
    <col min="9465" max="9710" width="9.21875" style="1"/>
    <col min="9711" max="9711" width="0" style="1" hidden="1" customWidth="1"/>
    <col min="9712" max="9712" width="25.5546875" style="1" customWidth="1"/>
    <col min="9713" max="9715" width="11.44140625" style="1" customWidth="1"/>
    <col min="9716" max="9716" width="13" style="1" customWidth="1"/>
    <col min="9717" max="9718" width="11.44140625" style="1" customWidth="1"/>
    <col min="9719" max="9720" width="13.21875" style="1" customWidth="1"/>
    <col min="9721" max="9966" width="9.21875" style="1"/>
    <col min="9967" max="9967" width="0" style="1" hidden="1" customWidth="1"/>
    <col min="9968" max="9968" width="25.5546875" style="1" customWidth="1"/>
    <col min="9969" max="9971" width="11.44140625" style="1" customWidth="1"/>
    <col min="9972" max="9972" width="13" style="1" customWidth="1"/>
    <col min="9973" max="9974" width="11.44140625" style="1" customWidth="1"/>
    <col min="9975" max="9976" width="13.21875" style="1" customWidth="1"/>
    <col min="9977" max="10222" width="9.21875" style="1"/>
    <col min="10223" max="10223" width="0" style="1" hidden="1" customWidth="1"/>
    <col min="10224" max="10224" width="25.5546875" style="1" customWidth="1"/>
    <col min="10225" max="10227" width="11.44140625" style="1" customWidth="1"/>
    <col min="10228" max="10228" width="13" style="1" customWidth="1"/>
    <col min="10229" max="10230" width="11.44140625" style="1" customWidth="1"/>
    <col min="10231" max="10232" width="13.21875" style="1" customWidth="1"/>
    <col min="10233" max="10478" width="9.21875" style="1"/>
    <col min="10479" max="10479" width="0" style="1" hidden="1" customWidth="1"/>
    <col min="10480" max="10480" width="25.5546875" style="1" customWidth="1"/>
    <col min="10481" max="10483" width="11.44140625" style="1" customWidth="1"/>
    <col min="10484" max="10484" width="13" style="1" customWidth="1"/>
    <col min="10485" max="10486" width="11.44140625" style="1" customWidth="1"/>
    <col min="10487" max="10488" width="13.21875" style="1" customWidth="1"/>
    <col min="10489" max="10734" width="9.21875" style="1"/>
    <col min="10735" max="10735" width="0" style="1" hidden="1" customWidth="1"/>
    <col min="10736" max="10736" width="25.5546875" style="1" customWidth="1"/>
    <col min="10737" max="10739" width="11.44140625" style="1" customWidth="1"/>
    <col min="10740" max="10740" width="13" style="1" customWidth="1"/>
    <col min="10741" max="10742" width="11.44140625" style="1" customWidth="1"/>
    <col min="10743" max="10744" width="13.21875" style="1" customWidth="1"/>
    <col min="10745" max="10990" width="9.21875" style="1"/>
    <col min="10991" max="10991" width="0" style="1" hidden="1" customWidth="1"/>
    <col min="10992" max="10992" width="25.5546875" style="1" customWidth="1"/>
    <col min="10993" max="10995" width="11.44140625" style="1" customWidth="1"/>
    <col min="10996" max="10996" width="13" style="1" customWidth="1"/>
    <col min="10997" max="10998" width="11.44140625" style="1" customWidth="1"/>
    <col min="10999" max="11000" width="13.21875" style="1" customWidth="1"/>
    <col min="11001" max="11246" width="9.21875" style="1"/>
    <col min="11247" max="11247" width="0" style="1" hidden="1" customWidth="1"/>
    <col min="11248" max="11248" width="25.5546875" style="1" customWidth="1"/>
    <col min="11249" max="11251" width="11.44140625" style="1" customWidth="1"/>
    <col min="11252" max="11252" width="13" style="1" customWidth="1"/>
    <col min="11253" max="11254" width="11.44140625" style="1" customWidth="1"/>
    <col min="11255" max="11256" width="13.21875" style="1" customWidth="1"/>
    <col min="11257" max="11502" width="9.21875" style="1"/>
    <col min="11503" max="11503" width="0" style="1" hidden="1" customWidth="1"/>
    <col min="11504" max="11504" width="25.5546875" style="1" customWidth="1"/>
    <col min="11505" max="11507" width="11.44140625" style="1" customWidth="1"/>
    <col min="11508" max="11508" width="13" style="1" customWidth="1"/>
    <col min="11509" max="11510" width="11.44140625" style="1" customWidth="1"/>
    <col min="11511" max="11512" width="13.21875" style="1" customWidth="1"/>
    <col min="11513" max="11758" width="9.21875" style="1"/>
    <col min="11759" max="11759" width="0" style="1" hidden="1" customWidth="1"/>
    <col min="11760" max="11760" width="25.5546875" style="1" customWidth="1"/>
    <col min="11761" max="11763" width="11.44140625" style="1" customWidth="1"/>
    <col min="11764" max="11764" width="13" style="1" customWidth="1"/>
    <col min="11765" max="11766" width="11.44140625" style="1" customWidth="1"/>
    <col min="11767" max="11768" width="13.21875" style="1" customWidth="1"/>
    <col min="11769" max="12014" width="9.21875" style="1"/>
    <col min="12015" max="12015" width="0" style="1" hidden="1" customWidth="1"/>
    <col min="12016" max="12016" width="25.5546875" style="1" customWidth="1"/>
    <col min="12017" max="12019" width="11.44140625" style="1" customWidth="1"/>
    <col min="12020" max="12020" width="13" style="1" customWidth="1"/>
    <col min="12021" max="12022" width="11.44140625" style="1" customWidth="1"/>
    <col min="12023" max="12024" width="13.21875" style="1" customWidth="1"/>
    <col min="12025" max="12270" width="9.21875" style="1"/>
    <col min="12271" max="12271" width="0" style="1" hidden="1" customWidth="1"/>
    <col min="12272" max="12272" width="25.5546875" style="1" customWidth="1"/>
    <col min="12273" max="12275" width="11.44140625" style="1" customWidth="1"/>
    <col min="12276" max="12276" width="13" style="1" customWidth="1"/>
    <col min="12277" max="12278" width="11.44140625" style="1" customWidth="1"/>
    <col min="12279" max="12280" width="13.21875" style="1" customWidth="1"/>
    <col min="12281" max="12526" width="9.21875" style="1"/>
    <col min="12527" max="12527" width="0" style="1" hidden="1" customWidth="1"/>
    <col min="12528" max="12528" width="25.5546875" style="1" customWidth="1"/>
    <col min="12529" max="12531" width="11.44140625" style="1" customWidth="1"/>
    <col min="12532" max="12532" width="13" style="1" customWidth="1"/>
    <col min="12533" max="12534" width="11.44140625" style="1" customWidth="1"/>
    <col min="12535" max="12536" width="13.21875" style="1" customWidth="1"/>
    <col min="12537" max="12782" width="9.21875" style="1"/>
    <col min="12783" max="12783" width="0" style="1" hidden="1" customWidth="1"/>
    <col min="12784" max="12784" width="25.5546875" style="1" customWidth="1"/>
    <col min="12785" max="12787" width="11.44140625" style="1" customWidth="1"/>
    <col min="12788" max="12788" width="13" style="1" customWidth="1"/>
    <col min="12789" max="12790" width="11.44140625" style="1" customWidth="1"/>
    <col min="12791" max="12792" width="13.21875" style="1" customWidth="1"/>
    <col min="12793" max="13038" width="9.21875" style="1"/>
    <col min="13039" max="13039" width="0" style="1" hidden="1" customWidth="1"/>
    <col min="13040" max="13040" width="25.5546875" style="1" customWidth="1"/>
    <col min="13041" max="13043" width="11.44140625" style="1" customWidth="1"/>
    <col min="13044" max="13044" width="13" style="1" customWidth="1"/>
    <col min="13045" max="13046" width="11.44140625" style="1" customWidth="1"/>
    <col min="13047" max="13048" width="13.21875" style="1" customWidth="1"/>
    <col min="13049" max="13294" width="9.21875" style="1"/>
    <col min="13295" max="13295" width="0" style="1" hidden="1" customWidth="1"/>
    <col min="13296" max="13296" width="25.5546875" style="1" customWidth="1"/>
    <col min="13297" max="13299" width="11.44140625" style="1" customWidth="1"/>
    <col min="13300" max="13300" width="13" style="1" customWidth="1"/>
    <col min="13301" max="13302" width="11.44140625" style="1" customWidth="1"/>
    <col min="13303" max="13304" width="13.21875" style="1" customWidth="1"/>
    <col min="13305" max="13550" width="9.21875" style="1"/>
    <col min="13551" max="13551" width="0" style="1" hidden="1" customWidth="1"/>
    <col min="13552" max="13552" width="25.5546875" style="1" customWidth="1"/>
    <col min="13553" max="13555" width="11.44140625" style="1" customWidth="1"/>
    <col min="13556" max="13556" width="13" style="1" customWidth="1"/>
    <col min="13557" max="13558" width="11.44140625" style="1" customWidth="1"/>
    <col min="13559" max="13560" width="13.21875" style="1" customWidth="1"/>
    <col min="13561" max="13806" width="9.21875" style="1"/>
    <col min="13807" max="13807" width="0" style="1" hidden="1" customWidth="1"/>
    <col min="13808" max="13808" width="25.5546875" style="1" customWidth="1"/>
    <col min="13809" max="13811" width="11.44140625" style="1" customWidth="1"/>
    <col min="13812" max="13812" width="13" style="1" customWidth="1"/>
    <col min="13813" max="13814" width="11.44140625" style="1" customWidth="1"/>
    <col min="13815" max="13816" width="13.21875" style="1" customWidth="1"/>
    <col min="13817" max="14062" width="9.21875" style="1"/>
    <col min="14063" max="14063" width="0" style="1" hidden="1" customWidth="1"/>
    <col min="14064" max="14064" width="25.5546875" style="1" customWidth="1"/>
    <col min="14065" max="14067" width="11.44140625" style="1" customWidth="1"/>
    <col min="14068" max="14068" width="13" style="1" customWidth="1"/>
    <col min="14069" max="14070" width="11.44140625" style="1" customWidth="1"/>
    <col min="14071" max="14072" width="13.21875" style="1" customWidth="1"/>
    <col min="14073" max="14318" width="9.21875" style="1"/>
    <col min="14319" max="14319" width="0" style="1" hidden="1" customWidth="1"/>
    <col min="14320" max="14320" width="25.5546875" style="1" customWidth="1"/>
    <col min="14321" max="14323" width="11.44140625" style="1" customWidth="1"/>
    <col min="14324" max="14324" width="13" style="1" customWidth="1"/>
    <col min="14325" max="14326" width="11.44140625" style="1" customWidth="1"/>
    <col min="14327" max="14328" width="13.21875" style="1" customWidth="1"/>
    <col min="14329" max="14574" width="9.21875" style="1"/>
    <col min="14575" max="14575" width="0" style="1" hidden="1" customWidth="1"/>
    <col min="14576" max="14576" width="25.5546875" style="1" customWidth="1"/>
    <col min="14577" max="14579" width="11.44140625" style="1" customWidth="1"/>
    <col min="14580" max="14580" width="13" style="1" customWidth="1"/>
    <col min="14581" max="14582" width="11.44140625" style="1" customWidth="1"/>
    <col min="14583" max="14584" width="13.21875" style="1" customWidth="1"/>
    <col min="14585" max="14830" width="9.21875" style="1"/>
    <col min="14831" max="14831" width="0" style="1" hidden="1" customWidth="1"/>
    <col min="14832" max="14832" width="25.5546875" style="1" customWidth="1"/>
    <col min="14833" max="14835" width="11.44140625" style="1" customWidth="1"/>
    <col min="14836" max="14836" width="13" style="1" customWidth="1"/>
    <col min="14837" max="14838" width="11.44140625" style="1" customWidth="1"/>
    <col min="14839" max="14840" width="13.21875" style="1" customWidth="1"/>
    <col min="14841" max="15086" width="9.21875" style="1"/>
    <col min="15087" max="15087" width="0" style="1" hidden="1" customWidth="1"/>
    <col min="15088" max="15088" width="25.5546875" style="1" customWidth="1"/>
    <col min="15089" max="15091" width="11.44140625" style="1" customWidth="1"/>
    <col min="15092" max="15092" width="13" style="1" customWidth="1"/>
    <col min="15093" max="15094" width="11.44140625" style="1" customWidth="1"/>
    <col min="15095" max="15096" width="13.21875" style="1" customWidth="1"/>
    <col min="15097" max="15342" width="9.21875" style="1"/>
    <col min="15343" max="15343" width="0" style="1" hidden="1" customWidth="1"/>
    <col min="15344" max="15344" width="25.5546875" style="1" customWidth="1"/>
    <col min="15345" max="15347" width="11.44140625" style="1" customWidth="1"/>
    <col min="15348" max="15348" width="13" style="1" customWidth="1"/>
    <col min="15349" max="15350" width="11.44140625" style="1" customWidth="1"/>
    <col min="15351" max="15352" width="13.21875" style="1" customWidth="1"/>
    <col min="15353" max="15598" width="9.21875" style="1"/>
    <col min="15599" max="15599" width="0" style="1" hidden="1" customWidth="1"/>
    <col min="15600" max="15600" width="25.5546875" style="1" customWidth="1"/>
    <col min="15601" max="15603" width="11.44140625" style="1" customWidth="1"/>
    <col min="15604" max="15604" width="13" style="1" customWidth="1"/>
    <col min="15605" max="15606" width="11.44140625" style="1" customWidth="1"/>
    <col min="15607" max="15608" width="13.21875" style="1" customWidth="1"/>
    <col min="15609" max="15854" width="9.21875" style="1"/>
    <col min="15855" max="15855" width="0" style="1" hidden="1" customWidth="1"/>
    <col min="15856" max="15856" width="25.5546875" style="1" customWidth="1"/>
    <col min="15857" max="15859" width="11.44140625" style="1" customWidth="1"/>
    <col min="15860" max="15860" width="13" style="1" customWidth="1"/>
    <col min="15861" max="15862" width="11.44140625" style="1" customWidth="1"/>
    <col min="15863" max="15864" width="13.21875" style="1" customWidth="1"/>
    <col min="15865" max="16110" width="9.21875" style="1"/>
    <col min="16111" max="16111" width="0" style="1" hidden="1" customWidth="1"/>
    <col min="16112" max="16112" width="25.5546875" style="1" customWidth="1"/>
    <col min="16113" max="16115" width="11.44140625" style="1" customWidth="1"/>
    <col min="16116" max="16116" width="13" style="1" customWidth="1"/>
    <col min="16117" max="16118" width="11.44140625" style="1" customWidth="1"/>
    <col min="16119" max="16120" width="13.21875" style="1" customWidth="1"/>
    <col min="16121" max="16362" width="9.21875" style="1"/>
    <col min="16363" max="16384" width="8.77734375" style="1" customWidth="1"/>
  </cols>
  <sheetData>
    <row r="1" spans="1:25" ht="13.8" thickBot="1" x14ac:dyDescent="0.3">
      <c r="A1" s="24" t="s">
        <v>86</v>
      </c>
      <c r="B1" s="25"/>
      <c r="C1" s="25"/>
      <c r="D1" s="32"/>
      <c r="E1" s="27"/>
      <c r="N1" s="25"/>
      <c r="O1" s="25"/>
      <c r="P1" s="32"/>
      <c r="Q1" s="27"/>
    </row>
    <row r="2" spans="1:25" ht="13.2" x14ac:dyDescent="0.25">
      <c r="A2" s="31"/>
      <c r="B2" s="32"/>
      <c r="C2" s="32"/>
      <c r="D2" s="32"/>
      <c r="E2" s="33"/>
      <c r="F2" s="44"/>
      <c r="G2" s="37"/>
      <c r="L2" s="37"/>
      <c r="M2" s="37"/>
      <c r="N2" s="34"/>
      <c r="O2" s="32"/>
      <c r="P2" s="32"/>
      <c r="Q2" s="27"/>
      <c r="R2" s="44"/>
    </row>
    <row r="3" spans="1:25" ht="13.2" x14ac:dyDescent="0.25">
      <c r="A3" s="31"/>
      <c r="B3" s="32"/>
      <c r="C3" s="32"/>
      <c r="D3" s="32"/>
      <c r="E3" s="33"/>
      <c r="F3" s="44"/>
      <c r="G3" s="37"/>
      <c r="L3" s="37"/>
      <c r="M3" s="37"/>
      <c r="N3" s="34"/>
      <c r="O3" s="32"/>
      <c r="P3" s="32"/>
      <c r="Q3" s="27"/>
      <c r="R3" s="44"/>
    </row>
    <row r="4" spans="1:25" ht="13.2" x14ac:dyDescent="0.25">
      <c r="A4" s="31"/>
      <c r="B4" s="32"/>
      <c r="C4" s="32"/>
      <c r="D4" s="32"/>
      <c r="E4" s="33"/>
      <c r="F4" s="44"/>
      <c r="G4" s="37"/>
      <c r="L4" s="37"/>
      <c r="M4" s="37"/>
      <c r="N4" s="34"/>
      <c r="O4" s="32"/>
      <c r="P4" s="32"/>
      <c r="Q4" s="27"/>
      <c r="R4" s="44"/>
    </row>
    <row r="5" spans="1:25" s="2" customFormat="1" ht="13.8" thickBot="1" x14ac:dyDescent="0.35">
      <c r="A5" s="188"/>
      <c r="B5" s="190" t="s">
        <v>54</v>
      </c>
      <c r="C5" s="191"/>
      <c r="D5" s="191"/>
      <c r="E5" s="191"/>
      <c r="H5" s="190" t="s">
        <v>56</v>
      </c>
      <c r="I5" s="191"/>
      <c r="J5" s="191"/>
      <c r="K5" s="191"/>
      <c r="N5" s="190" t="s">
        <v>55</v>
      </c>
      <c r="O5" s="191"/>
      <c r="P5" s="191"/>
      <c r="Q5" s="191"/>
      <c r="T5" s="190" t="s">
        <v>62</v>
      </c>
      <c r="U5" s="191"/>
      <c r="V5" s="191"/>
      <c r="W5" s="191"/>
    </row>
    <row r="6" spans="1:25" s="2" customFormat="1" ht="13.8" thickBot="1" x14ac:dyDescent="0.35">
      <c r="A6" s="189"/>
      <c r="B6" s="28" t="s">
        <v>66</v>
      </c>
      <c r="C6" s="29" t="s">
        <v>67</v>
      </c>
      <c r="D6" s="165" t="s">
        <v>119</v>
      </c>
      <c r="E6" s="35" t="s">
        <v>53</v>
      </c>
      <c r="F6" s="2" t="s">
        <v>68</v>
      </c>
      <c r="H6" s="28" t="s">
        <v>64</v>
      </c>
      <c r="I6" s="29" t="s">
        <v>65</v>
      </c>
      <c r="J6" s="165" t="s">
        <v>119</v>
      </c>
      <c r="K6" s="30" t="s">
        <v>53</v>
      </c>
      <c r="L6" s="2" t="s">
        <v>68</v>
      </c>
      <c r="N6" s="28" t="s">
        <v>64</v>
      </c>
      <c r="O6" s="29" t="s">
        <v>65</v>
      </c>
      <c r="P6" s="165" t="s">
        <v>119</v>
      </c>
      <c r="Q6" s="30" t="s">
        <v>53</v>
      </c>
      <c r="R6" s="2" t="s">
        <v>68</v>
      </c>
      <c r="T6" s="28" t="s">
        <v>64</v>
      </c>
      <c r="U6" s="29" t="s">
        <v>65</v>
      </c>
      <c r="V6" s="165" t="s">
        <v>119</v>
      </c>
      <c r="W6" s="30" t="s">
        <v>53</v>
      </c>
      <c r="X6" s="2" t="s">
        <v>68</v>
      </c>
    </row>
    <row r="7" spans="1:25" s="2" customFormat="1" ht="24" customHeight="1" x14ac:dyDescent="0.3">
      <c r="B7" s="3" t="s">
        <v>49</v>
      </c>
      <c r="C7" s="3" t="s">
        <v>49</v>
      </c>
      <c r="D7" s="3"/>
      <c r="H7" s="3" t="s">
        <v>49</v>
      </c>
      <c r="I7" s="3" t="s">
        <v>49</v>
      </c>
      <c r="J7" s="3"/>
      <c r="N7" s="3" t="s">
        <v>49</v>
      </c>
      <c r="O7" s="3" t="s">
        <v>49</v>
      </c>
      <c r="P7" s="3"/>
      <c r="T7" s="3" t="s">
        <v>49</v>
      </c>
      <c r="U7" s="3" t="s">
        <v>50</v>
      </c>
      <c r="V7" s="3"/>
    </row>
    <row r="8" spans="1:25" s="2" customFormat="1" ht="24" customHeight="1" x14ac:dyDescent="0.3">
      <c r="B8" s="3" t="s">
        <v>47</v>
      </c>
      <c r="C8" s="4" t="s">
        <v>48</v>
      </c>
      <c r="D8" s="4"/>
      <c r="H8" s="3" t="s">
        <v>47</v>
      </c>
      <c r="I8" s="4" t="s">
        <v>48</v>
      </c>
      <c r="J8" s="4"/>
      <c r="N8" s="3" t="s">
        <v>47</v>
      </c>
      <c r="O8" s="4" t="s">
        <v>48</v>
      </c>
      <c r="P8" s="4"/>
      <c r="T8" s="3" t="s">
        <v>47</v>
      </c>
      <c r="U8" s="4" t="s">
        <v>48</v>
      </c>
      <c r="V8" s="4"/>
    </row>
    <row r="9" spans="1:25" s="2" customFormat="1" ht="14.4" x14ac:dyDescent="0.3">
      <c r="A9" s="5" t="s">
        <v>0</v>
      </c>
      <c r="B9" s="6">
        <f t="shared" ref="B9:C9" si="0">B10+B49</f>
        <v>860</v>
      </c>
      <c r="C9" s="6">
        <f t="shared" si="0"/>
        <v>138</v>
      </c>
      <c r="D9" s="6" t="s">
        <v>52</v>
      </c>
      <c r="E9" s="8">
        <f t="shared" ref="E9:E56" si="1">SUM(B9:C9)</f>
        <v>998</v>
      </c>
      <c r="F9" s="45">
        <f>IF(E9=0,"-",ROUND((C9)/(E9),3))</f>
        <v>0.13800000000000001</v>
      </c>
      <c r="G9" s="38"/>
      <c r="H9" s="6">
        <f t="shared" ref="H9:I9" si="2">H10+H49</f>
        <v>10</v>
      </c>
      <c r="I9" s="6">
        <f t="shared" si="2"/>
        <v>17</v>
      </c>
      <c r="J9" s="6" t="s">
        <v>52</v>
      </c>
      <c r="K9" s="8">
        <f t="shared" ref="K9:K56" si="3">SUM(H9:I9)</f>
        <v>27</v>
      </c>
      <c r="L9" s="38">
        <f>IF(K9=0,"-",ROUND((I9)/(K9),3))</f>
        <v>0.63</v>
      </c>
      <c r="M9" s="38"/>
      <c r="N9" s="6">
        <f t="shared" ref="N9:O9" si="4">N10+N49</f>
        <v>76</v>
      </c>
      <c r="O9" s="6">
        <f t="shared" si="4"/>
        <v>98</v>
      </c>
      <c r="P9" s="6" t="s">
        <v>52</v>
      </c>
      <c r="Q9" s="8">
        <f t="shared" ref="Q9:Q56" si="5">SUM(N9:O9)</f>
        <v>174</v>
      </c>
      <c r="R9" s="45">
        <f>IF(Q9=0,"-",ROUND((O9)/(Q9),3))</f>
        <v>0.56299999999999994</v>
      </c>
      <c r="T9" s="6">
        <f t="shared" ref="T9:T37" si="6">B9+N9+H9</f>
        <v>946</v>
      </c>
      <c r="U9" s="6">
        <f t="shared" ref="U9:U37" si="7">C9+O9+I9</f>
        <v>253</v>
      </c>
      <c r="V9" s="6" t="s">
        <v>52</v>
      </c>
      <c r="W9" s="41">
        <f t="shared" ref="W9:W56" si="8">SUM(T9:U9)</f>
        <v>1199</v>
      </c>
      <c r="X9" s="45">
        <f t="shared" ref="X9:X56" si="9">IF(W9=0,"-",ROUND((U9)/(W9),3))</f>
        <v>0.21099999999999999</v>
      </c>
      <c r="Y9" s="38"/>
    </row>
    <row r="10" spans="1:25" s="5" customFormat="1" ht="26.25" customHeight="1" x14ac:dyDescent="0.3">
      <c r="A10" s="5" t="s">
        <v>41</v>
      </c>
      <c r="B10" s="9">
        <f t="shared" ref="B10:C10" si="10">SUM(B11:B48)</f>
        <v>251</v>
      </c>
      <c r="C10" s="9">
        <f t="shared" si="10"/>
        <v>42</v>
      </c>
      <c r="D10" s="9" t="s">
        <v>52</v>
      </c>
      <c r="E10" s="41">
        <f t="shared" si="1"/>
        <v>293</v>
      </c>
      <c r="F10" s="45">
        <f t="shared" ref="F10:F56" si="11">IF(E10=0,"-",ROUND((C10)/(E10),3))</f>
        <v>0.14299999999999999</v>
      </c>
      <c r="G10" s="38"/>
      <c r="H10" s="9">
        <f t="shared" ref="H10:I10" si="12">SUM(H11:H48)</f>
        <v>5</v>
      </c>
      <c r="I10" s="9">
        <f t="shared" si="12"/>
        <v>11</v>
      </c>
      <c r="J10" s="9" t="s">
        <v>52</v>
      </c>
      <c r="K10" s="41">
        <f t="shared" si="3"/>
        <v>16</v>
      </c>
      <c r="L10" s="38">
        <f t="shared" ref="L10:L56" si="13">IF(K10=0,"-",ROUND((I10)/(K10),3))</f>
        <v>0.68799999999999994</v>
      </c>
      <c r="M10" s="38"/>
      <c r="N10" s="9">
        <f t="shared" ref="N10:O10" si="14">SUM(N11:N48)</f>
        <v>48</v>
      </c>
      <c r="O10" s="9">
        <f t="shared" si="14"/>
        <v>72</v>
      </c>
      <c r="P10" s="9" t="s">
        <v>52</v>
      </c>
      <c r="Q10" s="41">
        <f t="shared" si="5"/>
        <v>120</v>
      </c>
      <c r="R10" s="45">
        <f t="shared" ref="R10:R56" si="15">IF(Q10=0,"-",ROUND((O10)/(Q10),3))</f>
        <v>0.6</v>
      </c>
      <c r="T10" s="9">
        <f t="shared" si="6"/>
        <v>304</v>
      </c>
      <c r="U10" s="6">
        <f t="shared" si="7"/>
        <v>125</v>
      </c>
      <c r="V10" s="9" t="s">
        <v>52</v>
      </c>
      <c r="W10" s="41">
        <f t="shared" si="8"/>
        <v>429</v>
      </c>
      <c r="X10" s="45">
        <f t="shared" si="9"/>
        <v>0.29099999999999998</v>
      </c>
      <c r="Y10" s="38"/>
    </row>
    <row r="11" spans="1:25" s="2" customFormat="1" ht="14.4" x14ac:dyDescent="0.3">
      <c r="A11" s="2" t="s">
        <v>1</v>
      </c>
      <c r="B11" s="10">
        <v>38</v>
      </c>
      <c r="C11" s="10">
        <v>0</v>
      </c>
      <c r="D11" s="10" t="s">
        <v>52</v>
      </c>
      <c r="E11" s="8">
        <f t="shared" si="1"/>
        <v>38</v>
      </c>
      <c r="F11" s="45">
        <f t="shared" si="11"/>
        <v>0</v>
      </c>
      <c r="G11" s="38"/>
      <c r="H11" s="10">
        <v>5</v>
      </c>
      <c r="I11" s="10">
        <v>3</v>
      </c>
      <c r="J11" s="10" t="s">
        <v>52</v>
      </c>
      <c r="K11" s="8">
        <f t="shared" si="3"/>
        <v>8</v>
      </c>
      <c r="L11" s="38">
        <f t="shared" si="13"/>
        <v>0.375</v>
      </c>
      <c r="M11" s="38"/>
      <c r="N11" s="10">
        <v>4</v>
      </c>
      <c r="O11" s="10">
        <v>14</v>
      </c>
      <c r="P11" s="10" t="s">
        <v>52</v>
      </c>
      <c r="Q11" s="8">
        <f t="shared" si="5"/>
        <v>18</v>
      </c>
      <c r="R11" s="45">
        <f t="shared" si="15"/>
        <v>0.77800000000000002</v>
      </c>
      <c r="T11" s="10">
        <f t="shared" si="6"/>
        <v>47</v>
      </c>
      <c r="U11" s="42">
        <f t="shared" si="7"/>
        <v>17</v>
      </c>
      <c r="V11" s="10" t="s">
        <v>52</v>
      </c>
      <c r="W11" s="8">
        <f t="shared" si="8"/>
        <v>64</v>
      </c>
      <c r="X11" s="45">
        <f t="shared" si="9"/>
        <v>0.26600000000000001</v>
      </c>
      <c r="Y11" s="38"/>
    </row>
    <row r="12" spans="1:25" s="2" customFormat="1" ht="14.4" x14ac:dyDescent="0.3">
      <c r="A12" s="2" t="s">
        <v>2</v>
      </c>
      <c r="B12" s="10">
        <v>16</v>
      </c>
      <c r="C12" s="10">
        <v>1</v>
      </c>
      <c r="D12" s="10" t="s">
        <v>52</v>
      </c>
      <c r="E12" s="8">
        <f t="shared" si="1"/>
        <v>17</v>
      </c>
      <c r="F12" s="45">
        <f t="shared" si="11"/>
        <v>5.8999999999999997E-2</v>
      </c>
      <c r="G12" s="38"/>
      <c r="H12" s="10">
        <v>0</v>
      </c>
      <c r="I12" s="10">
        <v>0</v>
      </c>
      <c r="J12" s="10" t="s">
        <v>52</v>
      </c>
      <c r="K12" s="8">
        <f t="shared" si="3"/>
        <v>0</v>
      </c>
      <c r="L12" s="38" t="str">
        <f t="shared" si="13"/>
        <v>-</v>
      </c>
      <c r="M12" s="38"/>
      <c r="N12" s="10">
        <v>2</v>
      </c>
      <c r="O12" s="10">
        <v>1</v>
      </c>
      <c r="P12" s="10" t="s">
        <v>52</v>
      </c>
      <c r="Q12" s="8">
        <f t="shared" si="5"/>
        <v>3</v>
      </c>
      <c r="R12" s="45">
        <f t="shared" si="15"/>
        <v>0.33300000000000002</v>
      </c>
      <c r="T12" s="10">
        <f t="shared" si="6"/>
        <v>18</v>
      </c>
      <c r="U12" s="42">
        <f t="shared" si="7"/>
        <v>2</v>
      </c>
      <c r="V12" s="10" t="s">
        <v>52</v>
      </c>
      <c r="W12" s="8">
        <f t="shared" si="8"/>
        <v>20</v>
      </c>
      <c r="X12" s="45">
        <f t="shared" si="9"/>
        <v>0.1</v>
      </c>
      <c r="Y12" s="38"/>
    </row>
    <row r="13" spans="1:25" s="2" customFormat="1" ht="13.5" customHeight="1" x14ac:dyDescent="0.3">
      <c r="A13" s="2" t="s">
        <v>3</v>
      </c>
      <c r="B13" s="10">
        <v>0</v>
      </c>
      <c r="C13" s="10">
        <v>0</v>
      </c>
      <c r="D13" s="10" t="s">
        <v>52</v>
      </c>
      <c r="E13" s="8">
        <f t="shared" si="1"/>
        <v>0</v>
      </c>
      <c r="F13" s="45" t="str">
        <f t="shared" si="11"/>
        <v>-</v>
      </c>
      <c r="G13" s="38"/>
      <c r="H13" s="10">
        <v>0</v>
      </c>
      <c r="I13" s="10">
        <v>0</v>
      </c>
      <c r="J13" s="10" t="s">
        <v>52</v>
      </c>
      <c r="K13" s="8">
        <f t="shared" si="3"/>
        <v>0</v>
      </c>
      <c r="L13" s="38" t="str">
        <f t="shared" si="13"/>
        <v>-</v>
      </c>
      <c r="M13" s="38"/>
      <c r="N13" s="10">
        <v>1</v>
      </c>
      <c r="O13" s="10">
        <v>3</v>
      </c>
      <c r="P13" s="10" t="s">
        <v>52</v>
      </c>
      <c r="Q13" s="8">
        <f t="shared" si="5"/>
        <v>4</v>
      </c>
      <c r="R13" s="45">
        <f t="shared" si="15"/>
        <v>0.75</v>
      </c>
      <c r="T13" s="10">
        <f t="shared" si="6"/>
        <v>1</v>
      </c>
      <c r="U13" s="42">
        <f t="shared" si="7"/>
        <v>3</v>
      </c>
      <c r="V13" s="10" t="s">
        <v>52</v>
      </c>
      <c r="W13" s="8">
        <f t="shared" si="8"/>
        <v>4</v>
      </c>
      <c r="X13" s="45">
        <f t="shared" si="9"/>
        <v>0.75</v>
      </c>
      <c r="Y13" s="38"/>
    </row>
    <row r="14" spans="1:25" s="2" customFormat="1" ht="14.4" x14ac:dyDescent="0.3">
      <c r="A14" s="13" t="s">
        <v>4</v>
      </c>
      <c r="B14" s="10">
        <v>23</v>
      </c>
      <c r="C14" s="10">
        <v>4</v>
      </c>
      <c r="D14" s="10" t="s">
        <v>52</v>
      </c>
      <c r="E14" s="8">
        <f t="shared" si="1"/>
        <v>27</v>
      </c>
      <c r="F14" s="45">
        <f t="shared" si="11"/>
        <v>0.14799999999999999</v>
      </c>
      <c r="G14" s="38"/>
      <c r="H14" s="10">
        <v>0</v>
      </c>
      <c r="I14" s="10">
        <v>0</v>
      </c>
      <c r="J14" s="10" t="s">
        <v>52</v>
      </c>
      <c r="K14" s="8">
        <f t="shared" si="3"/>
        <v>0</v>
      </c>
      <c r="L14" s="38" t="str">
        <f t="shared" si="13"/>
        <v>-</v>
      </c>
      <c r="M14" s="38"/>
      <c r="N14" s="10">
        <v>1</v>
      </c>
      <c r="O14" s="10">
        <v>1</v>
      </c>
      <c r="P14" s="10" t="s">
        <v>52</v>
      </c>
      <c r="Q14" s="8">
        <f t="shared" si="5"/>
        <v>2</v>
      </c>
      <c r="R14" s="45">
        <f t="shared" si="15"/>
        <v>0.5</v>
      </c>
      <c r="T14" s="10">
        <f t="shared" si="6"/>
        <v>24</v>
      </c>
      <c r="U14" s="42">
        <f t="shared" si="7"/>
        <v>5</v>
      </c>
      <c r="V14" s="10" t="s">
        <v>52</v>
      </c>
      <c r="W14" s="8">
        <f t="shared" si="8"/>
        <v>29</v>
      </c>
      <c r="X14" s="45">
        <f t="shared" si="9"/>
        <v>0.17199999999999999</v>
      </c>
      <c r="Y14" s="38"/>
    </row>
    <row r="15" spans="1:25" s="2" customFormat="1" ht="14.4" x14ac:dyDescent="0.3">
      <c r="A15" s="2" t="s">
        <v>5</v>
      </c>
      <c r="B15" s="10">
        <v>20</v>
      </c>
      <c r="C15" s="10">
        <v>0</v>
      </c>
      <c r="D15" s="10" t="s">
        <v>52</v>
      </c>
      <c r="E15" s="8">
        <f t="shared" si="1"/>
        <v>20</v>
      </c>
      <c r="F15" s="45">
        <f t="shared" si="11"/>
        <v>0</v>
      </c>
      <c r="G15" s="38"/>
      <c r="H15" s="10">
        <v>0</v>
      </c>
      <c r="I15" s="10">
        <v>3</v>
      </c>
      <c r="J15" s="10" t="s">
        <v>52</v>
      </c>
      <c r="K15" s="8">
        <f t="shared" si="3"/>
        <v>3</v>
      </c>
      <c r="L15" s="38">
        <f t="shared" si="13"/>
        <v>1</v>
      </c>
      <c r="M15" s="38"/>
      <c r="N15" s="10">
        <v>3</v>
      </c>
      <c r="O15" s="10">
        <v>3</v>
      </c>
      <c r="P15" s="10" t="s">
        <v>52</v>
      </c>
      <c r="Q15" s="8">
        <f t="shared" si="5"/>
        <v>6</v>
      </c>
      <c r="R15" s="45">
        <f t="shared" si="15"/>
        <v>0.5</v>
      </c>
      <c r="T15" s="10">
        <f t="shared" si="6"/>
        <v>23</v>
      </c>
      <c r="U15" s="42">
        <f t="shared" si="7"/>
        <v>6</v>
      </c>
      <c r="V15" s="10" t="s">
        <v>52</v>
      </c>
      <c r="W15" s="8">
        <f t="shared" si="8"/>
        <v>29</v>
      </c>
      <c r="X15" s="45">
        <f t="shared" si="9"/>
        <v>0.20699999999999999</v>
      </c>
      <c r="Y15" s="38"/>
    </row>
    <row r="16" spans="1:25" s="2" customFormat="1" ht="14.4" x14ac:dyDescent="0.3">
      <c r="A16" s="2" t="s">
        <v>6</v>
      </c>
      <c r="B16" s="10">
        <v>8</v>
      </c>
      <c r="C16" s="10">
        <v>3</v>
      </c>
      <c r="D16" s="10" t="s">
        <v>52</v>
      </c>
      <c r="E16" s="8">
        <f t="shared" si="1"/>
        <v>11</v>
      </c>
      <c r="F16" s="45">
        <f t="shared" si="11"/>
        <v>0.27300000000000002</v>
      </c>
      <c r="G16" s="38"/>
      <c r="H16" s="10">
        <v>0</v>
      </c>
      <c r="I16" s="10">
        <v>0</v>
      </c>
      <c r="J16" s="10" t="s">
        <v>52</v>
      </c>
      <c r="K16" s="8">
        <f t="shared" si="3"/>
        <v>0</v>
      </c>
      <c r="L16" s="38" t="str">
        <f t="shared" si="13"/>
        <v>-</v>
      </c>
      <c r="M16" s="38"/>
      <c r="N16" s="10">
        <v>0</v>
      </c>
      <c r="O16" s="10">
        <v>0</v>
      </c>
      <c r="P16" s="10" t="s">
        <v>52</v>
      </c>
      <c r="Q16" s="8">
        <f t="shared" si="5"/>
        <v>0</v>
      </c>
      <c r="R16" s="45" t="str">
        <f t="shared" si="15"/>
        <v>-</v>
      </c>
      <c r="T16" s="10">
        <f t="shared" si="6"/>
        <v>8</v>
      </c>
      <c r="U16" s="42">
        <f t="shared" si="7"/>
        <v>3</v>
      </c>
      <c r="V16" s="10" t="s">
        <v>52</v>
      </c>
      <c r="W16" s="8">
        <f t="shared" si="8"/>
        <v>11</v>
      </c>
      <c r="X16" s="45">
        <f t="shared" si="9"/>
        <v>0.27300000000000002</v>
      </c>
      <c r="Y16" s="38"/>
    </row>
    <row r="17" spans="1:25" s="2" customFormat="1" ht="14.4" x14ac:dyDescent="0.3">
      <c r="A17" s="2" t="s">
        <v>7</v>
      </c>
      <c r="B17" s="10">
        <v>0</v>
      </c>
      <c r="C17" s="10">
        <v>0</v>
      </c>
      <c r="D17" s="10" t="s">
        <v>52</v>
      </c>
      <c r="E17" s="8">
        <f t="shared" si="1"/>
        <v>0</v>
      </c>
      <c r="F17" s="45" t="str">
        <f t="shared" si="11"/>
        <v>-</v>
      </c>
      <c r="G17" s="38"/>
      <c r="H17" s="10">
        <v>0</v>
      </c>
      <c r="I17" s="10">
        <v>0</v>
      </c>
      <c r="J17" s="10" t="s">
        <v>52</v>
      </c>
      <c r="K17" s="8">
        <f t="shared" si="3"/>
        <v>0</v>
      </c>
      <c r="L17" s="38" t="str">
        <f t="shared" si="13"/>
        <v>-</v>
      </c>
      <c r="M17" s="38"/>
      <c r="N17" s="10">
        <v>0</v>
      </c>
      <c r="O17" s="10">
        <v>0</v>
      </c>
      <c r="P17" s="10" t="s">
        <v>52</v>
      </c>
      <c r="Q17" s="8">
        <f t="shared" si="5"/>
        <v>0</v>
      </c>
      <c r="R17" s="45" t="str">
        <f t="shared" si="15"/>
        <v>-</v>
      </c>
      <c r="T17" s="10">
        <f t="shared" si="6"/>
        <v>0</v>
      </c>
      <c r="U17" s="42">
        <f t="shared" si="7"/>
        <v>0</v>
      </c>
      <c r="V17" s="10" t="s">
        <v>52</v>
      </c>
      <c r="W17" s="8">
        <f t="shared" si="8"/>
        <v>0</v>
      </c>
      <c r="X17" s="45" t="str">
        <f t="shared" si="9"/>
        <v>-</v>
      </c>
      <c r="Y17" s="38"/>
    </row>
    <row r="18" spans="1:25" s="2" customFormat="1" ht="14.4" x14ac:dyDescent="0.3">
      <c r="A18" s="2" t="s">
        <v>8</v>
      </c>
      <c r="B18" s="10">
        <v>0</v>
      </c>
      <c r="C18" s="10">
        <v>0</v>
      </c>
      <c r="D18" s="10" t="s">
        <v>52</v>
      </c>
      <c r="E18" s="8">
        <f t="shared" si="1"/>
        <v>0</v>
      </c>
      <c r="F18" s="45" t="str">
        <f t="shared" si="11"/>
        <v>-</v>
      </c>
      <c r="G18" s="38"/>
      <c r="H18" s="10">
        <v>0</v>
      </c>
      <c r="I18" s="10">
        <v>0</v>
      </c>
      <c r="J18" s="10" t="s">
        <v>52</v>
      </c>
      <c r="K18" s="8">
        <f t="shared" si="3"/>
        <v>0</v>
      </c>
      <c r="L18" s="38" t="str">
        <f t="shared" si="13"/>
        <v>-</v>
      </c>
      <c r="M18" s="38"/>
      <c r="N18" s="10">
        <v>1</v>
      </c>
      <c r="O18" s="10">
        <v>3</v>
      </c>
      <c r="P18" s="10" t="s">
        <v>52</v>
      </c>
      <c r="Q18" s="8">
        <f t="shared" si="5"/>
        <v>4</v>
      </c>
      <c r="R18" s="45">
        <f t="shared" si="15"/>
        <v>0.75</v>
      </c>
      <c r="T18" s="10">
        <f t="shared" si="6"/>
        <v>1</v>
      </c>
      <c r="U18" s="42">
        <f t="shared" si="7"/>
        <v>3</v>
      </c>
      <c r="V18" s="10" t="s">
        <v>52</v>
      </c>
      <c r="W18" s="8">
        <f t="shared" si="8"/>
        <v>4</v>
      </c>
      <c r="X18" s="45">
        <f t="shared" si="9"/>
        <v>0.75</v>
      </c>
      <c r="Y18" s="38"/>
    </row>
    <row r="19" spans="1:25" s="2" customFormat="1" ht="14.4" x14ac:dyDescent="0.3">
      <c r="A19" s="2" t="s">
        <v>9</v>
      </c>
      <c r="B19" s="10">
        <v>3</v>
      </c>
      <c r="C19" s="10">
        <v>2</v>
      </c>
      <c r="D19" s="10" t="s">
        <v>52</v>
      </c>
      <c r="E19" s="8">
        <f t="shared" si="1"/>
        <v>5</v>
      </c>
      <c r="F19" s="45">
        <f t="shared" si="11"/>
        <v>0.4</v>
      </c>
      <c r="G19" s="38"/>
      <c r="H19" s="10">
        <v>0</v>
      </c>
      <c r="I19" s="10">
        <v>0</v>
      </c>
      <c r="J19" s="10" t="s">
        <v>52</v>
      </c>
      <c r="K19" s="8">
        <f t="shared" si="3"/>
        <v>0</v>
      </c>
      <c r="L19" s="38" t="str">
        <f t="shared" si="13"/>
        <v>-</v>
      </c>
      <c r="M19" s="38"/>
      <c r="N19" s="10">
        <v>1</v>
      </c>
      <c r="O19" s="10">
        <v>2</v>
      </c>
      <c r="P19" s="10" t="s">
        <v>52</v>
      </c>
      <c r="Q19" s="8">
        <f t="shared" si="5"/>
        <v>3</v>
      </c>
      <c r="R19" s="45">
        <f t="shared" si="15"/>
        <v>0.66700000000000004</v>
      </c>
      <c r="T19" s="10">
        <f t="shared" si="6"/>
        <v>4</v>
      </c>
      <c r="U19" s="42">
        <f t="shared" si="7"/>
        <v>4</v>
      </c>
      <c r="V19" s="10" t="s">
        <v>52</v>
      </c>
      <c r="W19" s="8">
        <f t="shared" si="8"/>
        <v>8</v>
      </c>
      <c r="X19" s="45">
        <f t="shared" si="9"/>
        <v>0.5</v>
      </c>
      <c r="Y19" s="38"/>
    </row>
    <row r="20" spans="1:25" s="2" customFormat="1" ht="14.4" x14ac:dyDescent="0.3">
      <c r="A20" s="2" t="s">
        <v>10</v>
      </c>
      <c r="B20" s="10">
        <v>0</v>
      </c>
      <c r="C20" s="10">
        <v>0</v>
      </c>
      <c r="D20" s="10" t="s">
        <v>52</v>
      </c>
      <c r="E20" s="8">
        <f t="shared" si="1"/>
        <v>0</v>
      </c>
      <c r="F20" s="45" t="str">
        <f t="shared" si="11"/>
        <v>-</v>
      </c>
      <c r="G20" s="38"/>
      <c r="H20" s="10">
        <v>0</v>
      </c>
      <c r="I20" s="10">
        <v>0</v>
      </c>
      <c r="J20" s="10" t="s">
        <v>52</v>
      </c>
      <c r="K20" s="8">
        <f t="shared" si="3"/>
        <v>0</v>
      </c>
      <c r="L20" s="38" t="str">
        <f t="shared" si="13"/>
        <v>-</v>
      </c>
      <c r="M20" s="38"/>
      <c r="N20" s="10">
        <v>0</v>
      </c>
      <c r="O20" s="10">
        <v>1</v>
      </c>
      <c r="P20" s="10" t="s">
        <v>52</v>
      </c>
      <c r="Q20" s="8">
        <f t="shared" si="5"/>
        <v>1</v>
      </c>
      <c r="R20" s="45">
        <f t="shared" si="15"/>
        <v>1</v>
      </c>
      <c r="T20" s="10">
        <f t="shared" si="6"/>
        <v>0</v>
      </c>
      <c r="U20" s="42">
        <f t="shared" si="7"/>
        <v>1</v>
      </c>
      <c r="V20" s="10" t="s">
        <v>52</v>
      </c>
      <c r="W20" s="8">
        <f t="shared" si="8"/>
        <v>1</v>
      </c>
      <c r="X20" s="45">
        <f t="shared" si="9"/>
        <v>1</v>
      </c>
      <c r="Y20" s="38"/>
    </row>
    <row r="21" spans="1:25" s="2" customFormat="1" ht="14.4" x14ac:dyDescent="0.3">
      <c r="A21" s="11" t="s">
        <v>42</v>
      </c>
      <c r="B21" s="10">
        <v>5</v>
      </c>
      <c r="C21" s="10">
        <v>4</v>
      </c>
      <c r="D21" s="10" t="s">
        <v>52</v>
      </c>
      <c r="E21" s="8">
        <f t="shared" si="1"/>
        <v>9</v>
      </c>
      <c r="F21" s="45">
        <f t="shared" si="11"/>
        <v>0.44400000000000001</v>
      </c>
      <c r="G21" s="38"/>
      <c r="H21" s="10">
        <v>0</v>
      </c>
      <c r="I21" s="10">
        <v>0</v>
      </c>
      <c r="J21" s="10" t="s">
        <v>52</v>
      </c>
      <c r="K21" s="8">
        <f t="shared" si="3"/>
        <v>0</v>
      </c>
      <c r="L21" s="38" t="str">
        <f t="shared" si="13"/>
        <v>-</v>
      </c>
      <c r="M21" s="38"/>
      <c r="N21" s="10">
        <v>5</v>
      </c>
      <c r="O21" s="10">
        <v>0</v>
      </c>
      <c r="P21" s="10" t="s">
        <v>52</v>
      </c>
      <c r="Q21" s="8">
        <f t="shared" si="5"/>
        <v>5</v>
      </c>
      <c r="R21" s="45">
        <f t="shared" si="15"/>
        <v>0</v>
      </c>
      <c r="T21" s="10">
        <f t="shared" si="6"/>
        <v>10</v>
      </c>
      <c r="U21" s="42">
        <f t="shared" si="7"/>
        <v>4</v>
      </c>
      <c r="V21" s="10" t="s">
        <v>52</v>
      </c>
      <c r="W21" s="8">
        <f t="shared" si="8"/>
        <v>14</v>
      </c>
      <c r="X21" s="45">
        <f t="shared" si="9"/>
        <v>0.28599999999999998</v>
      </c>
      <c r="Y21" s="38"/>
    </row>
    <row r="22" spans="1:25" s="2" customFormat="1" ht="14.4" x14ac:dyDescent="0.3">
      <c r="A22" s="11" t="s">
        <v>51</v>
      </c>
      <c r="B22" s="10">
        <v>14</v>
      </c>
      <c r="C22" s="10">
        <v>0</v>
      </c>
      <c r="D22" s="10" t="s">
        <v>52</v>
      </c>
      <c r="E22" s="8">
        <f t="shared" si="1"/>
        <v>14</v>
      </c>
      <c r="F22" s="45">
        <f t="shared" si="11"/>
        <v>0</v>
      </c>
      <c r="G22" s="38"/>
      <c r="H22" s="10">
        <v>0</v>
      </c>
      <c r="I22" s="10">
        <v>4</v>
      </c>
      <c r="J22" s="10" t="s">
        <v>52</v>
      </c>
      <c r="K22" s="8">
        <f t="shared" si="3"/>
        <v>4</v>
      </c>
      <c r="L22" s="38">
        <f t="shared" si="13"/>
        <v>1</v>
      </c>
      <c r="M22" s="38"/>
      <c r="N22" s="10">
        <v>3</v>
      </c>
      <c r="O22" s="10">
        <v>5</v>
      </c>
      <c r="P22" s="10" t="s">
        <v>52</v>
      </c>
      <c r="Q22" s="8">
        <f t="shared" si="5"/>
        <v>8</v>
      </c>
      <c r="R22" s="45">
        <f t="shared" si="15"/>
        <v>0.625</v>
      </c>
      <c r="T22" s="10">
        <f t="shared" si="6"/>
        <v>17</v>
      </c>
      <c r="U22" s="42">
        <f t="shared" si="7"/>
        <v>9</v>
      </c>
      <c r="V22" s="10" t="s">
        <v>52</v>
      </c>
      <c r="W22" s="8">
        <f t="shared" si="8"/>
        <v>26</v>
      </c>
      <c r="X22" s="45">
        <f t="shared" si="9"/>
        <v>0.34599999999999997</v>
      </c>
      <c r="Y22" s="38"/>
    </row>
    <row r="23" spans="1:25" s="2" customFormat="1" ht="14.4" x14ac:dyDescent="0.3">
      <c r="A23" s="2" t="s">
        <v>11</v>
      </c>
      <c r="B23" s="10">
        <v>11</v>
      </c>
      <c r="C23" s="10">
        <v>8</v>
      </c>
      <c r="D23" s="10" t="s">
        <v>52</v>
      </c>
      <c r="E23" s="8">
        <f t="shared" si="1"/>
        <v>19</v>
      </c>
      <c r="F23" s="45">
        <f t="shared" si="11"/>
        <v>0.42099999999999999</v>
      </c>
      <c r="G23" s="38"/>
      <c r="H23" s="10">
        <v>0</v>
      </c>
      <c r="I23" s="10">
        <v>0</v>
      </c>
      <c r="J23" s="10" t="s">
        <v>52</v>
      </c>
      <c r="K23" s="8">
        <f t="shared" si="3"/>
        <v>0</v>
      </c>
      <c r="L23" s="38" t="str">
        <f t="shared" si="13"/>
        <v>-</v>
      </c>
      <c r="M23" s="38"/>
      <c r="N23" s="10">
        <v>1</v>
      </c>
      <c r="O23" s="10">
        <v>3</v>
      </c>
      <c r="P23" s="10" t="s">
        <v>52</v>
      </c>
      <c r="Q23" s="8">
        <f t="shared" si="5"/>
        <v>4</v>
      </c>
      <c r="R23" s="45">
        <f t="shared" si="15"/>
        <v>0.75</v>
      </c>
      <c r="T23" s="10">
        <f t="shared" si="6"/>
        <v>12</v>
      </c>
      <c r="U23" s="42">
        <f t="shared" si="7"/>
        <v>11</v>
      </c>
      <c r="V23" s="10" t="s">
        <v>52</v>
      </c>
      <c r="W23" s="8">
        <f t="shared" si="8"/>
        <v>23</v>
      </c>
      <c r="X23" s="45">
        <f t="shared" si="9"/>
        <v>0.47799999999999998</v>
      </c>
      <c r="Y23" s="38"/>
    </row>
    <row r="24" spans="1:25" s="2" customFormat="1" ht="14.4" x14ac:dyDescent="0.3">
      <c r="A24" s="2" t="s">
        <v>12</v>
      </c>
      <c r="B24" s="10">
        <v>4</v>
      </c>
      <c r="C24" s="10">
        <v>0</v>
      </c>
      <c r="D24" s="10" t="s">
        <v>52</v>
      </c>
      <c r="E24" s="8">
        <f t="shared" si="1"/>
        <v>4</v>
      </c>
      <c r="F24" s="45">
        <f t="shared" si="11"/>
        <v>0</v>
      </c>
      <c r="G24" s="38"/>
      <c r="H24" s="10">
        <v>0</v>
      </c>
      <c r="I24" s="10">
        <v>1</v>
      </c>
      <c r="J24" s="10" t="s">
        <v>52</v>
      </c>
      <c r="K24" s="8">
        <f t="shared" si="3"/>
        <v>1</v>
      </c>
      <c r="L24" s="38">
        <f t="shared" si="13"/>
        <v>1</v>
      </c>
      <c r="M24" s="38"/>
      <c r="N24" s="10">
        <v>0</v>
      </c>
      <c r="O24" s="10">
        <v>8</v>
      </c>
      <c r="P24" s="10" t="s">
        <v>52</v>
      </c>
      <c r="Q24" s="8">
        <f t="shared" si="5"/>
        <v>8</v>
      </c>
      <c r="R24" s="45">
        <f t="shared" si="15"/>
        <v>1</v>
      </c>
      <c r="T24" s="10">
        <f t="shared" si="6"/>
        <v>4</v>
      </c>
      <c r="U24" s="42">
        <f t="shared" si="7"/>
        <v>9</v>
      </c>
      <c r="V24" s="10" t="s">
        <v>52</v>
      </c>
      <c r="W24" s="8">
        <f t="shared" si="8"/>
        <v>13</v>
      </c>
      <c r="X24" s="45">
        <f t="shared" si="9"/>
        <v>0.69199999999999995</v>
      </c>
      <c r="Y24" s="38"/>
    </row>
    <row r="25" spans="1:25" s="2" customFormat="1" ht="14.4" x14ac:dyDescent="0.3">
      <c r="A25" s="2" t="s">
        <v>13</v>
      </c>
      <c r="B25" s="10">
        <v>15</v>
      </c>
      <c r="C25" s="10">
        <v>3</v>
      </c>
      <c r="D25" s="10" t="s">
        <v>52</v>
      </c>
      <c r="E25" s="8">
        <f t="shared" si="1"/>
        <v>18</v>
      </c>
      <c r="F25" s="45">
        <f t="shared" si="11"/>
        <v>0.16700000000000001</v>
      </c>
      <c r="G25" s="38"/>
      <c r="H25" s="10">
        <v>0</v>
      </c>
      <c r="I25" s="10">
        <v>0</v>
      </c>
      <c r="J25" s="10" t="s">
        <v>52</v>
      </c>
      <c r="K25" s="8">
        <f t="shared" si="3"/>
        <v>0</v>
      </c>
      <c r="L25" s="38" t="str">
        <f t="shared" si="13"/>
        <v>-</v>
      </c>
      <c r="M25" s="38"/>
      <c r="N25" s="10">
        <v>4</v>
      </c>
      <c r="O25" s="10">
        <v>4</v>
      </c>
      <c r="P25" s="10" t="s">
        <v>52</v>
      </c>
      <c r="Q25" s="8">
        <f t="shared" si="5"/>
        <v>8</v>
      </c>
      <c r="R25" s="45">
        <f t="shared" si="15"/>
        <v>0.5</v>
      </c>
      <c r="T25" s="10">
        <f t="shared" si="6"/>
        <v>19</v>
      </c>
      <c r="U25" s="42">
        <f t="shared" si="7"/>
        <v>7</v>
      </c>
      <c r="V25" s="10" t="s">
        <v>52</v>
      </c>
      <c r="W25" s="8">
        <f t="shared" si="8"/>
        <v>26</v>
      </c>
      <c r="X25" s="45">
        <f t="shared" si="9"/>
        <v>0.26900000000000002</v>
      </c>
      <c r="Y25" s="38"/>
    </row>
    <row r="26" spans="1:25" s="2" customFormat="1" ht="14.4" x14ac:dyDescent="0.3">
      <c r="A26" s="2" t="s">
        <v>14</v>
      </c>
      <c r="B26" s="10">
        <v>0</v>
      </c>
      <c r="C26" s="10">
        <v>0</v>
      </c>
      <c r="D26" s="10" t="s">
        <v>52</v>
      </c>
      <c r="E26" s="8">
        <f t="shared" si="1"/>
        <v>0</v>
      </c>
      <c r="F26" s="45" t="str">
        <f t="shared" si="11"/>
        <v>-</v>
      </c>
      <c r="G26" s="38"/>
      <c r="H26" s="10">
        <v>0</v>
      </c>
      <c r="I26" s="10">
        <v>0</v>
      </c>
      <c r="J26" s="10" t="s">
        <v>52</v>
      </c>
      <c r="K26" s="8">
        <f t="shared" si="3"/>
        <v>0</v>
      </c>
      <c r="L26" s="38" t="str">
        <f t="shared" si="13"/>
        <v>-</v>
      </c>
      <c r="M26" s="38"/>
      <c r="N26" s="10">
        <v>0</v>
      </c>
      <c r="O26" s="10">
        <v>1</v>
      </c>
      <c r="P26" s="10" t="s">
        <v>52</v>
      </c>
      <c r="Q26" s="8">
        <f t="shared" si="5"/>
        <v>1</v>
      </c>
      <c r="R26" s="45">
        <f t="shared" si="15"/>
        <v>1</v>
      </c>
      <c r="T26" s="10">
        <f t="shared" si="6"/>
        <v>0</v>
      </c>
      <c r="U26" s="42">
        <f t="shared" si="7"/>
        <v>1</v>
      </c>
      <c r="V26" s="10" t="s">
        <v>52</v>
      </c>
      <c r="W26" s="8">
        <f t="shared" si="8"/>
        <v>1</v>
      </c>
      <c r="X26" s="45">
        <f t="shared" si="9"/>
        <v>1</v>
      </c>
      <c r="Y26" s="38"/>
    </row>
    <row r="27" spans="1:25" s="2" customFormat="1" ht="14.4" x14ac:dyDescent="0.3">
      <c r="A27" s="2" t="s">
        <v>17</v>
      </c>
      <c r="B27" s="10">
        <v>2</v>
      </c>
      <c r="C27" s="10">
        <v>0</v>
      </c>
      <c r="D27" s="10" t="s">
        <v>52</v>
      </c>
      <c r="E27" s="8">
        <f t="shared" ref="E27:E28" si="16">SUM(B27:C27)</f>
        <v>2</v>
      </c>
      <c r="F27" s="45">
        <f t="shared" si="11"/>
        <v>0</v>
      </c>
      <c r="G27" s="38"/>
      <c r="H27" s="10">
        <v>0</v>
      </c>
      <c r="I27" s="10">
        <v>0</v>
      </c>
      <c r="J27" s="10" t="s">
        <v>52</v>
      </c>
      <c r="K27" s="8">
        <f t="shared" si="3"/>
        <v>0</v>
      </c>
      <c r="L27" s="38" t="str">
        <f t="shared" si="13"/>
        <v>-</v>
      </c>
      <c r="M27" s="38"/>
      <c r="N27" s="10">
        <v>4</v>
      </c>
      <c r="O27" s="10">
        <v>7</v>
      </c>
      <c r="P27" s="10" t="s">
        <v>52</v>
      </c>
      <c r="Q27" s="8">
        <f t="shared" si="5"/>
        <v>11</v>
      </c>
      <c r="R27" s="45">
        <f t="shared" si="15"/>
        <v>0.63600000000000001</v>
      </c>
      <c r="T27" s="10">
        <f t="shared" si="6"/>
        <v>6</v>
      </c>
      <c r="U27" s="42">
        <f t="shared" si="7"/>
        <v>7</v>
      </c>
      <c r="V27" s="10" t="s">
        <v>52</v>
      </c>
      <c r="W27" s="8">
        <f t="shared" ref="W27:W28" si="17">SUM(T27:U27)</f>
        <v>13</v>
      </c>
      <c r="X27" s="45">
        <f t="shared" si="9"/>
        <v>0.53800000000000003</v>
      </c>
      <c r="Y27" s="38"/>
    </row>
    <row r="28" spans="1:25" s="2" customFormat="1" ht="14.4" x14ac:dyDescent="0.3">
      <c r="A28" s="2" t="s">
        <v>43</v>
      </c>
      <c r="B28" s="10">
        <v>0</v>
      </c>
      <c r="C28" s="10">
        <v>0</v>
      </c>
      <c r="D28" s="10" t="s">
        <v>52</v>
      </c>
      <c r="E28" s="8">
        <f t="shared" si="16"/>
        <v>0</v>
      </c>
      <c r="F28" s="45" t="str">
        <f t="shared" si="11"/>
        <v>-</v>
      </c>
      <c r="G28" s="38"/>
      <c r="H28" s="10">
        <v>0</v>
      </c>
      <c r="I28" s="10">
        <v>0</v>
      </c>
      <c r="J28" s="10" t="s">
        <v>52</v>
      </c>
      <c r="K28" s="8">
        <f t="shared" si="3"/>
        <v>0</v>
      </c>
      <c r="L28" s="38" t="str">
        <f t="shared" si="13"/>
        <v>-</v>
      </c>
      <c r="M28" s="38"/>
      <c r="N28" s="10">
        <v>1</v>
      </c>
      <c r="O28" s="10">
        <v>0</v>
      </c>
      <c r="P28" s="10" t="s">
        <v>52</v>
      </c>
      <c r="Q28" s="8">
        <f t="shared" si="5"/>
        <v>1</v>
      </c>
      <c r="R28" s="45">
        <f t="shared" si="15"/>
        <v>0</v>
      </c>
      <c r="T28" s="10">
        <f t="shared" si="6"/>
        <v>1</v>
      </c>
      <c r="U28" s="42">
        <f t="shared" si="7"/>
        <v>0</v>
      </c>
      <c r="V28" s="10" t="s">
        <v>52</v>
      </c>
      <c r="W28" s="8">
        <f t="shared" si="17"/>
        <v>1</v>
      </c>
      <c r="X28" s="45">
        <f t="shared" si="9"/>
        <v>0</v>
      </c>
      <c r="Y28" s="38"/>
    </row>
    <row r="29" spans="1:25" s="2" customFormat="1" ht="14.4" x14ac:dyDescent="0.3">
      <c r="A29" s="13" t="s">
        <v>18</v>
      </c>
      <c r="B29" s="10">
        <v>43</v>
      </c>
      <c r="C29" s="10">
        <v>10</v>
      </c>
      <c r="D29" s="10" t="s">
        <v>52</v>
      </c>
      <c r="E29" s="8">
        <f t="shared" si="1"/>
        <v>53</v>
      </c>
      <c r="F29" s="45">
        <f t="shared" si="11"/>
        <v>0.189</v>
      </c>
      <c r="G29" s="38"/>
      <c r="H29" s="10">
        <v>0</v>
      </c>
      <c r="I29" s="10">
        <v>0</v>
      </c>
      <c r="J29" s="10" t="s">
        <v>52</v>
      </c>
      <c r="K29" s="8">
        <f t="shared" si="3"/>
        <v>0</v>
      </c>
      <c r="L29" s="38" t="str">
        <f t="shared" si="13"/>
        <v>-</v>
      </c>
      <c r="M29" s="38"/>
      <c r="N29" s="10">
        <v>0</v>
      </c>
      <c r="O29" s="10">
        <v>0</v>
      </c>
      <c r="P29" s="10" t="s">
        <v>52</v>
      </c>
      <c r="Q29" s="8">
        <f t="shared" si="5"/>
        <v>0</v>
      </c>
      <c r="R29" s="45" t="str">
        <f t="shared" si="15"/>
        <v>-</v>
      </c>
      <c r="T29" s="10">
        <f t="shared" si="6"/>
        <v>43</v>
      </c>
      <c r="U29" s="42">
        <f t="shared" si="7"/>
        <v>10</v>
      </c>
      <c r="V29" s="10" t="s">
        <v>52</v>
      </c>
      <c r="W29" s="8">
        <f t="shared" si="8"/>
        <v>53</v>
      </c>
      <c r="X29" s="45">
        <f t="shared" si="9"/>
        <v>0.189</v>
      </c>
      <c r="Y29" s="38"/>
    </row>
    <row r="30" spans="1:25" s="2" customFormat="1" ht="14.4" x14ac:dyDescent="0.3">
      <c r="A30" s="2" t="s">
        <v>19</v>
      </c>
      <c r="B30" s="10">
        <v>0</v>
      </c>
      <c r="C30" s="10">
        <v>0</v>
      </c>
      <c r="D30" s="10" t="s">
        <v>52</v>
      </c>
      <c r="E30" s="8">
        <f t="shared" si="1"/>
        <v>0</v>
      </c>
      <c r="F30" s="45" t="str">
        <f t="shared" si="11"/>
        <v>-</v>
      </c>
      <c r="G30" s="38"/>
      <c r="H30" s="10">
        <v>0</v>
      </c>
      <c r="I30" s="10">
        <v>0</v>
      </c>
      <c r="J30" s="10" t="s">
        <v>52</v>
      </c>
      <c r="K30" s="8">
        <f t="shared" si="3"/>
        <v>0</v>
      </c>
      <c r="L30" s="38" t="str">
        <f t="shared" si="13"/>
        <v>-</v>
      </c>
      <c r="M30" s="38"/>
      <c r="N30" s="10">
        <v>0</v>
      </c>
      <c r="O30" s="10">
        <v>0</v>
      </c>
      <c r="P30" s="10" t="s">
        <v>52</v>
      </c>
      <c r="Q30" s="8">
        <f t="shared" si="5"/>
        <v>0</v>
      </c>
      <c r="R30" s="45" t="str">
        <f t="shared" si="15"/>
        <v>-</v>
      </c>
      <c r="T30" s="10">
        <f t="shared" si="6"/>
        <v>0</v>
      </c>
      <c r="U30" s="42">
        <f t="shared" si="7"/>
        <v>0</v>
      </c>
      <c r="V30" s="10" t="s">
        <v>52</v>
      </c>
      <c r="W30" s="8">
        <f t="shared" si="8"/>
        <v>0</v>
      </c>
      <c r="X30" s="45" t="str">
        <f t="shared" si="9"/>
        <v>-</v>
      </c>
      <c r="Y30" s="38"/>
    </row>
    <row r="31" spans="1:25" s="2" customFormat="1" ht="14.4" x14ac:dyDescent="0.3">
      <c r="A31" s="2" t="s">
        <v>44</v>
      </c>
      <c r="B31" s="10">
        <v>0</v>
      </c>
      <c r="C31" s="10">
        <v>0</v>
      </c>
      <c r="D31" s="10" t="s">
        <v>52</v>
      </c>
      <c r="E31" s="8">
        <f t="shared" si="1"/>
        <v>0</v>
      </c>
      <c r="F31" s="45" t="str">
        <f t="shared" si="11"/>
        <v>-</v>
      </c>
      <c r="G31" s="38"/>
      <c r="H31" s="10">
        <v>0</v>
      </c>
      <c r="I31" s="10">
        <v>0</v>
      </c>
      <c r="J31" s="10" t="s">
        <v>52</v>
      </c>
      <c r="K31" s="8">
        <f t="shared" si="3"/>
        <v>0</v>
      </c>
      <c r="L31" s="38" t="str">
        <f t="shared" si="13"/>
        <v>-</v>
      </c>
      <c r="M31" s="38"/>
      <c r="N31" s="10">
        <v>0</v>
      </c>
      <c r="O31" s="10">
        <v>0</v>
      </c>
      <c r="P31" s="10" t="s">
        <v>52</v>
      </c>
      <c r="Q31" s="8">
        <f t="shared" si="5"/>
        <v>0</v>
      </c>
      <c r="R31" s="45" t="str">
        <f t="shared" si="15"/>
        <v>-</v>
      </c>
      <c r="T31" s="10">
        <f t="shared" si="6"/>
        <v>0</v>
      </c>
      <c r="U31" s="42">
        <f t="shared" si="7"/>
        <v>0</v>
      </c>
      <c r="V31" s="10" t="s">
        <v>52</v>
      </c>
      <c r="W31" s="8">
        <f t="shared" si="8"/>
        <v>0</v>
      </c>
      <c r="X31" s="45" t="str">
        <f t="shared" si="9"/>
        <v>-</v>
      </c>
      <c r="Y31" s="38"/>
    </row>
    <row r="32" spans="1:25" s="2" customFormat="1" ht="14.4" x14ac:dyDescent="0.3">
      <c r="A32" s="2" t="s">
        <v>21</v>
      </c>
      <c r="B32" s="10">
        <v>0</v>
      </c>
      <c r="C32" s="10">
        <v>0</v>
      </c>
      <c r="D32" s="10" t="s">
        <v>52</v>
      </c>
      <c r="E32" s="8">
        <f t="shared" si="1"/>
        <v>0</v>
      </c>
      <c r="F32" s="45" t="str">
        <f t="shared" si="11"/>
        <v>-</v>
      </c>
      <c r="G32" s="38"/>
      <c r="H32" s="10">
        <v>0</v>
      </c>
      <c r="I32" s="10">
        <v>0</v>
      </c>
      <c r="J32" s="10" t="s">
        <v>52</v>
      </c>
      <c r="K32" s="8">
        <f t="shared" si="3"/>
        <v>0</v>
      </c>
      <c r="L32" s="38" t="str">
        <f t="shared" si="13"/>
        <v>-</v>
      </c>
      <c r="M32" s="38"/>
      <c r="N32" s="10">
        <v>5</v>
      </c>
      <c r="O32" s="10">
        <v>3</v>
      </c>
      <c r="P32" s="10" t="s">
        <v>52</v>
      </c>
      <c r="Q32" s="8">
        <f t="shared" si="5"/>
        <v>8</v>
      </c>
      <c r="R32" s="45">
        <f t="shared" si="15"/>
        <v>0.375</v>
      </c>
      <c r="T32" s="10">
        <f t="shared" si="6"/>
        <v>5</v>
      </c>
      <c r="U32" s="42">
        <f t="shared" si="7"/>
        <v>3</v>
      </c>
      <c r="V32" s="10" t="s">
        <v>52</v>
      </c>
      <c r="W32" s="8">
        <f t="shared" si="8"/>
        <v>8</v>
      </c>
      <c r="X32" s="45">
        <f t="shared" si="9"/>
        <v>0.375</v>
      </c>
      <c r="Y32" s="38"/>
    </row>
    <row r="33" spans="1:25" s="2" customFormat="1" ht="14.4" x14ac:dyDescent="0.3">
      <c r="A33" s="2" t="s">
        <v>22</v>
      </c>
      <c r="B33" s="10">
        <v>15</v>
      </c>
      <c r="C33" s="10">
        <v>3</v>
      </c>
      <c r="D33" s="10" t="s">
        <v>52</v>
      </c>
      <c r="E33" s="8">
        <f t="shared" si="1"/>
        <v>18</v>
      </c>
      <c r="F33" s="45">
        <f t="shared" si="11"/>
        <v>0.16700000000000001</v>
      </c>
      <c r="G33" s="38"/>
      <c r="H33" s="10">
        <v>0</v>
      </c>
      <c r="I33" s="10">
        <v>0</v>
      </c>
      <c r="J33" s="10" t="s">
        <v>52</v>
      </c>
      <c r="K33" s="8">
        <f t="shared" si="3"/>
        <v>0</v>
      </c>
      <c r="L33" s="38" t="str">
        <f t="shared" si="13"/>
        <v>-</v>
      </c>
      <c r="M33" s="38"/>
      <c r="N33" s="10">
        <v>3</v>
      </c>
      <c r="O33" s="10">
        <v>6</v>
      </c>
      <c r="P33" s="10" t="s">
        <v>52</v>
      </c>
      <c r="Q33" s="8">
        <f t="shared" si="5"/>
        <v>9</v>
      </c>
      <c r="R33" s="45">
        <f t="shared" si="15"/>
        <v>0.66700000000000004</v>
      </c>
      <c r="T33" s="10">
        <f t="shared" si="6"/>
        <v>18</v>
      </c>
      <c r="U33" s="42">
        <f t="shared" si="7"/>
        <v>9</v>
      </c>
      <c r="V33" s="10" t="s">
        <v>52</v>
      </c>
      <c r="W33" s="8">
        <f t="shared" si="8"/>
        <v>27</v>
      </c>
      <c r="X33" s="45">
        <f t="shared" si="9"/>
        <v>0.33300000000000002</v>
      </c>
      <c r="Y33" s="38"/>
    </row>
    <row r="34" spans="1:25" s="2" customFormat="1" ht="14.4" x14ac:dyDescent="0.3">
      <c r="A34" s="2" t="s">
        <v>23</v>
      </c>
      <c r="B34" s="10">
        <v>0</v>
      </c>
      <c r="C34" s="10">
        <v>0</v>
      </c>
      <c r="D34" s="10" t="s">
        <v>52</v>
      </c>
      <c r="E34" s="8">
        <f t="shared" si="1"/>
        <v>0</v>
      </c>
      <c r="F34" s="45" t="str">
        <f t="shared" si="11"/>
        <v>-</v>
      </c>
      <c r="G34" s="38"/>
      <c r="H34" s="10">
        <v>0</v>
      </c>
      <c r="I34" s="10">
        <v>0</v>
      </c>
      <c r="J34" s="10" t="s">
        <v>52</v>
      </c>
      <c r="K34" s="8">
        <f t="shared" si="3"/>
        <v>0</v>
      </c>
      <c r="L34" s="38" t="str">
        <f t="shared" si="13"/>
        <v>-</v>
      </c>
      <c r="M34" s="38"/>
      <c r="N34" s="10">
        <v>1</v>
      </c>
      <c r="O34" s="10">
        <v>0</v>
      </c>
      <c r="P34" s="10" t="s">
        <v>52</v>
      </c>
      <c r="Q34" s="8">
        <f t="shared" si="5"/>
        <v>1</v>
      </c>
      <c r="R34" s="45">
        <f t="shared" si="15"/>
        <v>0</v>
      </c>
      <c r="T34" s="10">
        <f t="shared" si="6"/>
        <v>1</v>
      </c>
      <c r="U34" s="42">
        <f t="shared" si="7"/>
        <v>0</v>
      </c>
      <c r="V34" s="10" t="s">
        <v>52</v>
      </c>
      <c r="W34" s="8">
        <f t="shared" si="8"/>
        <v>1</v>
      </c>
      <c r="X34" s="45">
        <f t="shared" si="9"/>
        <v>0</v>
      </c>
      <c r="Y34" s="38"/>
    </row>
    <row r="35" spans="1:25" s="2" customFormat="1" ht="14.4" x14ac:dyDescent="0.3">
      <c r="A35" s="2" t="s">
        <v>24</v>
      </c>
      <c r="B35" s="10">
        <v>0</v>
      </c>
      <c r="C35" s="10">
        <v>0</v>
      </c>
      <c r="D35" s="10" t="s">
        <v>52</v>
      </c>
      <c r="E35" s="8">
        <f t="shared" si="1"/>
        <v>0</v>
      </c>
      <c r="F35" s="45" t="str">
        <f t="shared" si="11"/>
        <v>-</v>
      </c>
      <c r="G35" s="38"/>
      <c r="H35" s="10">
        <v>0</v>
      </c>
      <c r="I35" s="10">
        <v>0</v>
      </c>
      <c r="J35" s="10" t="s">
        <v>52</v>
      </c>
      <c r="K35" s="8">
        <f t="shared" si="3"/>
        <v>0</v>
      </c>
      <c r="L35" s="38" t="str">
        <f t="shared" si="13"/>
        <v>-</v>
      </c>
      <c r="M35" s="38"/>
      <c r="N35" s="10">
        <v>0</v>
      </c>
      <c r="O35" s="10">
        <v>1</v>
      </c>
      <c r="P35" s="10" t="s">
        <v>52</v>
      </c>
      <c r="Q35" s="8">
        <f t="shared" si="5"/>
        <v>1</v>
      </c>
      <c r="R35" s="45">
        <f t="shared" si="15"/>
        <v>1</v>
      </c>
      <c r="T35" s="10">
        <f t="shared" si="6"/>
        <v>0</v>
      </c>
      <c r="U35" s="42">
        <f t="shared" si="7"/>
        <v>1</v>
      </c>
      <c r="V35" s="10" t="s">
        <v>52</v>
      </c>
      <c r="W35" s="8">
        <f t="shared" si="8"/>
        <v>1</v>
      </c>
      <c r="X35" s="45">
        <f t="shared" si="9"/>
        <v>1</v>
      </c>
      <c r="Y35" s="38"/>
    </row>
    <row r="36" spans="1:25" s="2" customFormat="1" ht="14.4" x14ac:dyDescent="0.3">
      <c r="A36" s="2" t="s">
        <v>26</v>
      </c>
      <c r="B36" s="10">
        <v>9</v>
      </c>
      <c r="C36" s="10">
        <v>1</v>
      </c>
      <c r="D36" s="10" t="s">
        <v>52</v>
      </c>
      <c r="E36" s="8">
        <f t="shared" si="1"/>
        <v>10</v>
      </c>
      <c r="F36" s="45">
        <f t="shared" si="11"/>
        <v>0.1</v>
      </c>
      <c r="G36" s="38"/>
      <c r="H36" s="10">
        <v>0</v>
      </c>
      <c r="I36" s="10">
        <v>0</v>
      </c>
      <c r="J36" s="10" t="s">
        <v>52</v>
      </c>
      <c r="K36" s="8">
        <f t="shared" si="3"/>
        <v>0</v>
      </c>
      <c r="L36" s="38" t="str">
        <f t="shared" si="13"/>
        <v>-</v>
      </c>
      <c r="M36" s="38"/>
      <c r="N36" s="10">
        <v>0</v>
      </c>
      <c r="O36" s="10">
        <v>0</v>
      </c>
      <c r="P36" s="10" t="s">
        <v>52</v>
      </c>
      <c r="Q36" s="8">
        <f t="shared" si="5"/>
        <v>0</v>
      </c>
      <c r="R36" s="45" t="str">
        <f t="shared" si="15"/>
        <v>-</v>
      </c>
      <c r="T36" s="10">
        <f t="shared" si="6"/>
        <v>9</v>
      </c>
      <c r="U36" s="42">
        <f t="shared" si="7"/>
        <v>1</v>
      </c>
      <c r="V36" s="10" t="s">
        <v>52</v>
      </c>
      <c r="W36" s="8">
        <f t="shared" si="8"/>
        <v>10</v>
      </c>
      <c r="X36" s="45">
        <f t="shared" si="9"/>
        <v>0.1</v>
      </c>
      <c r="Y36" s="38"/>
    </row>
    <row r="37" spans="1:25" s="2" customFormat="1" ht="14.4" x14ac:dyDescent="0.3">
      <c r="A37" s="2" t="s">
        <v>27</v>
      </c>
      <c r="B37" s="10">
        <v>0</v>
      </c>
      <c r="C37" s="10">
        <v>0</v>
      </c>
      <c r="D37" s="10" t="s">
        <v>52</v>
      </c>
      <c r="E37" s="8">
        <f t="shared" ref="E37" si="18">SUM(B37:C37)</f>
        <v>0</v>
      </c>
      <c r="F37" s="45" t="str">
        <f t="shared" si="11"/>
        <v>-</v>
      </c>
      <c r="G37" s="38"/>
      <c r="H37" s="10">
        <v>0</v>
      </c>
      <c r="I37" s="10">
        <v>0</v>
      </c>
      <c r="J37" s="10" t="s">
        <v>52</v>
      </c>
      <c r="K37" s="8">
        <f t="shared" si="3"/>
        <v>0</v>
      </c>
      <c r="L37" s="45" t="str">
        <f t="shared" si="13"/>
        <v>-</v>
      </c>
      <c r="M37" s="38"/>
      <c r="N37" s="10">
        <v>0</v>
      </c>
      <c r="O37" s="10">
        <v>0</v>
      </c>
      <c r="P37" s="10" t="s">
        <v>52</v>
      </c>
      <c r="Q37" s="8">
        <f t="shared" ref="Q37" si="19">SUM(N37:O37)</f>
        <v>0</v>
      </c>
      <c r="R37" s="45" t="str">
        <f t="shared" si="15"/>
        <v>-</v>
      </c>
      <c r="T37" s="10">
        <f t="shared" si="6"/>
        <v>0</v>
      </c>
      <c r="U37" s="42">
        <f t="shared" si="7"/>
        <v>0</v>
      </c>
      <c r="V37" s="10" t="s">
        <v>52</v>
      </c>
      <c r="W37" s="8">
        <f t="shared" si="8"/>
        <v>0</v>
      </c>
      <c r="X37" s="45" t="str">
        <f t="shared" si="9"/>
        <v>-</v>
      </c>
      <c r="Y37" s="38"/>
    </row>
    <row r="38" spans="1:25" s="2" customFormat="1" ht="14.4" x14ac:dyDescent="0.3">
      <c r="A38" s="2" t="s">
        <v>28</v>
      </c>
      <c r="B38" s="10" t="s">
        <v>52</v>
      </c>
      <c r="C38" s="10" t="s">
        <v>52</v>
      </c>
      <c r="D38" s="10" t="s">
        <v>52</v>
      </c>
      <c r="E38" s="17" t="s">
        <v>52</v>
      </c>
      <c r="F38" s="17" t="s">
        <v>52</v>
      </c>
      <c r="G38" s="38"/>
      <c r="H38" s="10" t="s">
        <v>52</v>
      </c>
      <c r="I38" s="10" t="s">
        <v>52</v>
      </c>
      <c r="J38" s="10" t="s">
        <v>52</v>
      </c>
      <c r="K38" s="17" t="s">
        <v>52</v>
      </c>
      <c r="L38" s="17" t="s">
        <v>52</v>
      </c>
      <c r="M38" s="38"/>
      <c r="N38" s="10" t="s">
        <v>52</v>
      </c>
      <c r="O38" s="10" t="s">
        <v>52</v>
      </c>
      <c r="P38" s="10" t="s">
        <v>52</v>
      </c>
      <c r="Q38" s="17" t="s">
        <v>52</v>
      </c>
      <c r="R38" s="17" t="s">
        <v>52</v>
      </c>
      <c r="T38" s="10" t="s">
        <v>52</v>
      </c>
      <c r="U38" s="10" t="s">
        <v>52</v>
      </c>
      <c r="V38" s="10" t="s">
        <v>52</v>
      </c>
      <c r="W38" s="17" t="s">
        <v>52</v>
      </c>
      <c r="X38" s="17" t="s">
        <v>52</v>
      </c>
      <c r="Y38" s="38" t="s">
        <v>57</v>
      </c>
    </row>
    <row r="39" spans="1:25" s="2" customFormat="1" ht="14.4" x14ac:dyDescent="0.3">
      <c r="A39" s="2" t="s">
        <v>29</v>
      </c>
      <c r="B39" s="10">
        <v>0</v>
      </c>
      <c r="C39" s="10">
        <v>0</v>
      </c>
      <c r="D39" s="10" t="s">
        <v>52</v>
      </c>
      <c r="E39" s="8">
        <f t="shared" si="1"/>
        <v>0</v>
      </c>
      <c r="F39" s="45" t="str">
        <f t="shared" si="11"/>
        <v>-</v>
      </c>
      <c r="G39" s="38"/>
      <c r="H39" s="10">
        <v>0</v>
      </c>
      <c r="I39" s="10">
        <v>0</v>
      </c>
      <c r="J39" s="10" t="s">
        <v>52</v>
      </c>
      <c r="K39" s="8">
        <f t="shared" si="3"/>
        <v>0</v>
      </c>
      <c r="L39" s="38" t="str">
        <f t="shared" si="13"/>
        <v>-</v>
      </c>
      <c r="M39" s="38"/>
      <c r="N39" s="10">
        <v>4</v>
      </c>
      <c r="O39" s="10">
        <v>0</v>
      </c>
      <c r="P39" s="10" t="s">
        <v>52</v>
      </c>
      <c r="Q39" s="8">
        <f t="shared" si="5"/>
        <v>4</v>
      </c>
      <c r="R39" s="45">
        <f t="shared" si="15"/>
        <v>0</v>
      </c>
      <c r="T39" s="10">
        <f t="shared" ref="T39:T56" si="20">B39+N39+H39</f>
        <v>4</v>
      </c>
      <c r="U39" s="42">
        <f t="shared" ref="U39:U56" si="21">C39+O39+I39</f>
        <v>0</v>
      </c>
      <c r="V39" s="10" t="s">
        <v>52</v>
      </c>
      <c r="W39" s="8">
        <f t="shared" si="8"/>
        <v>4</v>
      </c>
      <c r="X39" s="45">
        <f t="shared" si="9"/>
        <v>0</v>
      </c>
      <c r="Y39" s="38"/>
    </row>
    <row r="40" spans="1:25" s="2" customFormat="1" ht="14.4" x14ac:dyDescent="0.3">
      <c r="A40" s="2" t="s">
        <v>30</v>
      </c>
      <c r="B40" s="10">
        <v>6</v>
      </c>
      <c r="C40" s="10">
        <v>2</v>
      </c>
      <c r="D40" s="10" t="s">
        <v>52</v>
      </c>
      <c r="E40" s="8">
        <f t="shared" si="1"/>
        <v>8</v>
      </c>
      <c r="F40" s="45">
        <f t="shared" si="11"/>
        <v>0.25</v>
      </c>
      <c r="G40" s="38"/>
      <c r="H40" s="10">
        <v>0</v>
      </c>
      <c r="I40" s="10">
        <v>0</v>
      </c>
      <c r="J40" s="10" t="s">
        <v>52</v>
      </c>
      <c r="K40" s="8">
        <f t="shared" si="3"/>
        <v>0</v>
      </c>
      <c r="L40" s="38" t="str">
        <f t="shared" si="13"/>
        <v>-</v>
      </c>
      <c r="M40" s="38"/>
      <c r="N40" s="10">
        <v>0</v>
      </c>
      <c r="O40" s="10">
        <v>3</v>
      </c>
      <c r="P40" s="10" t="s">
        <v>52</v>
      </c>
      <c r="Q40" s="8">
        <f t="shared" si="5"/>
        <v>3</v>
      </c>
      <c r="R40" s="45">
        <f t="shared" si="15"/>
        <v>1</v>
      </c>
      <c r="T40" s="10">
        <f t="shared" si="20"/>
        <v>6</v>
      </c>
      <c r="U40" s="42">
        <f t="shared" si="21"/>
        <v>5</v>
      </c>
      <c r="V40" s="10" t="s">
        <v>52</v>
      </c>
      <c r="W40" s="8">
        <f t="shared" si="8"/>
        <v>11</v>
      </c>
      <c r="X40" s="45">
        <f t="shared" si="9"/>
        <v>0.45500000000000002</v>
      </c>
      <c r="Y40" s="38"/>
    </row>
    <row r="41" spans="1:25" s="2" customFormat="1" ht="14.4" x14ac:dyDescent="0.3">
      <c r="A41" s="2" t="s">
        <v>31</v>
      </c>
      <c r="B41" s="10">
        <v>0</v>
      </c>
      <c r="C41" s="10">
        <v>0</v>
      </c>
      <c r="D41" s="10" t="s">
        <v>52</v>
      </c>
      <c r="E41" s="8">
        <f t="shared" si="1"/>
        <v>0</v>
      </c>
      <c r="F41" s="45" t="str">
        <f t="shared" si="11"/>
        <v>-</v>
      </c>
      <c r="G41" s="38"/>
      <c r="H41" s="10">
        <v>0</v>
      </c>
      <c r="I41" s="10">
        <v>0</v>
      </c>
      <c r="J41" s="10" t="s">
        <v>52</v>
      </c>
      <c r="K41" s="8">
        <f t="shared" si="3"/>
        <v>0</v>
      </c>
      <c r="L41" s="38" t="str">
        <f t="shared" si="13"/>
        <v>-</v>
      </c>
      <c r="M41" s="38"/>
      <c r="N41" s="10">
        <v>0</v>
      </c>
      <c r="O41" s="10">
        <v>0</v>
      </c>
      <c r="P41" s="10" t="s">
        <v>52</v>
      </c>
      <c r="Q41" s="8">
        <f t="shared" si="5"/>
        <v>0</v>
      </c>
      <c r="R41" s="45" t="str">
        <f t="shared" si="15"/>
        <v>-</v>
      </c>
      <c r="T41" s="10">
        <f t="shared" si="20"/>
        <v>0</v>
      </c>
      <c r="U41" s="42">
        <f t="shared" si="21"/>
        <v>0</v>
      </c>
      <c r="V41" s="10" t="s">
        <v>52</v>
      </c>
      <c r="W41" s="8">
        <f t="shared" ref="W41:W43" si="22">SUM(T41:U41)</f>
        <v>0</v>
      </c>
      <c r="X41" s="45" t="str">
        <f t="shared" si="9"/>
        <v>-</v>
      </c>
      <c r="Y41" s="38"/>
    </row>
    <row r="42" spans="1:25" s="2" customFormat="1" ht="14.4" x14ac:dyDescent="0.3">
      <c r="A42" s="2" t="s">
        <v>32</v>
      </c>
      <c r="B42" s="10">
        <v>0</v>
      </c>
      <c r="C42" s="10">
        <v>0</v>
      </c>
      <c r="D42" s="10" t="s">
        <v>52</v>
      </c>
      <c r="E42" s="8">
        <f t="shared" si="1"/>
        <v>0</v>
      </c>
      <c r="F42" s="45" t="str">
        <f t="shared" si="11"/>
        <v>-</v>
      </c>
      <c r="G42" s="38"/>
      <c r="H42" s="10">
        <v>0</v>
      </c>
      <c r="I42" s="10">
        <v>0</v>
      </c>
      <c r="J42" s="10" t="s">
        <v>52</v>
      </c>
      <c r="K42" s="8">
        <f t="shared" si="3"/>
        <v>0</v>
      </c>
      <c r="L42" s="38" t="str">
        <f t="shared" si="13"/>
        <v>-</v>
      </c>
      <c r="M42" s="38"/>
      <c r="N42" s="10">
        <v>1</v>
      </c>
      <c r="O42" s="10">
        <v>1</v>
      </c>
      <c r="P42" s="10" t="s">
        <v>52</v>
      </c>
      <c r="Q42" s="8">
        <f t="shared" si="5"/>
        <v>2</v>
      </c>
      <c r="R42" s="45">
        <f t="shared" si="15"/>
        <v>0.5</v>
      </c>
      <c r="T42" s="10">
        <f t="shared" si="20"/>
        <v>1</v>
      </c>
      <c r="U42" s="42">
        <f t="shared" si="21"/>
        <v>1</v>
      </c>
      <c r="V42" s="10" t="s">
        <v>52</v>
      </c>
      <c r="W42" s="8">
        <f t="shared" si="22"/>
        <v>2</v>
      </c>
      <c r="X42" s="45">
        <f t="shared" si="9"/>
        <v>0.5</v>
      </c>
      <c r="Y42" s="38"/>
    </row>
    <row r="43" spans="1:25" s="2" customFormat="1" ht="14.4" x14ac:dyDescent="0.3">
      <c r="A43" s="13" t="s">
        <v>34</v>
      </c>
      <c r="B43" s="10">
        <v>19</v>
      </c>
      <c r="C43" s="10">
        <v>1</v>
      </c>
      <c r="D43" s="10" t="s">
        <v>52</v>
      </c>
      <c r="E43" s="8">
        <f t="shared" ref="E43" si="23">SUM(B43:C43)</f>
        <v>20</v>
      </c>
      <c r="F43" s="45">
        <f t="shared" si="11"/>
        <v>0.05</v>
      </c>
      <c r="G43" s="38"/>
      <c r="H43" s="10">
        <v>0</v>
      </c>
      <c r="I43" s="10">
        <v>0</v>
      </c>
      <c r="J43" s="10" t="s">
        <v>52</v>
      </c>
      <c r="K43" s="8">
        <f t="shared" si="3"/>
        <v>0</v>
      </c>
      <c r="L43" s="38" t="str">
        <f t="shared" si="13"/>
        <v>-</v>
      </c>
      <c r="M43" s="38"/>
      <c r="N43" s="10">
        <v>0</v>
      </c>
      <c r="O43" s="10">
        <v>0</v>
      </c>
      <c r="P43" s="10" t="s">
        <v>52</v>
      </c>
      <c r="Q43" s="8">
        <f t="shared" si="5"/>
        <v>0</v>
      </c>
      <c r="R43" s="45" t="str">
        <f t="shared" si="15"/>
        <v>-</v>
      </c>
      <c r="T43" s="10">
        <f t="shared" si="20"/>
        <v>19</v>
      </c>
      <c r="U43" s="42">
        <f t="shared" si="21"/>
        <v>1</v>
      </c>
      <c r="V43" s="10" t="s">
        <v>52</v>
      </c>
      <c r="W43" s="8">
        <f t="shared" si="22"/>
        <v>20</v>
      </c>
      <c r="X43" s="45">
        <f t="shared" si="9"/>
        <v>0.05</v>
      </c>
      <c r="Y43" s="38"/>
    </row>
    <row r="44" spans="1:25" s="2" customFormat="1" ht="14.4" x14ac:dyDescent="0.3">
      <c r="A44" s="2" t="s">
        <v>35</v>
      </c>
      <c r="B44" s="10">
        <v>0</v>
      </c>
      <c r="C44" s="10">
        <v>0</v>
      </c>
      <c r="D44" s="10" t="s">
        <v>52</v>
      </c>
      <c r="E44" s="8">
        <f t="shared" si="1"/>
        <v>0</v>
      </c>
      <c r="F44" s="45" t="str">
        <f t="shared" si="11"/>
        <v>-</v>
      </c>
      <c r="G44" s="38"/>
      <c r="H44" s="10">
        <v>0</v>
      </c>
      <c r="I44" s="10">
        <v>0</v>
      </c>
      <c r="J44" s="10" t="s">
        <v>52</v>
      </c>
      <c r="K44" s="8">
        <f t="shared" si="3"/>
        <v>0</v>
      </c>
      <c r="L44" s="38" t="str">
        <f t="shared" si="13"/>
        <v>-</v>
      </c>
      <c r="M44" s="38"/>
      <c r="N44" s="10">
        <v>1</v>
      </c>
      <c r="O44" s="10">
        <v>1</v>
      </c>
      <c r="P44" s="10" t="s">
        <v>52</v>
      </c>
      <c r="Q44" s="8">
        <f t="shared" si="5"/>
        <v>2</v>
      </c>
      <c r="R44" s="45">
        <f t="shared" si="15"/>
        <v>0.5</v>
      </c>
      <c r="T44" s="10">
        <f t="shared" si="20"/>
        <v>1</v>
      </c>
      <c r="U44" s="42">
        <f t="shared" si="21"/>
        <v>1</v>
      </c>
      <c r="V44" s="10" t="s">
        <v>52</v>
      </c>
      <c r="W44" s="8">
        <f t="shared" si="8"/>
        <v>2</v>
      </c>
      <c r="X44" s="45">
        <f t="shared" si="9"/>
        <v>0.5</v>
      </c>
      <c r="Y44" s="38"/>
    </row>
    <row r="45" spans="1:25" s="2" customFormat="1" ht="14.4" x14ac:dyDescent="0.3">
      <c r="A45" s="2" t="s">
        <v>36</v>
      </c>
      <c r="B45" s="10">
        <v>0</v>
      </c>
      <c r="C45" s="10">
        <v>0</v>
      </c>
      <c r="D45" s="10" t="s">
        <v>52</v>
      </c>
      <c r="E45" s="8">
        <f t="shared" si="1"/>
        <v>0</v>
      </c>
      <c r="F45" s="45" t="str">
        <f t="shared" si="11"/>
        <v>-</v>
      </c>
      <c r="G45" s="38"/>
      <c r="H45" s="10">
        <v>0</v>
      </c>
      <c r="I45" s="10">
        <v>0</v>
      </c>
      <c r="J45" s="10" t="s">
        <v>52</v>
      </c>
      <c r="K45" s="8">
        <f t="shared" si="3"/>
        <v>0</v>
      </c>
      <c r="L45" s="38" t="str">
        <f t="shared" si="13"/>
        <v>-</v>
      </c>
      <c r="M45" s="38"/>
      <c r="N45" s="10">
        <v>0</v>
      </c>
      <c r="O45" s="10">
        <v>0</v>
      </c>
      <c r="P45" s="10" t="s">
        <v>52</v>
      </c>
      <c r="Q45" s="8">
        <f t="shared" si="5"/>
        <v>0</v>
      </c>
      <c r="R45" s="45" t="str">
        <f t="shared" si="15"/>
        <v>-</v>
      </c>
      <c r="T45" s="10">
        <f t="shared" si="20"/>
        <v>0</v>
      </c>
      <c r="U45" s="42">
        <f t="shared" si="21"/>
        <v>0</v>
      </c>
      <c r="V45" s="10" t="s">
        <v>52</v>
      </c>
      <c r="W45" s="8">
        <f t="shared" si="8"/>
        <v>0</v>
      </c>
      <c r="X45" s="45" t="str">
        <f t="shared" si="9"/>
        <v>-</v>
      </c>
      <c r="Y45" s="38"/>
    </row>
    <row r="46" spans="1:25" s="2" customFormat="1" ht="14.4" x14ac:dyDescent="0.3">
      <c r="A46" s="2" t="s">
        <v>37</v>
      </c>
      <c r="B46" s="10">
        <v>0</v>
      </c>
      <c r="C46" s="10">
        <v>0</v>
      </c>
      <c r="D46" s="10" t="s">
        <v>52</v>
      </c>
      <c r="E46" s="8">
        <f t="shared" si="1"/>
        <v>0</v>
      </c>
      <c r="F46" s="45" t="str">
        <f t="shared" si="11"/>
        <v>-</v>
      </c>
      <c r="G46" s="38"/>
      <c r="H46" s="10">
        <v>0</v>
      </c>
      <c r="I46" s="10">
        <v>0</v>
      </c>
      <c r="J46" s="10" t="s">
        <v>52</v>
      </c>
      <c r="K46" s="8">
        <f t="shared" si="3"/>
        <v>0</v>
      </c>
      <c r="L46" s="38" t="str">
        <f t="shared" si="13"/>
        <v>-</v>
      </c>
      <c r="M46" s="38"/>
      <c r="N46" s="10">
        <v>0</v>
      </c>
      <c r="O46" s="10">
        <v>1</v>
      </c>
      <c r="P46" s="10" t="s">
        <v>52</v>
      </c>
      <c r="Q46" s="8">
        <f t="shared" si="5"/>
        <v>1</v>
      </c>
      <c r="R46" s="45">
        <f t="shared" si="15"/>
        <v>1</v>
      </c>
      <c r="T46" s="10">
        <f t="shared" si="20"/>
        <v>0</v>
      </c>
      <c r="U46" s="42">
        <f t="shared" si="21"/>
        <v>1</v>
      </c>
      <c r="V46" s="10" t="s">
        <v>52</v>
      </c>
      <c r="W46" s="8">
        <f t="shared" si="8"/>
        <v>1</v>
      </c>
      <c r="X46" s="45">
        <f t="shared" si="9"/>
        <v>1</v>
      </c>
      <c r="Y46" s="38"/>
    </row>
    <row r="47" spans="1:25" s="2" customFormat="1" ht="14.4" x14ac:dyDescent="0.3">
      <c r="A47" s="2" t="s">
        <v>39</v>
      </c>
      <c r="B47" s="10">
        <v>0</v>
      </c>
      <c r="C47" s="10">
        <v>0</v>
      </c>
      <c r="D47" s="10" t="s">
        <v>52</v>
      </c>
      <c r="E47" s="8">
        <f t="shared" si="1"/>
        <v>0</v>
      </c>
      <c r="F47" s="45" t="str">
        <f t="shared" si="11"/>
        <v>-</v>
      </c>
      <c r="G47" s="38"/>
      <c r="H47" s="10">
        <v>0</v>
      </c>
      <c r="I47" s="10">
        <v>0</v>
      </c>
      <c r="J47" s="10" t="s">
        <v>52</v>
      </c>
      <c r="K47" s="8">
        <f t="shared" si="3"/>
        <v>0</v>
      </c>
      <c r="L47" s="38" t="str">
        <f t="shared" si="13"/>
        <v>-</v>
      </c>
      <c r="M47" s="38"/>
      <c r="N47" s="10">
        <v>2</v>
      </c>
      <c r="O47" s="10">
        <v>0</v>
      </c>
      <c r="P47" s="10" t="s">
        <v>52</v>
      </c>
      <c r="Q47" s="8">
        <f t="shared" si="5"/>
        <v>2</v>
      </c>
      <c r="R47" s="45">
        <f t="shared" si="15"/>
        <v>0</v>
      </c>
      <c r="T47" s="10">
        <f t="shared" si="20"/>
        <v>2</v>
      </c>
      <c r="U47" s="42">
        <f t="shared" si="21"/>
        <v>0</v>
      </c>
      <c r="V47" s="10" t="s">
        <v>52</v>
      </c>
      <c r="W47" s="8">
        <f t="shared" si="8"/>
        <v>2</v>
      </c>
      <c r="X47" s="45">
        <f t="shared" si="9"/>
        <v>0</v>
      </c>
      <c r="Y47" s="38"/>
    </row>
    <row r="48" spans="1:25" s="2" customFormat="1" ht="14.4" x14ac:dyDescent="0.3">
      <c r="A48" s="2" t="s">
        <v>20</v>
      </c>
      <c r="B48" s="10">
        <v>0</v>
      </c>
      <c r="C48" s="10">
        <v>0</v>
      </c>
      <c r="D48" s="10" t="s">
        <v>52</v>
      </c>
      <c r="E48" s="8">
        <f t="shared" si="1"/>
        <v>0</v>
      </c>
      <c r="F48" s="45" t="str">
        <f t="shared" si="11"/>
        <v>-</v>
      </c>
      <c r="G48" s="38"/>
      <c r="H48" s="10">
        <v>0</v>
      </c>
      <c r="I48" s="10">
        <v>0</v>
      </c>
      <c r="J48" s="10" t="s">
        <v>52</v>
      </c>
      <c r="K48" s="8">
        <f t="shared" si="3"/>
        <v>0</v>
      </c>
      <c r="L48" s="38" t="str">
        <f t="shared" si="13"/>
        <v>-</v>
      </c>
      <c r="M48" s="38"/>
      <c r="N48" s="10">
        <v>0</v>
      </c>
      <c r="O48" s="10">
        <v>0</v>
      </c>
      <c r="P48" s="10" t="s">
        <v>52</v>
      </c>
      <c r="Q48" s="8">
        <f t="shared" si="5"/>
        <v>0</v>
      </c>
      <c r="R48" s="45" t="str">
        <f t="shared" si="15"/>
        <v>-</v>
      </c>
      <c r="T48" s="10">
        <f t="shared" si="20"/>
        <v>0</v>
      </c>
      <c r="U48" s="42">
        <f t="shared" si="21"/>
        <v>0</v>
      </c>
      <c r="V48" s="10" t="s">
        <v>52</v>
      </c>
      <c r="W48" s="8">
        <f t="shared" si="8"/>
        <v>0</v>
      </c>
      <c r="X48" s="45" t="str">
        <f t="shared" si="9"/>
        <v>-</v>
      </c>
      <c r="Y48" s="38"/>
    </row>
    <row r="49" spans="1:25" s="5" customFormat="1" ht="26.25" customHeight="1" x14ac:dyDescent="0.3">
      <c r="A49" s="5" t="s">
        <v>45</v>
      </c>
      <c r="B49" s="9">
        <f>SUM(B50:B56)</f>
        <v>609</v>
      </c>
      <c r="C49" s="9">
        <f t="shared" ref="C49" si="24">SUM(C50:C56)</f>
        <v>96</v>
      </c>
      <c r="D49" s="10" t="s">
        <v>52</v>
      </c>
      <c r="E49" s="41">
        <f t="shared" si="1"/>
        <v>705</v>
      </c>
      <c r="F49" s="45">
        <f t="shared" si="11"/>
        <v>0.13600000000000001</v>
      </c>
      <c r="G49" s="38"/>
      <c r="H49" s="9">
        <f>SUM(H50:H56)</f>
        <v>5</v>
      </c>
      <c r="I49" s="9">
        <f t="shared" ref="I49" si="25">SUM(I50:I56)</f>
        <v>6</v>
      </c>
      <c r="J49" s="10" t="s">
        <v>52</v>
      </c>
      <c r="K49" s="41">
        <f t="shared" si="3"/>
        <v>11</v>
      </c>
      <c r="L49" s="38">
        <f t="shared" si="13"/>
        <v>0.54500000000000004</v>
      </c>
      <c r="M49" s="38"/>
      <c r="N49" s="9">
        <f>SUM(N50:N56)</f>
        <v>28</v>
      </c>
      <c r="O49" s="9">
        <f t="shared" ref="O49" si="26">SUM(O50:O56)</f>
        <v>26</v>
      </c>
      <c r="P49" s="10" t="s">
        <v>52</v>
      </c>
      <c r="Q49" s="41">
        <f t="shared" si="5"/>
        <v>54</v>
      </c>
      <c r="R49" s="45">
        <f t="shared" si="15"/>
        <v>0.48099999999999998</v>
      </c>
      <c r="T49" s="9">
        <f t="shared" si="20"/>
        <v>642</v>
      </c>
      <c r="U49" s="6">
        <f t="shared" si="21"/>
        <v>128</v>
      </c>
      <c r="V49" s="10" t="s">
        <v>52</v>
      </c>
      <c r="W49" s="41">
        <f t="shared" si="8"/>
        <v>770</v>
      </c>
      <c r="X49" s="45">
        <f t="shared" si="9"/>
        <v>0.16600000000000001</v>
      </c>
      <c r="Y49" s="38"/>
    </row>
    <row r="50" spans="1:25" s="2" customFormat="1" ht="14.4" x14ac:dyDescent="0.3">
      <c r="A50" s="13" t="s">
        <v>16</v>
      </c>
      <c r="B50" s="10">
        <v>192</v>
      </c>
      <c r="C50" s="10">
        <v>28</v>
      </c>
      <c r="D50" s="10" t="s">
        <v>52</v>
      </c>
      <c r="E50" s="8">
        <f t="shared" si="1"/>
        <v>220</v>
      </c>
      <c r="F50" s="45">
        <f t="shared" si="11"/>
        <v>0.127</v>
      </c>
      <c r="G50" s="38"/>
      <c r="H50" s="10">
        <v>0</v>
      </c>
      <c r="I50" s="10">
        <v>0</v>
      </c>
      <c r="J50" s="10" t="s">
        <v>52</v>
      </c>
      <c r="K50" s="8">
        <f t="shared" si="3"/>
        <v>0</v>
      </c>
      <c r="L50" s="38" t="str">
        <f t="shared" si="13"/>
        <v>-</v>
      </c>
      <c r="M50" s="38"/>
      <c r="N50" s="10">
        <v>2</v>
      </c>
      <c r="O50" s="10">
        <v>1</v>
      </c>
      <c r="P50" s="10" t="s">
        <v>52</v>
      </c>
      <c r="Q50" s="8">
        <f t="shared" si="5"/>
        <v>3</v>
      </c>
      <c r="R50" s="45">
        <f t="shared" si="15"/>
        <v>0.33300000000000002</v>
      </c>
      <c r="T50" s="10">
        <f t="shared" si="20"/>
        <v>194</v>
      </c>
      <c r="U50" s="6">
        <f t="shared" si="21"/>
        <v>29</v>
      </c>
      <c r="V50" s="10" t="s">
        <v>52</v>
      </c>
      <c r="W50" s="8">
        <f t="shared" si="8"/>
        <v>223</v>
      </c>
      <c r="X50" s="45">
        <f t="shared" si="9"/>
        <v>0.13</v>
      </c>
      <c r="Y50" s="38"/>
    </row>
    <row r="51" spans="1:25" s="2" customFormat="1" ht="14.25" customHeight="1" x14ac:dyDescent="0.3">
      <c r="A51" s="2" t="s">
        <v>25</v>
      </c>
      <c r="B51" s="10">
        <v>0</v>
      </c>
      <c r="C51" s="10">
        <v>0</v>
      </c>
      <c r="D51" s="10" t="s">
        <v>52</v>
      </c>
      <c r="E51" s="8">
        <f t="shared" si="1"/>
        <v>0</v>
      </c>
      <c r="F51" s="45" t="str">
        <f t="shared" si="11"/>
        <v>-</v>
      </c>
      <c r="G51" s="38"/>
      <c r="H51" s="10">
        <v>0</v>
      </c>
      <c r="I51" s="10">
        <v>0</v>
      </c>
      <c r="J51" s="10" t="s">
        <v>52</v>
      </c>
      <c r="K51" s="8">
        <f t="shared" si="3"/>
        <v>0</v>
      </c>
      <c r="L51" s="38" t="str">
        <f t="shared" si="13"/>
        <v>-</v>
      </c>
      <c r="M51" s="38"/>
      <c r="N51" s="10">
        <v>7</v>
      </c>
      <c r="O51" s="10">
        <v>5</v>
      </c>
      <c r="P51" s="10" t="s">
        <v>52</v>
      </c>
      <c r="Q51" s="8">
        <f t="shared" si="5"/>
        <v>12</v>
      </c>
      <c r="R51" s="45">
        <f t="shared" si="15"/>
        <v>0.41699999999999998</v>
      </c>
      <c r="T51" s="10">
        <f t="shared" si="20"/>
        <v>7</v>
      </c>
      <c r="U51" s="42">
        <f t="shared" si="21"/>
        <v>5</v>
      </c>
      <c r="V51" s="10" t="s">
        <v>52</v>
      </c>
      <c r="W51" s="8">
        <f t="shared" si="8"/>
        <v>12</v>
      </c>
      <c r="X51" s="45">
        <f t="shared" si="9"/>
        <v>0.41699999999999998</v>
      </c>
      <c r="Y51" s="38"/>
    </row>
    <row r="52" spans="1:25" s="2" customFormat="1" ht="15.75" customHeight="1" x14ac:dyDescent="0.3">
      <c r="A52" s="2" t="s">
        <v>33</v>
      </c>
      <c r="B52" s="10">
        <v>28</v>
      </c>
      <c r="C52" s="10">
        <v>1</v>
      </c>
      <c r="D52" s="10" t="s">
        <v>52</v>
      </c>
      <c r="E52" s="8">
        <f t="shared" si="1"/>
        <v>29</v>
      </c>
      <c r="F52" s="45">
        <f t="shared" si="11"/>
        <v>3.4000000000000002E-2</v>
      </c>
      <c r="G52" s="38"/>
      <c r="H52" s="10">
        <v>2</v>
      </c>
      <c r="I52" s="10">
        <v>4</v>
      </c>
      <c r="J52" s="10" t="s">
        <v>52</v>
      </c>
      <c r="K52" s="8">
        <f t="shared" si="3"/>
        <v>6</v>
      </c>
      <c r="L52" s="45">
        <f t="shared" si="13"/>
        <v>0.66700000000000004</v>
      </c>
      <c r="M52" s="38"/>
      <c r="N52" s="10">
        <v>7</v>
      </c>
      <c r="O52" s="10">
        <v>8</v>
      </c>
      <c r="P52" s="10" t="s">
        <v>52</v>
      </c>
      <c r="Q52" s="8">
        <f t="shared" si="5"/>
        <v>15</v>
      </c>
      <c r="R52" s="45">
        <f t="shared" si="15"/>
        <v>0.53300000000000003</v>
      </c>
      <c r="T52" s="10">
        <f t="shared" si="20"/>
        <v>37</v>
      </c>
      <c r="U52" s="42">
        <f t="shared" si="21"/>
        <v>13</v>
      </c>
      <c r="V52" s="10" t="s">
        <v>52</v>
      </c>
      <c r="W52" s="8">
        <f t="shared" si="8"/>
        <v>50</v>
      </c>
      <c r="X52" s="45">
        <f t="shared" si="9"/>
        <v>0.26</v>
      </c>
      <c r="Y52" s="38"/>
    </row>
    <row r="53" spans="1:25" s="2" customFormat="1" ht="14.4" x14ac:dyDescent="0.3">
      <c r="A53" s="2" t="s">
        <v>46</v>
      </c>
      <c r="B53" s="10">
        <v>0</v>
      </c>
      <c r="C53" s="10">
        <v>0</v>
      </c>
      <c r="D53" s="10" t="s">
        <v>52</v>
      </c>
      <c r="E53" s="8">
        <f t="shared" si="1"/>
        <v>0</v>
      </c>
      <c r="F53" s="45" t="str">
        <f t="shared" si="11"/>
        <v>-</v>
      </c>
      <c r="G53" s="38"/>
      <c r="H53" s="10">
        <v>0</v>
      </c>
      <c r="I53" s="10">
        <v>0</v>
      </c>
      <c r="J53" s="10" t="s">
        <v>52</v>
      </c>
      <c r="K53" s="8">
        <f t="shared" si="3"/>
        <v>0</v>
      </c>
      <c r="L53" s="38" t="str">
        <f t="shared" si="13"/>
        <v>-</v>
      </c>
      <c r="M53" s="38"/>
      <c r="N53" s="10">
        <v>1</v>
      </c>
      <c r="O53" s="10">
        <v>1</v>
      </c>
      <c r="P53" s="10" t="s">
        <v>52</v>
      </c>
      <c r="Q53" s="8">
        <f t="shared" si="5"/>
        <v>2</v>
      </c>
      <c r="R53" s="45">
        <f t="shared" si="15"/>
        <v>0.5</v>
      </c>
      <c r="T53" s="10">
        <f t="shared" si="20"/>
        <v>1</v>
      </c>
      <c r="U53" s="42">
        <f t="shared" si="21"/>
        <v>1</v>
      </c>
      <c r="V53" s="10" t="s">
        <v>52</v>
      </c>
      <c r="W53" s="8">
        <f t="shared" si="8"/>
        <v>2</v>
      </c>
      <c r="X53" s="45">
        <f t="shared" si="9"/>
        <v>0.5</v>
      </c>
      <c r="Y53" s="38"/>
    </row>
    <row r="54" spans="1:25" s="2" customFormat="1" ht="14.4" x14ac:dyDescent="0.3">
      <c r="A54" s="2" t="s">
        <v>38</v>
      </c>
      <c r="B54" s="10">
        <v>0</v>
      </c>
      <c r="C54" s="10">
        <v>0</v>
      </c>
      <c r="D54" s="10" t="s">
        <v>52</v>
      </c>
      <c r="E54" s="8">
        <f t="shared" si="1"/>
        <v>0</v>
      </c>
      <c r="F54" s="45" t="str">
        <f t="shared" si="11"/>
        <v>-</v>
      </c>
      <c r="G54" s="38"/>
      <c r="H54" s="10">
        <v>0</v>
      </c>
      <c r="I54" s="10">
        <v>0</v>
      </c>
      <c r="J54" s="10" t="s">
        <v>52</v>
      </c>
      <c r="K54" s="8">
        <f t="shared" si="3"/>
        <v>0</v>
      </c>
      <c r="L54" s="38" t="str">
        <f t="shared" si="13"/>
        <v>-</v>
      </c>
      <c r="M54" s="38"/>
      <c r="N54" s="10">
        <v>3</v>
      </c>
      <c r="O54" s="10">
        <v>1</v>
      </c>
      <c r="P54" s="10" t="s">
        <v>52</v>
      </c>
      <c r="Q54" s="8">
        <f t="shared" si="5"/>
        <v>4</v>
      </c>
      <c r="R54" s="45">
        <f t="shared" si="15"/>
        <v>0.25</v>
      </c>
      <c r="T54" s="10">
        <f t="shared" si="20"/>
        <v>3</v>
      </c>
      <c r="U54" s="42">
        <f t="shared" si="21"/>
        <v>1</v>
      </c>
      <c r="V54" s="10" t="s">
        <v>52</v>
      </c>
      <c r="W54" s="8">
        <f t="shared" si="8"/>
        <v>4</v>
      </c>
      <c r="X54" s="45">
        <f t="shared" si="9"/>
        <v>0.25</v>
      </c>
      <c r="Y54" s="38"/>
    </row>
    <row r="55" spans="1:25" s="2" customFormat="1" ht="14.4" x14ac:dyDescent="0.3">
      <c r="A55" s="2" t="s">
        <v>40</v>
      </c>
      <c r="B55" s="10">
        <v>7</v>
      </c>
      <c r="C55" s="10">
        <v>0</v>
      </c>
      <c r="D55" s="10" t="s">
        <v>52</v>
      </c>
      <c r="E55" s="8">
        <f t="shared" si="1"/>
        <v>7</v>
      </c>
      <c r="F55" s="45">
        <f t="shared" si="11"/>
        <v>0</v>
      </c>
      <c r="G55" s="38"/>
      <c r="H55" s="10">
        <v>3</v>
      </c>
      <c r="I55" s="10">
        <v>2</v>
      </c>
      <c r="J55" s="10" t="s">
        <v>52</v>
      </c>
      <c r="K55" s="8">
        <f t="shared" si="3"/>
        <v>5</v>
      </c>
      <c r="L55" s="38">
        <f t="shared" si="13"/>
        <v>0.4</v>
      </c>
      <c r="M55" s="38"/>
      <c r="N55" s="10">
        <v>8</v>
      </c>
      <c r="O55" s="10">
        <v>10</v>
      </c>
      <c r="P55" s="10" t="s">
        <v>52</v>
      </c>
      <c r="Q55" s="8">
        <f t="shared" si="5"/>
        <v>18</v>
      </c>
      <c r="R55" s="45">
        <f t="shared" si="15"/>
        <v>0.55600000000000005</v>
      </c>
      <c r="T55" s="10">
        <f t="shared" si="20"/>
        <v>18</v>
      </c>
      <c r="U55" s="42">
        <f t="shared" si="21"/>
        <v>12</v>
      </c>
      <c r="V55" s="10" t="s">
        <v>52</v>
      </c>
      <c r="W55" s="8">
        <f t="shared" si="8"/>
        <v>30</v>
      </c>
      <c r="X55" s="45">
        <f t="shared" si="9"/>
        <v>0.4</v>
      </c>
      <c r="Y55" s="38"/>
    </row>
    <row r="56" spans="1:25" s="2" customFormat="1" ht="14.4" x14ac:dyDescent="0.3">
      <c r="A56" s="119" t="s">
        <v>15</v>
      </c>
      <c r="B56" s="10">
        <v>382</v>
      </c>
      <c r="C56" s="10">
        <v>67</v>
      </c>
      <c r="D56" s="10" t="s">
        <v>52</v>
      </c>
      <c r="E56" s="8">
        <f t="shared" si="1"/>
        <v>449</v>
      </c>
      <c r="F56" s="45">
        <f t="shared" si="11"/>
        <v>0.14899999999999999</v>
      </c>
      <c r="G56" s="38"/>
      <c r="H56" s="10">
        <v>0</v>
      </c>
      <c r="I56" s="10">
        <v>0</v>
      </c>
      <c r="J56" s="10" t="s">
        <v>52</v>
      </c>
      <c r="K56" s="8">
        <f t="shared" si="3"/>
        <v>0</v>
      </c>
      <c r="L56" s="38" t="str">
        <f t="shared" si="13"/>
        <v>-</v>
      </c>
      <c r="M56" s="38"/>
      <c r="N56" s="10">
        <v>0</v>
      </c>
      <c r="O56" s="10">
        <v>0</v>
      </c>
      <c r="P56" s="10" t="s">
        <v>52</v>
      </c>
      <c r="Q56" s="8">
        <f t="shared" si="5"/>
        <v>0</v>
      </c>
      <c r="R56" s="45" t="str">
        <f t="shared" si="15"/>
        <v>-</v>
      </c>
      <c r="T56" s="10">
        <f t="shared" si="20"/>
        <v>382</v>
      </c>
      <c r="U56" s="42">
        <f t="shared" si="21"/>
        <v>67</v>
      </c>
      <c r="V56" s="10" t="s">
        <v>52</v>
      </c>
      <c r="W56" s="8">
        <f t="shared" si="8"/>
        <v>449</v>
      </c>
      <c r="X56" s="45">
        <f t="shared" si="9"/>
        <v>0.14899999999999999</v>
      </c>
      <c r="Y56" s="38"/>
    </row>
    <row r="57" spans="1:25" s="2" customFormat="1" ht="6" customHeight="1" x14ac:dyDescent="0.3">
      <c r="A57" s="12"/>
      <c r="T57" s="6"/>
      <c r="U57" s="6"/>
      <c r="V57" s="6"/>
      <c r="W57" s="6"/>
    </row>
    <row r="58" spans="1:25" s="2" customFormat="1" ht="13.8" x14ac:dyDescent="0.3">
      <c r="T58" s="6"/>
      <c r="U58" s="6"/>
      <c r="V58" s="6"/>
      <c r="W58" s="6"/>
    </row>
    <row r="59" spans="1:25" s="2" customFormat="1" ht="13.8" x14ac:dyDescent="0.3">
      <c r="U59" s="6"/>
      <c r="V59" s="6"/>
    </row>
    <row r="60" spans="1:25" s="2" customFormat="1" ht="13.8" x14ac:dyDescent="0.3">
      <c r="A60" s="14"/>
      <c r="U60" s="6"/>
      <c r="V60" s="6"/>
    </row>
    <row r="62" spans="1:25" ht="13.2" x14ac:dyDescent="0.25">
      <c r="A62" s="16"/>
    </row>
    <row r="63" spans="1:25" ht="9.75" customHeight="1" x14ac:dyDescent="0.25"/>
    <row r="71" spans="2:16" x14ac:dyDescent="0.25">
      <c r="B71" s="18"/>
      <c r="C71" s="19"/>
      <c r="D71" s="19"/>
      <c r="N71" s="18"/>
      <c r="O71" s="19"/>
      <c r="P71" s="19"/>
    </row>
    <row r="72" spans="2:16" x14ac:dyDescent="0.25">
      <c r="B72" s="18"/>
      <c r="C72" s="20"/>
      <c r="D72" s="20"/>
      <c r="N72" s="18"/>
      <c r="O72" s="20"/>
      <c r="P72" s="20"/>
    </row>
  </sheetData>
  <mergeCells count="5">
    <mergeCell ref="A5:A6"/>
    <mergeCell ref="B5:E5"/>
    <mergeCell ref="H5:K5"/>
    <mergeCell ref="N5:Q5"/>
    <mergeCell ref="T5:W5"/>
  </mergeCells>
  <pageMargins left="0.48" right="0.31" top="1" bottom="1" header="0.5" footer="0.5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279A1-179E-4210-80B4-2527DC6D7990}">
  <dimension ref="A1:Y72"/>
  <sheetViews>
    <sheetView showGridLines="0" zoomScale="85" zoomScaleNormal="85" workbookViewId="0">
      <pane xSplit="1" ySplit="6" topLeftCell="B7" activePane="bottomRight" state="frozen"/>
      <selection activeCell="L54" sqref="L54"/>
      <selection pane="topRight" activeCell="L54" sqref="L54"/>
      <selection pane="bottomLeft" activeCell="L54" sqref="L54"/>
      <selection pane="bottomRight" activeCell="D26" sqref="D26"/>
    </sheetView>
  </sheetViews>
  <sheetFormatPr defaultRowHeight="12.6" x14ac:dyDescent="0.25"/>
  <cols>
    <col min="1" max="1" width="25.5546875" style="1" customWidth="1"/>
    <col min="2" max="2" width="11.44140625" style="1" customWidth="1"/>
    <col min="3" max="4" width="11.44140625" style="23" customWidth="1"/>
    <col min="5" max="5" width="8.88671875" style="1"/>
    <col min="6" max="6" width="7.77734375" style="43" bestFit="1" customWidth="1"/>
    <col min="7" max="7" width="7.77734375" style="36" customWidth="1"/>
    <col min="8" max="11" width="8.88671875" style="1"/>
    <col min="12" max="12" width="7.77734375" style="36" bestFit="1" customWidth="1"/>
    <col min="13" max="13" width="7.77734375" style="36" customWidth="1"/>
    <col min="14" max="14" width="11.44140625" style="1" customWidth="1"/>
    <col min="15" max="16" width="11.44140625" style="23" customWidth="1"/>
    <col min="17" max="17" width="8.88671875" style="1"/>
    <col min="18" max="18" width="7.77734375" style="43" bestFit="1" customWidth="1"/>
    <col min="19" max="19" width="8.88671875" style="1"/>
    <col min="20" max="20" width="9.77734375" style="1" customWidth="1"/>
    <col min="21" max="23" width="8.88671875" style="1"/>
    <col min="24" max="24" width="8.88671875" style="46"/>
    <col min="25" max="25" width="14.77734375" style="1" customWidth="1"/>
    <col min="26" max="238" width="8.88671875" style="1"/>
    <col min="239" max="239" width="0" style="1" hidden="1" customWidth="1"/>
    <col min="240" max="240" width="25.5546875" style="1" customWidth="1"/>
    <col min="241" max="243" width="11.44140625" style="1" customWidth="1"/>
    <col min="244" max="244" width="13" style="1" customWidth="1"/>
    <col min="245" max="246" width="11.44140625" style="1" customWidth="1"/>
    <col min="247" max="248" width="13.21875" style="1" customWidth="1"/>
    <col min="249" max="494" width="8.88671875" style="1"/>
    <col min="495" max="495" width="0" style="1" hidden="1" customWidth="1"/>
    <col min="496" max="496" width="25.5546875" style="1" customWidth="1"/>
    <col min="497" max="499" width="11.44140625" style="1" customWidth="1"/>
    <col min="500" max="500" width="13" style="1" customWidth="1"/>
    <col min="501" max="502" width="11.44140625" style="1" customWidth="1"/>
    <col min="503" max="504" width="13.21875" style="1" customWidth="1"/>
    <col min="505" max="750" width="8.88671875" style="1"/>
    <col min="751" max="751" width="0" style="1" hidden="1" customWidth="1"/>
    <col min="752" max="752" width="25.5546875" style="1" customWidth="1"/>
    <col min="753" max="755" width="11.44140625" style="1" customWidth="1"/>
    <col min="756" max="756" width="13" style="1" customWidth="1"/>
    <col min="757" max="758" width="11.44140625" style="1" customWidth="1"/>
    <col min="759" max="760" width="13.21875" style="1" customWidth="1"/>
    <col min="761" max="1006" width="8.88671875" style="1"/>
    <col min="1007" max="1007" width="0" style="1" hidden="1" customWidth="1"/>
    <col min="1008" max="1008" width="25.5546875" style="1" customWidth="1"/>
    <col min="1009" max="1011" width="11.44140625" style="1" customWidth="1"/>
    <col min="1012" max="1012" width="13" style="1" customWidth="1"/>
    <col min="1013" max="1014" width="11.44140625" style="1" customWidth="1"/>
    <col min="1015" max="1016" width="13.21875" style="1" customWidth="1"/>
    <col min="1017" max="1262" width="8.88671875" style="1"/>
    <col min="1263" max="1263" width="0" style="1" hidden="1" customWidth="1"/>
    <col min="1264" max="1264" width="25.5546875" style="1" customWidth="1"/>
    <col min="1265" max="1267" width="11.44140625" style="1" customWidth="1"/>
    <col min="1268" max="1268" width="13" style="1" customWidth="1"/>
    <col min="1269" max="1270" width="11.44140625" style="1" customWidth="1"/>
    <col min="1271" max="1272" width="13.21875" style="1" customWidth="1"/>
    <col min="1273" max="1518" width="8.88671875" style="1"/>
    <col min="1519" max="1519" width="0" style="1" hidden="1" customWidth="1"/>
    <col min="1520" max="1520" width="25.5546875" style="1" customWidth="1"/>
    <col min="1521" max="1523" width="11.44140625" style="1" customWidth="1"/>
    <col min="1524" max="1524" width="13" style="1" customWidth="1"/>
    <col min="1525" max="1526" width="11.44140625" style="1" customWidth="1"/>
    <col min="1527" max="1528" width="13.21875" style="1" customWidth="1"/>
    <col min="1529" max="1774" width="8.88671875" style="1"/>
    <col min="1775" max="1775" width="0" style="1" hidden="1" customWidth="1"/>
    <col min="1776" max="1776" width="25.5546875" style="1" customWidth="1"/>
    <col min="1777" max="1779" width="11.44140625" style="1" customWidth="1"/>
    <col min="1780" max="1780" width="13" style="1" customWidth="1"/>
    <col min="1781" max="1782" width="11.44140625" style="1" customWidth="1"/>
    <col min="1783" max="1784" width="13.21875" style="1" customWidth="1"/>
    <col min="1785" max="2030" width="8.88671875" style="1"/>
    <col min="2031" max="2031" width="0" style="1" hidden="1" customWidth="1"/>
    <col min="2032" max="2032" width="25.5546875" style="1" customWidth="1"/>
    <col min="2033" max="2035" width="11.44140625" style="1" customWidth="1"/>
    <col min="2036" max="2036" width="13" style="1" customWidth="1"/>
    <col min="2037" max="2038" width="11.44140625" style="1" customWidth="1"/>
    <col min="2039" max="2040" width="13.21875" style="1" customWidth="1"/>
    <col min="2041" max="2286" width="8.88671875" style="1"/>
    <col min="2287" max="2287" width="0" style="1" hidden="1" customWidth="1"/>
    <col min="2288" max="2288" width="25.5546875" style="1" customWidth="1"/>
    <col min="2289" max="2291" width="11.44140625" style="1" customWidth="1"/>
    <col min="2292" max="2292" width="13" style="1" customWidth="1"/>
    <col min="2293" max="2294" width="11.44140625" style="1" customWidth="1"/>
    <col min="2295" max="2296" width="13.21875" style="1" customWidth="1"/>
    <col min="2297" max="2542" width="8.88671875" style="1"/>
    <col min="2543" max="2543" width="0" style="1" hidden="1" customWidth="1"/>
    <col min="2544" max="2544" width="25.5546875" style="1" customWidth="1"/>
    <col min="2545" max="2547" width="11.44140625" style="1" customWidth="1"/>
    <col min="2548" max="2548" width="13" style="1" customWidth="1"/>
    <col min="2549" max="2550" width="11.44140625" style="1" customWidth="1"/>
    <col min="2551" max="2552" width="13.21875" style="1" customWidth="1"/>
    <col min="2553" max="2798" width="8.88671875" style="1"/>
    <col min="2799" max="2799" width="0" style="1" hidden="1" customWidth="1"/>
    <col min="2800" max="2800" width="25.5546875" style="1" customWidth="1"/>
    <col min="2801" max="2803" width="11.44140625" style="1" customWidth="1"/>
    <col min="2804" max="2804" width="13" style="1" customWidth="1"/>
    <col min="2805" max="2806" width="11.44140625" style="1" customWidth="1"/>
    <col min="2807" max="2808" width="13.21875" style="1" customWidth="1"/>
    <col min="2809" max="3054" width="8.88671875" style="1"/>
    <col min="3055" max="3055" width="0" style="1" hidden="1" customWidth="1"/>
    <col min="3056" max="3056" width="25.5546875" style="1" customWidth="1"/>
    <col min="3057" max="3059" width="11.44140625" style="1" customWidth="1"/>
    <col min="3060" max="3060" width="13" style="1" customWidth="1"/>
    <col min="3061" max="3062" width="11.44140625" style="1" customWidth="1"/>
    <col min="3063" max="3064" width="13.21875" style="1" customWidth="1"/>
    <col min="3065" max="3310" width="8.88671875" style="1"/>
    <col min="3311" max="3311" width="0" style="1" hidden="1" customWidth="1"/>
    <col min="3312" max="3312" width="25.5546875" style="1" customWidth="1"/>
    <col min="3313" max="3315" width="11.44140625" style="1" customWidth="1"/>
    <col min="3316" max="3316" width="13" style="1" customWidth="1"/>
    <col min="3317" max="3318" width="11.44140625" style="1" customWidth="1"/>
    <col min="3319" max="3320" width="13.21875" style="1" customWidth="1"/>
    <col min="3321" max="3566" width="8.88671875" style="1"/>
    <col min="3567" max="3567" width="0" style="1" hidden="1" customWidth="1"/>
    <col min="3568" max="3568" width="25.5546875" style="1" customWidth="1"/>
    <col min="3569" max="3571" width="11.44140625" style="1" customWidth="1"/>
    <col min="3572" max="3572" width="13" style="1" customWidth="1"/>
    <col min="3573" max="3574" width="11.44140625" style="1" customWidth="1"/>
    <col min="3575" max="3576" width="13.21875" style="1" customWidth="1"/>
    <col min="3577" max="3822" width="8.88671875" style="1"/>
    <col min="3823" max="3823" width="0" style="1" hidden="1" customWidth="1"/>
    <col min="3824" max="3824" width="25.5546875" style="1" customWidth="1"/>
    <col min="3825" max="3827" width="11.44140625" style="1" customWidth="1"/>
    <col min="3828" max="3828" width="13" style="1" customWidth="1"/>
    <col min="3829" max="3830" width="11.44140625" style="1" customWidth="1"/>
    <col min="3831" max="3832" width="13.21875" style="1" customWidth="1"/>
    <col min="3833" max="4078" width="8.88671875" style="1"/>
    <col min="4079" max="4079" width="0" style="1" hidden="1" customWidth="1"/>
    <col min="4080" max="4080" width="25.5546875" style="1" customWidth="1"/>
    <col min="4081" max="4083" width="11.44140625" style="1" customWidth="1"/>
    <col min="4084" max="4084" width="13" style="1" customWidth="1"/>
    <col min="4085" max="4086" width="11.44140625" style="1" customWidth="1"/>
    <col min="4087" max="4088" width="13.21875" style="1" customWidth="1"/>
    <col min="4089" max="4334" width="8.88671875" style="1"/>
    <col min="4335" max="4335" width="0" style="1" hidden="1" customWidth="1"/>
    <col min="4336" max="4336" width="25.5546875" style="1" customWidth="1"/>
    <col min="4337" max="4339" width="11.44140625" style="1" customWidth="1"/>
    <col min="4340" max="4340" width="13" style="1" customWidth="1"/>
    <col min="4341" max="4342" width="11.44140625" style="1" customWidth="1"/>
    <col min="4343" max="4344" width="13.21875" style="1" customWidth="1"/>
    <col min="4345" max="4590" width="8.88671875" style="1"/>
    <col min="4591" max="4591" width="0" style="1" hidden="1" customWidth="1"/>
    <col min="4592" max="4592" width="25.5546875" style="1" customWidth="1"/>
    <col min="4593" max="4595" width="11.44140625" style="1" customWidth="1"/>
    <col min="4596" max="4596" width="13" style="1" customWidth="1"/>
    <col min="4597" max="4598" width="11.44140625" style="1" customWidth="1"/>
    <col min="4599" max="4600" width="13.21875" style="1" customWidth="1"/>
    <col min="4601" max="4846" width="8.88671875" style="1"/>
    <col min="4847" max="4847" width="0" style="1" hidden="1" customWidth="1"/>
    <col min="4848" max="4848" width="25.5546875" style="1" customWidth="1"/>
    <col min="4849" max="4851" width="11.44140625" style="1" customWidth="1"/>
    <col min="4852" max="4852" width="13" style="1" customWidth="1"/>
    <col min="4853" max="4854" width="11.44140625" style="1" customWidth="1"/>
    <col min="4855" max="4856" width="13.21875" style="1" customWidth="1"/>
    <col min="4857" max="5102" width="8.88671875" style="1"/>
    <col min="5103" max="5103" width="0" style="1" hidden="1" customWidth="1"/>
    <col min="5104" max="5104" width="25.5546875" style="1" customWidth="1"/>
    <col min="5105" max="5107" width="11.44140625" style="1" customWidth="1"/>
    <col min="5108" max="5108" width="13" style="1" customWidth="1"/>
    <col min="5109" max="5110" width="11.44140625" style="1" customWidth="1"/>
    <col min="5111" max="5112" width="13.21875" style="1" customWidth="1"/>
    <col min="5113" max="5358" width="8.88671875" style="1"/>
    <col min="5359" max="5359" width="0" style="1" hidden="1" customWidth="1"/>
    <col min="5360" max="5360" width="25.5546875" style="1" customWidth="1"/>
    <col min="5361" max="5363" width="11.44140625" style="1" customWidth="1"/>
    <col min="5364" max="5364" width="13" style="1" customWidth="1"/>
    <col min="5365" max="5366" width="11.44140625" style="1" customWidth="1"/>
    <col min="5367" max="5368" width="13.21875" style="1" customWidth="1"/>
    <col min="5369" max="5614" width="8.88671875" style="1"/>
    <col min="5615" max="5615" width="0" style="1" hidden="1" customWidth="1"/>
    <col min="5616" max="5616" width="25.5546875" style="1" customWidth="1"/>
    <col min="5617" max="5619" width="11.44140625" style="1" customWidth="1"/>
    <col min="5620" max="5620" width="13" style="1" customWidth="1"/>
    <col min="5621" max="5622" width="11.44140625" style="1" customWidth="1"/>
    <col min="5623" max="5624" width="13.21875" style="1" customWidth="1"/>
    <col min="5625" max="5870" width="8.88671875" style="1"/>
    <col min="5871" max="5871" width="0" style="1" hidden="1" customWidth="1"/>
    <col min="5872" max="5872" width="25.5546875" style="1" customWidth="1"/>
    <col min="5873" max="5875" width="11.44140625" style="1" customWidth="1"/>
    <col min="5876" max="5876" width="13" style="1" customWidth="1"/>
    <col min="5877" max="5878" width="11.44140625" style="1" customWidth="1"/>
    <col min="5879" max="5880" width="13.21875" style="1" customWidth="1"/>
    <col min="5881" max="6126" width="8.88671875" style="1"/>
    <col min="6127" max="6127" width="0" style="1" hidden="1" customWidth="1"/>
    <col min="6128" max="6128" width="25.5546875" style="1" customWidth="1"/>
    <col min="6129" max="6131" width="11.44140625" style="1" customWidth="1"/>
    <col min="6132" max="6132" width="13" style="1" customWidth="1"/>
    <col min="6133" max="6134" width="11.44140625" style="1" customWidth="1"/>
    <col min="6135" max="6136" width="13.21875" style="1" customWidth="1"/>
    <col min="6137" max="6382" width="8.88671875" style="1"/>
    <col min="6383" max="6383" width="0" style="1" hidden="1" customWidth="1"/>
    <col min="6384" max="6384" width="25.5546875" style="1" customWidth="1"/>
    <col min="6385" max="6387" width="11.44140625" style="1" customWidth="1"/>
    <col min="6388" max="6388" width="13" style="1" customWidth="1"/>
    <col min="6389" max="6390" width="11.44140625" style="1" customWidth="1"/>
    <col min="6391" max="6392" width="13.21875" style="1" customWidth="1"/>
    <col min="6393" max="6638" width="8.88671875" style="1"/>
    <col min="6639" max="6639" width="0" style="1" hidden="1" customWidth="1"/>
    <col min="6640" max="6640" width="25.5546875" style="1" customWidth="1"/>
    <col min="6641" max="6643" width="11.44140625" style="1" customWidth="1"/>
    <col min="6644" max="6644" width="13" style="1" customWidth="1"/>
    <col min="6645" max="6646" width="11.44140625" style="1" customWidth="1"/>
    <col min="6647" max="6648" width="13.21875" style="1" customWidth="1"/>
    <col min="6649" max="6894" width="8.88671875" style="1"/>
    <col min="6895" max="6895" width="0" style="1" hidden="1" customWidth="1"/>
    <col min="6896" max="6896" width="25.5546875" style="1" customWidth="1"/>
    <col min="6897" max="6899" width="11.44140625" style="1" customWidth="1"/>
    <col min="6900" max="6900" width="13" style="1" customWidth="1"/>
    <col min="6901" max="6902" width="11.44140625" style="1" customWidth="1"/>
    <col min="6903" max="6904" width="13.21875" style="1" customWidth="1"/>
    <col min="6905" max="7150" width="8.88671875" style="1"/>
    <col min="7151" max="7151" width="0" style="1" hidden="1" customWidth="1"/>
    <col min="7152" max="7152" width="25.5546875" style="1" customWidth="1"/>
    <col min="7153" max="7155" width="11.44140625" style="1" customWidth="1"/>
    <col min="7156" max="7156" width="13" style="1" customWidth="1"/>
    <col min="7157" max="7158" width="11.44140625" style="1" customWidth="1"/>
    <col min="7159" max="7160" width="13.21875" style="1" customWidth="1"/>
    <col min="7161" max="7406" width="8.88671875" style="1"/>
    <col min="7407" max="7407" width="0" style="1" hidden="1" customWidth="1"/>
    <col min="7408" max="7408" width="25.5546875" style="1" customWidth="1"/>
    <col min="7409" max="7411" width="11.44140625" style="1" customWidth="1"/>
    <col min="7412" max="7412" width="13" style="1" customWidth="1"/>
    <col min="7413" max="7414" width="11.44140625" style="1" customWidth="1"/>
    <col min="7415" max="7416" width="13.21875" style="1" customWidth="1"/>
    <col min="7417" max="7662" width="8.88671875" style="1"/>
    <col min="7663" max="7663" width="0" style="1" hidden="1" customWidth="1"/>
    <col min="7664" max="7664" width="25.5546875" style="1" customWidth="1"/>
    <col min="7665" max="7667" width="11.44140625" style="1" customWidth="1"/>
    <col min="7668" max="7668" width="13" style="1" customWidth="1"/>
    <col min="7669" max="7670" width="11.44140625" style="1" customWidth="1"/>
    <col min="7671" max="7672" width="13.21875" style="1" customWidth="1"/>
    <col min="7673" max="7918" width="8.88671875" style="1"/>
    <col min="7919" max="7919" width="0" style="1" hidden="1" customWidth="1"/>
    <col min="7920" max="7920" width="25.5546875" style="1" customWidth="1"/>
    <col min="7921" max="7923" width="11.44140625" style="1" customWidth="1"/>
    <col min="7924" max="7924" width="13" style="1" customWidth="1"/>
    <col min="7925" max="7926" width="11.44140625" style="1" customWidth="1"/>
    <col min="7927" max="7928" width="13.21875" style="1" customWidth="1"/>
    <col min="7929" max="8174" width="8.88671875" style="1"/>
    <col min="8175" max="8175" width="0" style="1" hidden="1" customWidth="1"/>
    <col min="8176" max="8176" width="25.5546875" style="1" customWidth="1"/>
    <col min="8177" max="8179" width="11.44140625" style="1" customWidth="1"/>
    <col min="8180" max="8180" width="13" style="1" customWidth="1"/>
    <col min="8181" max="8182" width="11.44140625" style="1" customWidth="1"/>
    <col min="8183" max="8184" width="13.21875" style="1" customWidth="1"/>
    <col min="8185" max="8430" width="8.88671875" style="1"/>
    <col min="8431" max="8431" width="0" style="1" hidden="1" customWidth="1"/>
    <col min="8432" max="8432" width="25.5546875" style="1" customWidth="1"/>
    <col min="8433" max="8435" width="11.44140625" style="1" customWidth="1"/>
    <col min="8436" max="8436" width="13" style="1" customWidth="1"/>
    <col min="8437" max="8438" width="11.44140625" style="1" customWidth="1"/>
    <col min="8439" max="8440" width="13.21875" style="1" customWidth="1"/>
    <col min="8441" max="8686" width="8.88671875" style="1"/>
    <col min="8687" max="8687" width="0" style="1" hidden="1" customWidth="1"/>
    <col min="8688" max="8688" width="25.5546875" style="1" customWidth="1"/>
    <col min="8689" max="8691" width="11.44140625" style="1" customWidth="1"/>
    <col min="8692" max="8692" width="13" style="1" customWidth="1"/>
    <col min="8693" max="8694" width="11.44140625" style="1" customWidth="1"/>
    <col min="8695" max="8696" width="13.21875" style="1" customWidth="1"/>
    <col min="8697" max="8942" width="8.88671875" style="1"/>
    <col min="8943" max="8943" width="0" style="1" hidden="1" customWidth="1"/>
    <col min="8944" max="8944" width="25.5546875" style="1" customWidth="1"/>
    <col min="8945" max="8947" width="11.44140625" style="1" customWidth="1"/>
    <col min="8948" max="8948" width="13" style="1" customWidth="1"/>
    <col min="8949" max="8950" width="11.44140625" style="1" customWidth="1"/>
    <col min="8951" max="8952" width="13.21875" style="1" customWidth="1"/>
    <col min="8953" max="9198" width="8.88671875" style="1"/>
    <col min="9199" max="9199" width="0" style="1" hidden="1" customWidth="1"/>
    <col min="9200" max="9200" width="25.5546875" style="1" customWidth="1"/>
    <col min="9201" max="9203" width="11.44140625" style="1" customWidth="1"/>
    <col min="9204" max="9204" width="13" style="1" customWidth="1"/>
    <col min="9205" max="9206" width="11.44140625" style="1" customWidth="1"/>
    <col min="9207" max="9208" width="13.21875" style="1" customWidth="1"/>
    <col min="9209" max="9454" width="8.88671875" style="1"/>
    <col min="9455" max="9455" width="0" style="1" hidden="1" customWidth="1"/>
    <col min="9456" max="9456" width="25.5546875" style="1" customWidth="1"/>
    <col min="9457" max="9459" width="11.44140625" style="1" customWidth="1"/>
    <col min="9460" max="9460" width="13" style="1" customWidth="1"/>
    <col min="9461" max="9462" width="11.44140625" style="1" customWidth="1"/>
    <col min="9463" max="9464" width="13.21875" style="1" customWidth="1"/>
    <col min="9465" max="9710" width="8.88671875" style="1"/>
    <col min="9711" max="9711" width="0" style="1" hidden="1" customWidth="1"/>
    <col min="9712" max="9712" width="25.5546875" style="1" customWidth="1"/>
    <col min="9713" max="9715" width="11.44140625" style="1" customWidth="1"/>
    <col min="9716" max="9716" width="13" style="1" customWidth="1"/>
    <col min="9717" max="9718" width="11.44140625" style="1" customWidth="1"/>
    <col min="9719" max="9720" width="13.21875" style="1" customWidth="1"/>
    <col min="9721" max="9966" width="8.88671875" style="1"/>
    <col min="9967" max="9967" width="0" style="1" hidden="1" customWidth="1"/>
    <col min="9968" max="9968" width="25.5546875" style="1" customWidth="1"/>
    <col min="9969" max="9971" width="11.44140625" style="1" customWidth="1"/>
    <col min="9972" max="9972" width="13" style="1" customWidth="1"/>
    <col min="9973" max="9974" width="11.44140625" style="1" customWidth="1"/>
    <col min="9975" max="9976" width="13.21875" style="1" customWidth="1"/>
    <col min="9977" max="10222" width="8.88671875" style="1"/>
    <col min="10223" max="10223" width="0" style="1" hidden="1" customWidth="1"/>
    <col min="10224" max="10224" width="25.5546875" style="1" customWidth="1"/>
    <col min="10225" max="10227" width="11.44140625" style="1" customWidth="1"/>
    <col min="10228" max="10228" width="13" style="1" customWidth="1"/>
    <col min="10229" max="10230" width="11.44140625" style="1" customWidth="1"/>
    <col min="10231" max="10232" width="13.21875" style="1" customWidth="1"/>
    <col min="10233" max="10478" width="8.88671875" style="1"/>
    <col min="10479" max="10479" width="0" style="1" hidden="1" customWidth="1"/>
    <col min="10480" max="10480" width="25.5546875" style="1" customWidth="1"/>
    <col min="10481" max="10483" width="11.44140625" style="1" customWidth="1"/>
    <col min="10484" max="10484" width="13" style="1" customWidth="1"/>
    <col min="10485" max="10486" width="11.44140625" style="1" customWidth="1"/>
    <col min="10487" max="10488" width="13.21875" style="1" customWidth="1"/>
    <col min="10489" max="10734" width="8.88671875" style="1"/>
    <col min="10735" max="10735" width="0" style="1" hidden="1" customWidth="1"/>
    <col min="10736" max="10736" width="25.5546875" style="1" customWidth="1"/>
    <col min="10737" max="10739" width="11.44140625" style="1" customWidth="1"/>
    <col min="10740" max="10740" width="13" style="1" customWidth="1"/>
    <col min="10741" max="10742" width="11.44140625" style="1" customWidth="1"/>
    <col min="10743" max="10744" width="13.21875" style="1" customWidth="1"/>
    <col min="10745" max="10990" width="8.88671875" style="1"/>
    <col min="10991" max="10991" width="0" style="1" hidden="1" customWidth="1"/>
    <col min="10992" max="10992" width="25.5546875" style="1" customWidth="1"/>
    <col min="10993" max="10995" width="11.44140625" style="1" customWidth="1"/>
    <col min="10996" max="10996" width="13" style="1" customWidth="1"/>
    <col min="10997" max="10998" width="11.44140625" style="1" customWidth="1"/>
    <col min="10999" max="11000" width="13.21875" style="1" customWidth="1"/>
    <col min="11001" max="11246" width="8.88671875" style="1"/>
    <col min="11247" max="11247" width="0" style="1" hidden="1" customWidth="1"/>
    <col min="11248" max="11248" width="25.5546875" style="1" customWidth="1"/>
    <col min="11249" max="11251" width="11.44140625" style="1" customWidth="1"/>
    <col min="11252" max="11252" width="13" style="1" customWidth="1"/>
    <col min="11253" max="11254" width="11.44140625" style="1" customWidth="1"/>
    <col min="11255" max="11256" width="13.21875" style="1" customWidth="1"/>
    <col min="11257" max="11502" width="8.88671875" style="1"/>
    <col min="11503" max="11503" width="0" style="1" hidden="1" customWidth="1"/>
    <col min="11504" max="11504" width="25.5546875" style="1" customWidth="1"/>
    <col min="11505" max="11507" width="11.44140625" style="1" customWidth="1"/>
    <col min="11508" max="11508" width="13" style="1" customWidth="1"/>
    <col min="11509" max="11510" width="11.44140625" style="1" customWidth="1"/>
    <col min="11511" max="11512" width="13.21875" style="1" customWidth="1"/>
    <col min="11513" max="11758" width="8.88671875" style="1"/>
    <col min="11759" max="11759" width="0" style="1" hidden="1" customWidth="1"/>
    <col min="11760" max="11760" width="25.5546875" style="1" customWidth="1"/>
    <col min="11761" max="11763" width="11.44140625" style="1" customWidth="1"/>
    <col min="11764" max="11764" width="13" style="1" customWidth="1"/>
    <col min="11765" max="11766" width="11.44140625" style="1" customWidth="1"/>
    <col min="11767" max="11768" width="13.21875" style="1" customWidth="1"/>
    <col min="11769" max="12014" width="8.88671875" style="1"/>
    <col min="12015" max="12015" width="0" style="1" hidden="1" customWidth="1"/>
    <col min="12016" max="12016" width="25.5546875" style="1" customWidth="1"/>
    <col min="12017" max="12019" width="11.44140625" style="1" customWidth="1"/>
    <col min="12020" max="12020" width="13" style="1" customWidth="1"/>
    <col min="12021" max="12022" width="11.44140625" style="1" customWidth="1"/>
    <col min="12023" max="12024" width="13.21875" style="1" customWidth="1"/>
    <col min="12025" max="12270" width="8.88671875" style="1"/>
    <col min="12271" max="12271" width="0" style="1" hidden="1" customWidth="1"/>
    <col min="12272" max="12272" width="25.5546875" style="1" customWidth="1"/>
    <col min="12273" max="12275" width="11.44140625" style="1" customWidth="1"/>
    <col min="12276" max="12276" width="13" style="1" customWidth="1"/>
    <col min="12277" max="12278" width="11.44140625" style="1" customWidth="1"/>
    <col min="12279" max="12280" width="13.21875" style="1" customWidth="1"/>
    <col min="12281" max="12526" width="8.88671875" style="1"/>
    <col min="12527" max="12527" width="0" style="1" hidden="1" customWidth="1"/>
    <col min="12528" max="12528" width="25.5546875" style="1" customWidth="1"/>
    <col min="12529" max="12531" width="11.44140625" style="1" customWidth="1"/>
    <col min="12532" max="12532" width="13" style="1" customWidth="1"/>
    <col min="12533" max="12534" width="11.44140625" style="1" customWidth="1"/>
    <col min="12535" max="12536" width="13.21875" style="1" customWidth="1"/>
    <col min="12537" max="12782" width="8.88671875" style="1"/>
    <col min="12783" max="12783" width="0" style="1" hidden="1" customWidth="1"/>
    <col min="12784" max="12784" width="25.5546875" style="1" customWidth="1"/>
    <col min="12785" max="12787" width="11.44140625" style="1" customWidth="1"/>
    <col min="12788" max="12788" width="13" style="1" customWidth="1"/>
    <col min="12789" max="12790" width="11.44140625" style="1" customWidth="1"/>
    <col min="12791" max="12792" width="13.21875" style="1" customWidth="1"/>
    <col min="12793" max="13038" width="8.88671875" style="1"/>
    <col min="13039" max="13039" width="0" style="1" hidden="1" customWidth="1"/>
    <col min="13040" max="13040" width="25.5546875" style="1" customWidth="1"/>
    <col min="13041" max="13043" width="11.44140625" style="1" customWidth="1"/>
    <col min="13044" max="13044" width="13" style="1" customWidth="1"/>
    <col min="13045" max="13046" width="11.44140625" style="1" customWidth="1"/>
    <col min="13047" max="13048" width="13.21875" style="1" customWidth="1"/>
    <col min="13049" max="13294" width="8.88671875" style="1"/>
    <col min="13295" max="13295" width="0" style="1" hidden="1" customWidth="1"/>
    <col min="13296" max="13296" width="25.5546875" style="1" customWidth="1"/>
    <col min="13297" max="13299" width="11.44140625" style="1" customWidth="1"/>
    <col min="13300" max="13300" width="13" style="1" customWidth="1"/>
    <col min="13301" max="13302" width="11.44140625" style="1" customWidth="1"/>
    <col min="13303" max="13304" width="13.21875" style="1" customWidth="1"/>
    <col min="13305" max="13550" width="8.88671875" style="1"/>
    <col min="13551" max="13551" width="0" style="1" hidden="1" customWidth="1"/>
    <col min="13552" max="13552" width="25.5546875" style="1" customWidth="1"/>
    <col min="13553" max="13555" width="11.44140625" style="1" customWidth="1"/>
    <col min="13556" max="13556" width="13" style="1" customWidth="1"/>
    <col min="13557" max="13558" width="11.44140625" style="1" customWidth="1"/>
    <col min="13559" max="13560" width="13.21875" style="1" customWidth="1"/>
    <col min="13561" max="13806" width="8.88671875" style="1"/>
    <col min="13807" max="13807" width="0" style="1" hidden="1" customWidth="1"/>
    <col min="13808" max="13808" width="25.5546875" style="1" customWidth="1"/>
    <col min="13809" max="13811" width="11.44140625" style="1" customWidth="1"/>
    <col min="13812" max="13812" width="13" style="1" customWidth="1"/>
    <col min="13813" max="13814" width="11.44140625" style="1" customWidth="1"/>
    <col min="13815" max="13816" width="13.21875" style="1" customWidth="1"/>
    <col min="13817" max="14062" width="8.88671875" style="1"/>
    <col min="14063" max="14063" width="0" style="1" hidden="1" customWidth="1"/>
    <col min="14064" max="14064" width="25.5546875" style="1" customWidth="1"/>
    <col min="14065" max="14067" width="11.44140625" style="1" customWidth="1"/>
    <col min="14068" max="14068" width="13" style="1" customWidth="1"/>
    <col min="14069" max="14070" width="11.44140625" style="1" customWidth="1"/>
    <col min="14071" max="14072" width="13.21875" style="1" customWidth="1"/>
    <col min="14073" max="14318" width="8.88671875" style="1"/>
    <col min="14319" max="14319" width="0" style="1" hidden="1" customWidth="1"/>
    <col min="14320" max="14320" width="25.5546875" style="1" customWidth="1"/>
    <col min="14321" max="14323" width="11.44140625" style="1" customWidth="1"/>
    <col min="14324" max="14324" width="13" style="1" customWidth="1"/>
    <col min="14325" max="14326" width="11.44140625" style="1" customWidth="1"/>
    <col min="14327" max="14328" width="13.21875" style="1" customWidth="1"/>
    <col min="14329" max="14574" width="8.88671875" style="1"/>
    <col min="14575" max="14575" width="0" style="1" hidden="1" customWidth="1"/>
    <col min="14576" max="14576" width="25.5546875" style="1" customWidth="1"/>
    <col min="14577" max="14579" width="11.44140625" style="1" customWidth="1"/>
    <col min="14580" max="14580" width="13" style="1" customWidth="1"/>
    <col min="14581" max="14582" width="11.44140625" style="1" customWidth="1"/>
    <col min="14583" max="14584" width="13.21875" style="1" customWidth="1"/>
    <col min="14585" max="14830" width="8.88671875" style="1"/>
    <col min="14831" max="14831" width="0" style="1" hidden="1" customWidth="1"/>
    <col min="14832" max="14832" width="25.5546875" style="1" customWidth="1"/>
    <col min="14833" max="14835" width="11.44140625" style="1" customWidth="1"/>
    <col min="14836" max="14836" width="13" style="1" customWidth="1"/>
    <col min="14837" max="14838" width="11.44140625" style="1" customWidth="1"/>
    <col min="14839" max="14840" width="13.21875" style="1" customWidth="1"/>
    <col min="14841" max="15086" width="8.88671875" style="1"/>
    <col min="15087" max="15087" width="0" style="1" hidden="1" customWidth="1"/>
    <col min="15088" max="15088" width="25.5546875" style="1" customWidth="1"/>
    <col min="15089" max="15091" width="11.44140625" style="1" customWidth="1"/>
    <col min="15092" max="15092" width="13" style="1" customWidth="1"/>
    <col min="15093" max="15094" width="11.44140625" style="1" customWidth="1"/>
    <col min="15095" max="15096" width="13.21875" style="1" customWidth="1"/>
    <col min="15097" max="15342" width="8.88671875" style="1"/>
    <col min="15343" max="15343" width="0" style="1" hidden="1" customWidth="1"/>
    <col min="15344" max="15344" width="25.5546875" style="1" customWidth="1"/>
    <col min="15345" max="15347" width="11.44140625" style="1" customWidth="1"/>
    <col min="15348" max="15348" width="13" style="1" customWidth="1"/>
    <col min="15349" max="15350" width="11.44140625" style="1" customWidth="1"/>
    <col min="15351" max="15352" width="13.21875" style="1" customWidth="1"/>
    <col min="15353" max="15598" width="8.88671875" style="1"/>
    <col min="15599" max="15599" width="0" style="1" hidden="1" customWidth="1"/>
    <col min="15600" max="15600" width="25.5546875" style="1" customWidth="1"/>
    <col min="15601" max="15603" width="11.44140625" style="1" customWidth="1"/>
    <col min="15604" max="15604" width="13" style="1" customWidth="1"/>
    <col min="15605" max="15606" width="11.44140625" style="1" customWidth="1"/>
    <col min="15607" max="15608" width="13.21875" style="1" customWidth="1"/>
    <col min="15609" max="15854" width="8.88671875" style="1"/>
    <col min="15855" max="15855" width="0" style="1" hidden="1" customWidth="1"/>
    <col min="15856" max="15856" width="25.5546875" style="1" customWidth="1"/>
    <col min="15857" max="15859" width="11.44140625" style="1" customWidth="1"/>
    <col min="15860" max="15860" width="13" style="1" customWidth="1"/>
    <col min="15861" max="15862" width="11.44140625" style="1" customWidth="1"/>
    <col min="15863" max="15864" width="13.21875" style="1" customWidth="1"/>
    <col min="15865" max="16110" width="8.88671875" style="1"/>
    <col min="16111" max="16111" width="0" style="1" hidden="1" customWidth="1"/>
    <col min="16112" max="16112" width="25.5546875" style="1" customWidth="1"/>
    <col min="16113" max="16115" width="11.44140625" style="1" customWidth="1"/>
    <col min="16116" max="16116" width="13" style="1" customWidth="1"/>
    <col min="16117" max="16118" width="11.44140625" style="1" customWidth="1"/>
    <col min="16119" max="16120" width="13.21875" style="1" customWidth="1"/>
    <col min="16121" max="16362" width="8.88671875" style="1"/>
    <col min="16363" max="16384" width="8.77734375" style="1" customWidth="1"/>
  </cols>
  <sheetData>
    <row r="1" spans="1:25" ht="13.8" thickBot="1" x14ac:dyDescent="0.3">
      <c r="A1" s="24" t="s">
        <v>120</v>
      </c>
      <c r="B1" s="25"/>
      <c r="C1" s="25"/>
      <c r="D1" s="32"/>
      <c r="E1" s="27"/>
      <c r="N1" s="25"/>
      <c r="O1" s="25"/>
      <c r="P1" s="32"/>
      <c r="Q1" s="27"/>
    </row>
    <row r="2" spans="1:25" ht="13.2" customHeight="1" x14ac:dyDescent="0.25">
      <c r="A2" s="31"/>
      <c r="B2" s="32"/>
      <c r="C2" s="32"/>
      <c r="D2" s="32"/>
      <c r="E2" s="33"/>
      <c r="F2" s="44"/>
      <c r="G2" s="37"/>
      <c r="L2" s="37"/>
      <c r="M2" s="37"/>
      <c r="N2" s="34"/>
      <c r="O2" s="32"/>
      <c r="P2" s="32"/>
      <c r="Q2" s="27"/>
      <c r="R2" s="44"/>
      <c r="T2" s="192" t="s">
        <v>128</v>
      </c>
      <c r="U2" s="192"/>
      <c r="V2" s="192"/>
      <c r="W2" s="192"/>
      <c r="X2" s="192"/>
    </row>
    <row r="3" spans="1:25" ht="13.2" x14ac:dyDescent="0.25">
      <c r="A3" s="31"/>
      <c r="B3" s="32"/>
      <c r="C3" s="32"/>
      <c r="D3" s="32"/>
      <c r="E3" s="33"/>
      <c r="F3" s="44"/>
      <c r="G3" s="37"/>
      <c r="L3" s="37"/>
      <c r="M3" s="37"/>
      <c r="N3" s="34"/>
      <c r="O3" s="32"/>
      <c r="P3" s="32"/>
      <c r="Q3" s="27"/>
      <c r="R3" s="44"/>
      <c r="T3" s="192"/>
      <c r="U3" s="192"/>
      <c r="V3" s="192"/>
      <c r="W3" s="192"/>
      <c r="X3" s="192"/>
    </row>
    <row r="4" spans="1:25" ht="13.2" x14ac:dyDescent="0.25">
      <c r="A4" s="31"/>
      <c r="B4" s="32"/>
      <c r="C4" s="32"/>
      <c r="D4" s="32"/>
      <c r="E4" s="33"/>
      <c r="F4" s="44"/>
      <c r="G4" s="37"/>
      <c r="L4" s="37"/>
      <c r="M4" s="37"/>
      <c r="N4" s="34"/>
      <c r="O4" s="32"/>
      <c r="P4" s="32"/>
      <c r="Q4" s="27"/>
      <c r="R4" s="44"/>
      <c r="T4" s="192"/>
      <c r="U4" s="192"/>
      <c r="V4" s="192"/>
      <c r="W4" s="192"/>
      <c r="X4" s="192"/>
    </row>
    <row r="5" spans="1:25" s="2" customFormat="1" ht="13.8" thickBot="1" x14ac:dyDescent="0.35">
      <c r="A5" s="188"/>
      <c r="B5" s="190" t="s">
        <v>54</v>
      </c>
      <c r="C5" s="191"/>
      <c r="D5" s="191"/>
      <c r="E5" s="191"/>
      <c r="H5" s="190" t="s">
        <v>56</v>
      </c>
      <c r="I5" s="191"/>
      <c r="J5" s="191"/>
      <c r="K5" s="191"/>
      <c r="N5" s="190" t="s">
        <v>55</v>
      </c>
      <c r="O5" s="191"/>
      <c r="P5" s="191"/>
      <c r="Q5" s="191"/>
      <c r="T5" s="190" t="s">
        <v>62</v>
      </c>
      <c r="U5" s="191"/>
      <c r="V5" s="191"/>
      <c r="W5" s="191"/>
    </row>
    <row r="6" spans="1:25" s="2" customFormat="1" ht="13.8" thickBot="1" x14ac:dyDescent="0.35">
      <c r="A6" s="189"/>
      <c r="B6" s="28" t="s">
        <v>66</v>
      </c>
      <c r="C6" s="29" t="s">
        <v>67</v>
      </c>
      <c r="D6" s="165" t="s">
        <v>119</v>
      </c>
      <c r="E6" s="35" t="s">
        <v>53</v>
      </c>
      <c r="F6" s="2" t="s">
        <v>68</v>
      </c>
      <c r="H6" s="28" t="s">
        <v>64</v>
      </c>
      <c r="I6" s="29" t="s">
        <v>65</v>
      </c>
      <c r="J6" s="165" t="s">
        <v>119</v>
      </c>
      <c r="K6" s="30" t="s">
        <v>53</v>
      </c>
      <c r="L6" s="2" t="s">
        <v>68</v>
      </c>
      <c r="N6" s="28" t="s">
        <v>64</v>
      </c>
      <c r="O6" s="29" t="s">
        <v>65</v>
      </c>
      <c r="P6" s="165" t="s">
        <v>119</v>
      </c>
      <c r="Q6" s="30" t="s">
        <v>53</v>
      </c>
      <c r="R6" s="2" t="s">
        <v>68</v>
      </c>
      <c r="T6" s="28" t="s">
        <v>64</v>
      </c>
      <c r="U6" s="29" t="s">
        <v>65</v>
      </c>
      <c r="V6" s="165" t="s">
        <v>119</v>
      </c>
      <c r="W6" s="30" t="s">
        <v>53</v>
      </c>
      <c r="X6" s="2" t="s">
        <v>68</v>
      </c>
    </row>
    <row r="7" spans="1:25" s="2" customFormat="1" ht="24" customHeight="1" x14ac:dyDescent="0.3">
      <c r="B7" s="3"/>
      <c r="C7" s="3"/>
      <c r="D7" s="3"/>
      <c r="H7" s="3"/>
      <c r="I7" s="3"/>
      <c r="J7" s="3"/>
      <c r="N7" s="3"/>
      <c r="O7" s="3"/>
      <c r="P7" s="3"/>
      <c r="T7" s="3"/>
      <c r="U7" s="3"/>
      <c r="V7" s="3"/>
    </row>
    <row r="8" spans="1:25" s="2" customFormat="1" ht="24" customHeight="1" x14ac:dyDescent="0.3">
      <c r="B8" s="3"/>
      <c r="C8" s="4"/>
      <c r="D8" s="4"/>
      <c r="H8" s="3"/>
      <c r="I8" s="4"/>
      <c r="J8" s="4"/>
      <c r="N8" s="3"/>
      <c r="O8" s="4"/>
      <c r="P8" s="4"/>
      <c r="T8" s="184"/>
      <c r="U8" s="184"/>
      <c r="V8" s="184"/>
      <c r="W8" s="184"/>
      <c r="X8" s="184"/>
    </row>
    <row r="9" spans="1:25" s="2" customFormat="1" ht="14.4" x14ac:dyDescent="0.3">
      <c r="A9" s="5" t="s">
        <v>0</v>
      </c>
      <c r="B9" s="6">
        <f t="shared" ref="B9:D9" si="0">B10+B49</f>
        <v>1042</v>
      </c>
      <c r="C9" s="6">
        <f t="shared" si="0"/>
        <v>182</v>
      </c>
      <c r="D9" s="6">
        <f t="shared" si="0"/>
        <v>0</v>
      </c>
      <c r="E9" s="8">
        <f t="shared" ref="E9:E56" si="1">SUM(B9:D9)</f>
        <v>1224</v>
      </c>
      <c r="F9" s="45">
        <f>IF(E9=0,"-",ROUND((C9)/(E9),3))</f>
        <v>0.14899999999999999</v>
      </c>
      <c r="G9" s="38"/>
      <c r="H9" s="6">
        <f t="shared" ref="H9:J9" si="2">H10+H49</f>
        <v>8</v>
      </c>
      <c r="I9" s="6">
        <f t="shared" si="2"/>
        <v>17</v>
      </c>
      <c r="J9" s="6">
        <f t="shared" si="2"/>
        <v>0</v>
      </c>
      <c r="K9" s="8">
        <f t="shared" ref="K9:K56" si="3">SUM(H9:J9)</f>
        <v>25</v>
      </c>
      <c r="L9" s="38">
        <f>IF(K9=0,"-",ROUND((I9)/(K9),3))</f>
        <v>0.68</v>
      </c>
      <c r="M9" s="38"/>
      <c r="N9" s="6">
        <f t="shared" ref="N9:O9" si="4">N10+N49</f>
        <v>70</v>
      </c>
      <c r="O9" s="6">
        <f t="shared" si="4"/>
        <v>90</v>
      </c>
      <c r="P9" s="6">
        <f t="shared" ref="P9" si="5">P10+P49</f>
        <v>0</v>
      </c>
      <c r="Q9" s="8">
        <f t="shared" ref="Q9:Q56" si="6">SUM(N9:P9)</f>
        <v>160</v>
      </c>
      <c r="R9" s="45">
        <f>IF(Q9=0,"-",ROUND((O9)/(Q9),3))</f>
        <v>0.56299999999999994</v>
      </c>
      <c r="T9" s="177">
        <f t="shared" ref="T9:V10" si="7">B9+N9+H9</f>
        <v>1120</v>
      </c>
      <c r="U9" s="177">
        <f t="shared" si="7"/>
        <v>289</v>
      </c>
      <c r="V9" s="177">
        <f t="shared" si="7"/>
        <v>0</v>
      </c>
      <c r="W9" s="178">
        <f>SUM(T9:V9)</f>
        <v>1409</v>
      </c>
      <c r="X9" s="179">
        <f t="shared" ref="X9:X56" si="8">IF(W9=0,"-",ROUND((U9)/(W9),3))</f>
        <v>0.20499999999999999</v>
      </c>
      <c r="Y9" s="38"/>
    </row>
    <row r="10" spans="1:25" s="5" customFormat="1" ht="26.25" customHeight="1" x14ac:dyDescent="0.3">
      <c r="A10" s="5" t="s">
        <v>41</v>
      </c>
      <c r="B10" s="9">
        <f t="shared" ref="B10:D10" si="9">SUM(B11:B48)</f>
        <v>410</v>
      </c>
      <c r="C10" s="9">
        <f t="shared" si="9"/>
        <v>54</v>
      </c>
      <c r="D10" s="9">
        <f t="shared" si="9"/>
        <v>0</v>
      </c>
      <c r="E10" s="41">
        <f t="shared" si="1"/>
        <v>464</v>
      </c>
      <c r="F10" s="45">
        <f t="shared" ref="F10:F56" si="10">IF(E10=0,"-",ROUND((C10)/(E10),3))</f>
        <v>0.11600000000000001</v>
      </c>
      <c r="G10" s="38"/>
      <c r="H10" s="9">
        <f t="shared" ref="H10:J10" si="11">SUM(H11:H48)</f>
        <v>5</v>
      </c>
      <c r="I10" s="9">
        <f t="shared" si="11"/>
        <v>8</v>
      </c>
      <c r="J10" s="9">
        <f t="shared" si="11"/>
        <v>0</v>
      </c>
      <c r="K10" s="41">
        <f t="shared" si="3"/>
        <v>13</v>
      </c>
      <c r="L10" s="38">
        <f t="shared" ref="L10:L56" si="12">IF(K10=0,"-",ROUND((I10)/(K10),3))</f>
        <v>0.61499999999999999</v>
      </c>
      <c r="M10" s="38"/>
      <c r="N10" s="9">
        <f t="shared" ref="N10:O10" si="13">SUM(N11:N48)</f>
        <v>45</v>
      </c>
      <c r="O10" s="9">
        <f t="shared" si="13"/>
        <v>70</v>
      </c>
      <c r="P10" s="9">
        <f t="shared" ref="P10" si="14">SUM(P11:P48)</f>
        <v>0</v>
      </c>
      <c r="Q10" s="41">
        <f t="shared" si="6"/>
        <v>115</v>
      </c>
      <c r="R10" s="45">
        <f t="shared" ref="R10:R56" si="15">IF(Q10=0,"-",ROUND((O10)/(Q10),3))</f>
        <v>0.60899999999999999</v>
      </c>
      <c r="T10" s="180">
        <f t="shared" si="7"/>
        <v>460</v>
      </c>
      <c r="U10" s="177">
        <f t="shared" si="7"/>
        <v>132</v>
      </c>
      <c r="V10" s="177">
        <f t="shared" si="7"/>
        <v>0</v>
      </c>
      <c r="W10" s="178">
        <f t="shared" ref="W10:W56" si="16">SUM(T10:V10)</f>
        <v>592</v>
      </c>
      <c r="X10" s="179">
        <f t="shared" si="8"/>
        <v>0.223</v>
      </c>
      <c r="Y10" s="38"/>
    </row>
    <row r="11" spans="1:25" s="2" customFormat="1" ht="14.4" x14ac:dyDescent="0.3">
      <c r="A11" s="2" t="s">
        <v>1</v>
      </c>
      <c r="B11" s="10">
        <v>38</v>
      </c>
      <c r="C11" s="10">
        <v>0</v>
      </c>
      <c r="D11" s="10">
        <v>0</v>
      </c>
      <c r="E11" s="8">
        <f t="shared" si="1"/>
        <v>38</v>
      </c>
      <c r="F11" s="45">
        <f t="shared" si="10"/>
        <v>0</v>
      </c>
      <c r="G11" s="38"/>
      <c r="H11" s="10">
        <v>5</v>
      </c>
      <c r="I11" s="10">
        <v>4</v>
      </c>
      <c r="J11" s="10">
        <v>0</v>
      </c>
      <c r="K11" s="8">
        <f t="shared" si="3"/>
        <v>9</v>
      </c>
      <c r="L11" s="38">
        <f t="shared" si="12"/>
        <v>0.44400000000000001</v>
      </c>
      <c r="M11" s="38"/>
      <c r="N11" s="10">
        <v>4</v>
      </c>
      <c r="O11" s="10">
        <v>15</v>
      </c>
      <c r="P11" s="10">
        <v>0</v>
      </c>
      <c r="Q11" s="8">
        <f t="shared" si="6"/>
        <v>19</v>
      </c>
      <c r="R11" s="45">
        <f t="shared" si="15"/>
        <v>0.78900000000000003</v>
      </c>
      <c r="T11" s="181">
        <v>2</v>
      </c>
      <c r="U11" s="182">
        <v>0</v>
      </c>
      <c r="V11" s="182">
        <v>0</v>
      </c>
      <c r="W11" s="183">
        <f t="shared" si="16"/>
        <v>2</v>
      </c>
      <c r="X11" s="179">
        <f t="shared" si="8"/>
        <v>0</v>
      </c>
      <c r="Y11" s="38"/>
    </row>
    <row r="12" spans="1:25" s="2" customFormat="1" ht="14.4" x14ac:dyDescent="0.3">
      <c r="A12" s="2" t="s">
        <v>2</v>
      </c>
      <c r="B12" s="10">
        <v>31</v>
      </c>
      <c r="C12" s="10">
        <v>3</v>
      </c>
      <c r="D12" s="10">
        <v>0</v>
      </c>
      <c r="E12" s="8">
        <f t="shared" si="1"/>
        <v>34</v>
      </c>
      <c r="F12" s="45">
        <f t="shared" si="10"/>
        <v>8.7999999999999995E-2</v>
      </c>
      <c r="G12" s="38"/>
      <c r="H12" s="10">
        <v>0</v>
      </c>
      <c r="I12" s="10">
        <v>0</v>
      </c>
      <c r="J12" s="10">
        <v>0</v>
      </c>
      <c r="K12" s="8">
        <f t="shared" si="3"/>
        <v>0</v>
      </c>
      <c r="L12" s="38" t="str">
        <f t="shared" si="12"/>
        <v>-</v>
      </c>
      <c r="M12" s="38"/>
      <c r="N12" s="10">
        <v>1</v>
      </c>
      <c r="O12" s="10">
        <v>1</v>
      </c>
      <c r="P12" s="10">
        <v>0</v>
      </c>
      <c r="Q12" s="8">
        <f t="shared" si="6"/>
        <v>2</v>
      </c>
      <c r="R12" s="45">
        <f t="shared" si="15"/>
        <v>0.5</v>
      </c>
      <c r="T12" s="181">
        <v>21</v>
      </c>
      <c r="U12" s="182">
        <v>1</v>
      </c>
      <c r="V12" s="182">
        <v>1</v>
      </c>
      <c r="W12" s="183">
        <f t="shared" si="16"/>
        <v>23</v>
      </c>
      <c r="X12" s="179">
        <f t="shared" si="8"/>
        <v>4.2999999999999997E-2</v>
      </c>
      <c r="Y12" s="38"/>
    </row>
    <row r="13" spans="1:25" s="2" customFormat="1" ht="13.5" customHeight="1" x14ac:dyDescent="0.3">
      <c r="A13" s="2" t="s">
        <v>3</v>
      </c>
      <c r="B13" s="10">
        <v>0</v>
      </c>
      <c r="C13" s="10">
        <v>0</v>
      </c>
      <c r="D13" s="10">
        <v>0</v>
      </c>
      <c r="E13" s="8">
        <f t="shared" si="1"/>
        <v>0</v>
      </c>
      <c r="F13" s="45" t="str">
        <f t="shared" si="10"/>
        <v>-</v>
      </c>
      <c r="G13" s="38"/>
      <c r="H13" s="10">
        <v>0</v>
      </c>
      <c r="I13" s="10">
        <v>0</v>
      </c>
      <c r="J13" s="10">
        <v>0</v>
      </c>
      <c r="K13" s="8">
        <f t="shared" si="3"/>
        <v>0</v>
      </c>
      <c r="L13" s="38" t="str">
        <f t="shared" si="12"/>
        <v>-</v>
      </c>
      <c r="M13" s="38"/>
      <c r="N13" s="10">
        <v>0</v>
      </c>
      <c r="O13" s="10">
        <v>1</v>
      </c>
      <c r="P13" s="10">
        <v>0</v>
      </c>
      <c r="Q13" s="8">
        <f t="shared" si="6"/>
        <v>1</v>
      </c>
      <c r="R13" s="45">
        <f t="shared" si="15"/>
        <v>1</v>
      </c>
      <c r="T13" s="181">
        <v>0</v>
      </c>
      <c r="U13" s="182">
        <v>0</v>
      </c>
      <c r="V13" s="182">
        <v>0</v>
      </c>
      <c r="W13" s="183">
        <f t="shared" si="16"/>
        <v>0</v>
      </c>
      <c r="X13" s="179" t="str">
        <f t="shared" si="8"/>
        <v>-</v>
      </c>
      <c r="Y13" s="38"/>
    </row>
    <row r="14" spans="1:25" s="2" customFormat="1" ht="14.4" x14ac:dyDescent="0.3">
      <c r="A14" s="13" t="s">
        <v>4</v>
      </c>
      <c r="B14" s="10">
        <v>13</v>
      </c>
      <c r="C14" s="10">
        <v>2</v>
      </c>
      <c r="D14" s="10">
        <v>0</v>
      </c>
      <c r="E14" s="8">
        <f t="shared" si="1"/>
        <v>15</v>
      </c>
      <c r="F14" s="45">
        <f t="shared" si="10"/>
        <v>0.13300000000000001</v>
      </c>
      <c r="G14" s="38"/>
      <c r="H14" s="10">
        <v>0</v>
      </c>
      <c r="I14" s="10">
        <v>0</v>
      </c>
      <c r="J14" s="10">
        <v>0</v>
      </c>
      <c r="K14" s="8">
        <f t="shared" si="3"/>
        <v>0</v>
      </c>
      <c r="L14" s="38" t="str">
        <f t="shared" si="12"/>
        <v>-</v>
      </c>
      <c r="M14" s="38"/>
      <c r="N14" s="10">
        <v>1</v>
      </c>
      <c r="O14" s="10">
        <v>0</v>
      </c>
      <c r="P14" s="10">
        <v>0</v>
      </c>
      <c r="Q14" s="8">
        <f t="shared" si="6"/>
        <v>1</v>
      </c>
      <c r="R14" s="45">
        <f t="shared" si="15"/>
        <v>0</v>
      </c>
      <c r="T14" s="181">
        <v>29</v>
      </c>
      <c r="U14" s="182">
        <v>1</v>
      </c>
      <c r="V14" s="182">
        <v>0</v>
      </c>
      <c r="W14" s="183">
        <f t="shared" si="16"/>
        <v>30</v>
      </c>
      <c r="X14" s="179">
        <f t="shared" si="8"/>
        <v>3.3000000000000002E-2</v>
      </c>
      <c r="Y14" s="38"/>
    </row>
    <row r="15" spans="1:25" s="2" customFormat="1" ht="14.4" x14ac:dyDescent="0.3">
      <c r="A15" s="2" t="s">
        <v>5</v>
      </c>
      <c r="B15" s="10">
        <v>35</v>
      </c>
      <c r="C15" s="10">
        <v>3</v>
      </c>
      <c r="D15" s="10">
        <v>0</v>
      </c>
      <c r="E15" s="8">
        <f t="shared" si="1"/>
        <v>38</v>
      </c>
      <c r="F15" s="45">
        <f t="shared" si="10"/>
        <v>7.9000000000000001E-2</v>
      </c>
      <c r="G15" s="38"/>
      <c r="H15" s="10">
        <v>0</v>
      </c>
      <c r="I15" s="10">
        <v>0</v>
      </c>
      <c r="J15" s="10">
        <v>0</v>
      </c>
      <c r="K15" s="8">
        <f t="shared" si="3"/>
        <v>0</v>
      </c>
      <c r="L15" s="38" t="str">
        <f t="shared" si="12"/>
        <v>-</v>
      </c>
      <c r="M15" s="38"/>
      <c r="N15" s="10">
        <v>3</v>
      </c>
      <c r="O15" s="10">
        <v>1</v>
      </c>
      <c r="P15" s="10">
        <v>0</v>
      </c>
      <c r="Q15" s="8">
        <f t="shared" si="6"/>
        <v>4</v>
      </c>
      <c r="R15" s="45">
        <f t="shared" si="15"/>
        <v>0.25</v>
      </c>
      <c r="T15" s="181">
        <v>48</v>
      </c>
      <c r="U15" s="182">
        <v>6</v>
      </c>
      <c r="V15" s="182">
        <v>0</v>
      </c>
      <c r="W15" s="183">
        <f t="shared" si="16"/>
        <v>54</v>
      </c>
      <c r="X15" s="179">
        <f t="shared" si="8"/>
        <v>0.111</v>
      </c>
      <c r="Y15" s="38"/>
    </row>
    <row r="16" spans="1:25" s="2" customFormat="1" ht="14.4" x14ac:dyDescent="0.3">
      <c r="A16" s="2" t="s">
        <v>6</v>
      </c>
      <c r="B16" s="10">
        <v>0</v>
      </c>
      <c r="C16" s="10">
        <v>0</v>
      </c>
      <c r="D16" s="10">
        <v>0</v>
      </c>
      <c r="E16" s="8">
        <f t="shared" si="1"/>
        <v>0</v>
      </c>
      <c r="F16" s="45" t="str">
        <f t="shared" si="10"/>
        <v>-</v>
      </c>
      <c r="G16" s="38"/>
      <c r="H16" s="10">
        <v>0</v>
      </c>
      <c r="I16" s="10">
        <v>0</v>
      </c>
      <c r="J16" s="10">
        <v>0</v>
      </c>
      <c r="K16" s="8">
        <f t="shared" si="3"/>
        <v>0</v>
      </c>
      <c r="L16" s="38" t="str">
        <f t="shared" si="12"/>
        <v>-</v>
      </c>
      <c r="M16" s="38"/>
      <c r="N16" s="10">
        <v>0</v>
      </c>
      <c r="O16" s="10">
        <v>0</v>
      </c>
      <c r="P16" s="10">
        <v>0</v>
      </c>
      <c r="Q16" s="8">
        <f t="shared" si="6"/>
        <v>0</v>
      </c>
      <c r="R16" s="45" t="str">
        <f t="shared" si="15"/>
        <v>-</v>
      </c>
      <c r="T16" s="181">
        <v>0</v>
      </c>
      <c r="U16" s="182">
        <v>0</v>
      </c>
      <c r="V16" s="182">
        <v>0</v>
      </c>
      <c r="W16" s="183">
        <f t="shared" si="16"/>
        <v>0</v>
      </c>
      <c r="X16" s="179" t="str">
        <f t="shared" si="8"/>
        <v>-</v>
      </c>
      <c r="Y16" s="38"/>
    </row>
    <row r="17" spans="1:25" s="2" customFormat="1" ht="14.4" x14ac:dyDescent="0.3">
      <c r="A17" s="2" t="s">
        <v>7</v>
      </c>
      <c r="B17" s="10">
        <v>0</v>
      </c>
      <c r="C17" s="10">
        <v>0</v>
      </c>
      <c r="D17" s="10">
        <v>0</v>
      </c>
      <c r="E17" s="8">
        <f t="shared" si="1"/>
        <v>0</v>
      </c>
      <c r="F17" s="45" t="str">
        <f t="shared" si="10"/>
        <v>-</v>
      </c>
      <c r="G17" s="38"/>
      <c r="H17" s="10">
        <v>0</v>
      </c>
      <c r="I17" s="10">
        <v>0</v>
      </c>
      <c r="J17" s="10">
        <v>0</v>
      </c>
      <c r="K17" s="8">
        <f t="shared" si="3"/>
        <v>0</v>
      </c>
      <c r="L17" s="38" t="str">
        <f t="shared" si="12"/>
        <v>-</v>
      </c>
      <c r="M17" s="38"/>
      <c r="N17" s="10">
        <v>0</v>
      </c>
      <c r="O17" s="10">
        <v>0</v>
      </c>
      <c r="P17" s="10">
        <v>0</v>
      </c>
      <c r="Q17" s="8">
        <f t="shared" si="6"/>
        <v>0</v>
      </c>
      <c r="R17" s="45" t="str">
        <f t="shared" si="15"/>
        <v>-</v>
      </c>
      <c r="T17" s="181">
        <v>0</v>
      </c>
      <c r="U17" s="182">
        <v>0</v>
      </c>
      <c r="V17" s="182">
        <v>0</v>
      </c>
      <c r="W17" s="183">
        <f t="shared" si="16"/>
        <v>0</v>
      </c>
      <c r="X17" s="179" t="str">
        <f t="shared" si="8"/>
        <v>-</v>
      </c>
      <c r="Y17" s="38"/>
    </row>
    <row r="18" spans="1:25" s="2" customFormat="1" ht="14.4" x14ac:dyDescent="0.3">
      <c r="A18" s="2" t="s">
        <v>8</v>
      </c>
      <c r="B18" s="10">
        <v>0</v>
      </c>
      <c r="C18" s="10">
        <v>0</v>
      </c>
      <c r="D18" s="10">
        <v>0</v>
      </c>
      <c r="E18" s="8">
        <f t="shared" si="1"/>
        <v>0</v>
      </c>
      <c r="F18" s="45" t="str">
        <f t="shared" si="10"/>
        <v>-</v>
      </c>
      <c r="G18" s="38"/>
      <c r="H18" s="10">
        <v>0</v>
      </c>
      <c r="I18" s="10">
        <v>0</v>
      </c>
      <c r="J18" s="10">
        <v>0</v>
      </c>
      <c r="K18" s="8">
        <f t="shared" si="3"/>
        <v>0</v>
      </c>
      <c r="L18" s="38" t="str">
        <f t="shared" si="12"/>
        <v>-</v>
      </c>
      <c r="M18" s="38"/>
      <c r="N18" s="10">
        <v>0</v>
      </c>
      <c r="O18" s="10">
        <v>2</v>
      </c>
      <c r="P18" s="10">
        <v>0</v>
      </c>
      <c r="Q18" s="8">
        <f t="shared" si="6"/>
        <v>2</v>
      </c>
      <c r="R18" s="45">
        <f t="shared" si="15"/>
        <v>1</v>
      </c>
      <c r="T18" s="181">
        <v>0</v>
      </c>
      <c r="U18" s="182">
        <v>0</v>
      </c>
      <c r="V18" s="182">
        <v>0</v>
      </c>
      <c r="W18" s="183">
        <f t="shared" si="16"/>
        <v>0</v>
      </c>
      <c r="X18" s="179" t="str">
        <f t="shared" si="8"/>
        <v>-</v>
      </c>
      <c r="Y18" s="38"/>
    </row>
    <row r="19" spans="1:25" s="2" customFormat="1" ht="14.4" x14ac:dyDescent="0.3">
      <c r="A19" s="2" t="s">
        <v>9</v>
      </c>
      <c r="B19" s="10">
        <v>0</v>
      </c>
      <c r="C19" s="10">
        <v>0</v>
      </c>
      <c r="D19" s="10">
        <v>0</v>
      </c>
      <c r="E19" s="8">
        <f t="shared" si="1"/>
        <v>0</v>
      </c>
      <c r="F19" s="45" t="str">
        <f t="shared" si="10"/>
        <v>-</v>
      </c>
      <c r="G19" s="38"/>
      <c r="H19" s="10">
        <v>0</v>
      </c>
      <c r="I19" s="10">
        <v>0</v>
      </c>
      <c r="J19" s="10">
        <v>0</v>
      </c>
      <c r="K19" s="8">
        <f t="shared" si="3"/>
        <v>0</v>
      </c>
      <c r="L19" s="38" t="str">
        <f t="shared" si="12"/>
        <v>-</v>
      </c>
      <c r="M19" s="38"/>
      <c r="N19" s="10">
        <v>1</v>
      </c>
      <c r="O19" s="10">
        <v>6</v>
      </c>
      <c r="P19" s="10">
        <v>0</v>
      </c>
      <c r="Q19" s="8">
        <f t="shared" si="6"/>
        <v>7</v>
      </c>
      <c r="R19" s="45">
        <f t="shared" si="15"/>
        <v>0.85699999999999998</v>
      </c>
      <c r="T19" s="181">
        <v>4</v>
      </c>
      <c r="U19" s="182">
        <v>1</v>
      </c>
      <c r="V19" s="182">
        <v>0</v>
      </c>
      <c r="W19" s="183">
        <f t="shared" si="16"/>
        <v>5</v>
      </c>
      <c r="X19" s="179">
        <f t="shared" si="8"/>
        <v>0.2</v>
      </c>
      <c r="Y19" s="38"/>
    </row>
    <row r="20" spans="1:25" s="2" customFormat="1" ht="14.4" x14ac:dyDescent="0.3">
      <c r="A20" s="2" t="s">
        <v>10</v>
      </c>
      <c r="B20" s="10">
        <v>0</v>
      </c>
      <c r="C20" s="10">
        <v>0</v>
      </c>
      <c r="D20" s="10">
        <v>0</v>
      </c>
      <c r="E20" s="8">
        <f t="shared" si="1"/>
        <v>0</v>
      </c>
      <c r="F20" s="45" t="str">
        <f t="shared" si="10"/>
        <v>-</v>
      </c>
      <c r="G20" s="38"/>
      <c r="H20" s="10">
        <v>0</v>
      </c>
      <c r="I20" s="10">
        <v>0</v>
      </c>
      <c r="J20" s="10">
        <v>0</v>
      </c>
      <c r="K20" s="8">
        <f t="shared" si="3"/>
        <v>0</v>
      </c>
      <c r="L20" s="38" t="str">
        <f t="shared" si="12"/>
        <v>-</v>
      </c>
      <c r="M20" s="38"/>
      <c r="N20" s="10">
        <v>0</v>
      </c>
      <c r="O20" s="10">
        <v>0</v>
      </c>
      <c r="P20" s="10">
        <v>0</v>
      </c>
      <c r="Q20" s="8">
        <f t="shared" si="6"/>
        <v>0</v>
      </c>
      <c r="R20" s="45" t="str">
        <f t="shared" si="15"/>
        <v>-</v>
      </c>
      <c r="T20" s="181">
        <v>0</v>
      </c>
      <c r="U20" s="182">
        <v>0</v>
      </c>
      <c r="V20" s="182">
        <v>0</v>
      </c>
      <c r="W20" s="183">
        <f t="shared" si="16"/>
        <v>0</v>
      </c>
      <c r="X20" s="179" t="str">
        <f t="shared" si="8"/>
        <v>-</v>
      </c>
      <c r="Y20" s="38"/>
    </row>
    <row r="21" spans="1:25" s="2" customFormat="1" ht="14.4" x14ac:dyDescent="0.3">
      <c r="A21" s="11" t="s">
        <v>42</v>
      </c>
      <c r="B21" s="10">
        <v>0</v>
      </c>
      <c r="C21" s="10">
        <v>0</v>
      </c>
      <c r="D21" s="10">
        <v>0</v>
      </c>
      <c r="E21" s="8">
        <f t="shared" si="1"/>
        <v>0</v>
      </c>
      <c r="F21" s="45" t="str">
        <f t="shared" si="10"/>
        <v>-</v>
      </c>
      <c r="G21" s="38"/>
      <c r="H21" s="10">
        <v>0</v>
      </c>
      <c r="I21" s="10">
        <v>0</v>
      </c>
      <c r="J21" s="10">
        <v>0</v>
      </c>
      <c r="K21" s="8">
        <f t="shared" si="3"/>
        <v>0</v>
      </c>
      <c r="L21" s="38" t="str">
        <f t="shared" si="12"/>
        <v>-</v>
      </c>
      <c r="M21" s="38"/>
      <c r="N21" s="10">
        <v>5</v>
      </c>
      <c r="O21" s="10">
        <v>2</v>
      </c>
      <c r="P21" s="10">
        <v>0</v>
      </c>
      <c r="Q21" s="8">
        <f t="shared" si="6"/>
        <v>7</v>
      </c>
      <c r="R21" s="45">
        <f t="shared" si="15"/>
        <v>0.28599999999999998</v>
      </c>
      <c r="T21" s="181">
        <v>0</v>
      </c>
      <c r="U21" s="182">
        <v>0</v>
      </c>
      <c r="V21" s="182">
        <v>0</v>
      </c>
      <c r="W21" s="183">
        <f t="shared" si="16"/>
        <v>0</v>
      </c>
      <c r="X21" s="179" t="str">
        <f t="shared" si="8"/>
        <v>-</v>
      </c>
      <c r="Y21" s="38"/>
    </row>
    <row r="22" spans="1:25" s="2" customFormat="1" ht="14.4" x14ac:dyDescent="0.3">
      <c r="A22" s="11" t="s">
        <v>51</v>
      </c>
      <c r="B22" s="10">
        <v>13</v>
      </c>
      <c r="C22" s="10">
        <v>0</v>
      </c>
      <c r="D22" s="10">
        <v>0</v>
      </c>
      <c r="E22" s="8">
        <f t="shared" si="1"/>
        <v>13</v>
      </c>
      <c r="F22" s="45">
        <f t="shared" si="10"/>
        <v>0</v>
      </c>
      <c r="G22" s="38"/>
      <c r="H22" s="10">
        <v>0</v>
      </c>
      <c r="I22" s="10">
        <v>3</v>
      </c>
      <c r="J22" s="10">
        <v>0</v>
      </c>
      <c r="K22" s="8">
        <f t="shared" si="3"/>
        <v>3</v>
      </c>
      <c r="L22" s="38">
        <f t="shared" si="12"/>
        <v>1</v>
      </c>
      <c r="M22" s="38"/>
      <c r="N22" s="10">
        <v>2</v>
      </c>
      <c r="O22" s="10">
        <v>9</v>
      </c>
      <c r="P22" s="10">
        <v>0</v>
      </c>
      <c r="Q22" s="8">
        <f t="shared" si="6"/>
        <v>11</v>
      </c>
      <c r="R22" s="45">
        <f t="shared" si="15"/>
        <v>0.81799999999999995</v>
      </c>
      <c r="T22" s="181">
        <v>0</v>
      </c>
      <c r="U22" s="182">
        <v>0</v>
      </c>
      <c r="V22" s="182">
        <v>0</v>
      </c>
      <c r="W22" s="183">
        <f t="shared" si="16"/>
        <v>0</v>
      </c>
      <c r="X22" s="179" t="str">
        <f t="shared" si="8"/>
        <v>-</v>
      </c>
      <c r="Y22" s="38"/>
    </row>
    <row r="23" spans="1:25" s="2" customFormat="1" ht="14.4" x14ac:dyDescent="0.3">
      <c r="A23" s="2" t="s">
        <v>11</v>
      </c>
      <c r="B23" s="10">
        <v>29</v>
      </c>
      <c r="C23" s="10">
        <v>14</v>
      </c>
      <c r="D23" s="10">
        <v>0</v>
      </c>
      <c r="E23" s="8">
        <f t="shared" si="1"/>
        <v>43</v>
      </c>
      <c r="F23" s="45">
        <f t="shared" si="10"/>
        <v>0.32600000000000001</v>
      </c>
      <c r="G23" s="38"/>
      <c r="H23" s="10">
        <v>0</v>
      </c>
      <c r="I23" s="10">
        <v>0</v>
      </c>
      <c r="J23" s="10">
        <v>0</v>
      </c>
      <c r="K23" s="8">
        <f t="shared" si="3"/>
        <v>0</v>
      </c>
      <c r="L23" s="38" t="str">
        <f t="shared" si="12"/>
        <v>-</v>
      </c>
      <c r="M23" s="38"/>
      <c r="N23" s="10">
        <v>1</v>
      </c>
      <c r="O23" s="10">
        <v>1</v>
      </c>
      <c r="P23" s="10">
        <v>0</v>
      </c>
      <c r="Q23" s="8">
        <f t="shared" si="6"/>
        <v>2</v>
      </c>
      <c r="R23" s="45">
        <f t="shared" si="15"/>
        <v>0.5</v>
      </c>
      <c r="T23" s="181">
        <v>27</v>
      </c>
      <c r="U23" s="182">
        <v>2</v>
      </c>
      <c r="V23" s="182">
        <v>0</v>
      </c>
      <c r="W23" s="183">
        <f t="shared" si="16"/>
        <v>29</v>
      </c>
      <c r="X23" s="179">
        <f t="shared" si="8"/>
        <v>6.9000000000000006E-2</v>
      </c>
      <c r="Y23" s="38"/>
    </row>
    <row r="24" spans="1:25" s="2" customFormat="1" ht="14.4" x14ac:dyDescent="0.3">
      <c r="A24" s="2" t="s">
        <v>12</v>
      </c>
      <c r="B24" s="10">
        <v>5</v>
      </c>
      <c r="C24" s="10">
        <v>1</v>
      </c>
      <c r="D24" s="10">
        <v>0</v>
      </c>
      <c r="E24" s="8">
        <f t="shared" si="1"/>
        <v>6</v>
      </c>
      <c r="F24" s="45">
        <f t="shared" si="10"/>
        <v>0.16700000000000001</v>
      </c>
      <c r="G24" s="38"/>
      <c r="H24" s="10">
        <v>0</v>
      </c>
      <c r="I24" s="10">
        <v>1</v>
      </c>
      <c r="J24" s="10">
        <v>0</v>
      </c>
      <c r="K24" s="8">
        <f t="shared" si="3"/>
        <v>1</v>
      </c>
      <c r="L24" s="38">
        <f t="shared" si="12"/>
        <v>1</v>
      </c>
      <c r="M24" s="38"/>
      <c r="N24" s="10">
        <v>1</v>
      </c>
      <c r="O24" s="10">
        <v>6</v>
      </c>
      <c r="P24" s="10">
        <v>0</v>
      </c>
      <c r="Q24" s="8">
        <f t="shared" si="6"/>
        <v>7</v>
      </c>
      <c r="R24" s="45">
        <f t="shared" si="15"/>
        <v>0.85699999999999998</v>
      </c>
      <c r="T24" s="181">
        <v>3</v>
      </c>
      <c r="U24" s="182">
        <v>1</v>
      </c>
      <c r="V24" s="182">
        <v>0</v>
      </c>
      <c r="W24" s="183">
        <f t="shared" si="16"/>
        <v>4</v>
      </c>
      <c r="X24" s="179">
        <f t="shared" si="8"/>
        <v>0.25</v>
      </c>
      <c r="Y24" s="38"/>
    </row>
    <row r="25" spans="1:25" s="2" customFormat="1" ht="14.4" x14ac:dyDescent="0.3">
      <c r="A25" s="2" t="s">
        <v>13</v>
      </c>
      <c r="B25" s="10">
        <v>64</v>
      </c>
      <c r="C25" s="10">
        <v>7</v>
      </c>
      <c r="D25" s="186">
        <v>0</v>
      </c>
      <c r="E25" s="8">
        <f t="shared" si="1"/>
        <v>71</v>
      </c>
      <c r="F25" s="45">
        <f t="shared" si="10"/>
        <v>9.9000000000000005E-2</v>
      </c>
      <c r="G25" s="38"/>
      <c r="H25" s="10">
        <v>0</v>
      </c>
      <c r="I25" s="10">
        <v>0</v>
      </c>
      <c r="J25" s="10">
        <v>0</v>
      </c>
      <c r="K25" s="8">
        <f t="shared" si="3"/>
        <v>0</v>
      </c>
      <c r="L25" s="38" t="str">
        <f t="shared" si="12"/>
        <v>-</v>
      </c>
      <c r="M25" s="38"/>
      <c r="N25" s="10">
        <v>3</v>
      </c>
      <c r="O25" s="10">
        <v>3</v>
      </c>
      <c r="P25" s="10">
        <v>0</v>
      </c>
      <c r="Q25" s="8">
        <f t="shared" si="6"/>
        <v>6</v>
      </c>
      <c r="R25" s="45">
        <f t="shared" si="15"/>
        <v>0.5</v>
      </c>
      <c r="T25" s="181">
        <v>26</v>
      </c>
      <c r="U25" s="182">
        <v>1</v>
      </c>
      <c r="V25" s="182">
        <v>0</v>
      </c>
      <c r="W25" s="183">
        <f t="shared" si="16"/>
        <v>27</v>
      </c>
      <c r="X25" s="179">
        <f t="shared" si="8"/>
        <v>3.6999999999999998E-2</v>
      </c>
      <c r="Y25" s="38"/>
    </row>
    <row r="26" spans="1:25" s="2" customFormat="1" ht="14.4" x14ac:dyDescent="0.3">
      <c r="A26" s="2" t="s">
        <v>14</v>
      </c>
      <c r="B26" s="10">
        <v>0</v>
      </c>
      <c r="C26" s="10">
        <v>0</v>
      </c>
      <c r="D26" s="10">
        <v>0</v>
      </c>
      <c r="E26" s="8">
        <f t="shared" si="1"/>
        <v>0</v>
      </c>
      <c r="F26" s="45" t="str">
        <f t="shared" si="10"/>
        <v>-</v>
      </c>
      <c r="G26" s="38"/>
      <c r="H26" s="10">
        <v>0</v>
      </c>
      <c r="I26" s="10">
        <v>0</v>
      </c>
      <c r="J26" s="10">
        <v>0</v>
      </c>
      <c r="K26" s="8">
        <f t="shared" si="3"/>
        <v>0</v>
      </c>
      <c r="L26" s="38" t="str">
        <f t="shared" si="12"/>
        <v>-</v>
      </c>
      <c r="M26" s="38"/>
      <c r="N26" s="10">
        <v>0</v>
      </c>
      <c r="O26" s="10">
        <v>1</v>
      </c>
      <c r="P26" s="10">
        <v>0</v>
      </c>
      <c r="Q26" s="8">
        <f t="shared" si="6"/>
        <v>1</v>
      </c>
      <c r="R26" s="45">
        <f t="shared" si="15"/>
        <v>1</v>
      </c>
      <c r="T26" s="181">
        <v>0</v>
      </c>
      <c r="U26" s="182">
        <v>0</v>
      </c>
      <c r="V26" s="182">
        <v>0</v>
      </c>
      <c r="W26" s="183">
        <f t="shared" si="16"/>
        <v>0</v>
      </c>
      <c r="X26" s="179" t="str">
        <f t="shared" si="8"/>
        <v>-</v>
      </c>
      <c r="Y26" s="38"/>
    </row>
    <row r="27" spans="1:25" s="2" customFormat="1" ht="14.4" x14ac:dyDescent="0.3">
      <c r="A27" s="2" t="s">
        <v>17</v>
      </c>
      <c r="B27" s="10">
        <v>4</v>
      </c>
      <c r="C27" s="10">
        <v>0</v>
      </c>
      <c r="D27" s="10">
        <v>0</v>
      </c>
      <c r="E27" s="8">
        <f t="shared" si="1"/>
        <v>4</v>
      </c>
      <c r="F27" s="45">
        <f t="shared" si="10"/>
        <v>0</v>
      </c>
      <c r="G27" s="38"/>
      <c r="H27" s="10">
        <v>0</v>
      </c>
      <c r="I27" s="10">
        <v>0</v>
      </c>
      <c r="J27" s="10">
        <v>0</v>
      </c>
      <c r="K27" s="8">
        <f t="shared" si="3"/>
        <v>0</v>
      </c>
      <c r="L27" s="38" t="str">
        <f t="shared" si="12"/>
        <v>-</v>
      </c>
      <c r="M27" s="38"/>
      <c r="N27" s="10">
        <v>6</v>
      </c>
      <c r="O27" s="10">
        <v>5</v>
      </c>
      <c r="P27" s="10">
        <v>0</v>
      </c>
      <c r="Q27" s="8">
        <f t="shared" si="6"/>
        <v>11</v>
      </c>
      <c r="R27" s="45">
        <f t="shared" si="15"/>
        <v>0.45500000000000002</v>
      </c>
      <c r="T27" s="181">
        <v>4</v>
      </c>
      <c r="U27" s="182">
        <v>0</v>
      </c>
      <c r="V27" s="182">
        <v>0</v>
      </c>
      <c r="W27" s="183">
        <f t="shared" si="16"/>
        <v>4</v>
      </c>
      <c r="X27" s="179">
        <f t="shared" si="8"/>
        <v>0</v>
      </c>
      <c r="Y27" s="38"/>
    </row>
    <row r="28" spans="1:25" s="2" customFormat="1" ht="14.4" x14ac:dyDescent="0.3">
      <c r="A28" s="2" t="s">
        <v>43</v>
      </c>
      <c r="B28" s="10">
        <v>0</v>
      </c>
      <c r="C28" s="10">
        <v>0</v>
      </c>
      <c r="D28" s="10">
        <v>0</v>
      </c>
      <c r="E28" s="8">
        <f t="shared" si="1"/>
        <v>0</v>
      </c>
      <c r="F28" s="45" t="str">
        <f t="shared" si="10"/>
        <v>-</v>
      </c>
      <c r="G28" s="38"/>
      <c r="H28" s="10">
        <v>0</v>
      </c>
      <c r="I28" s="10">
        <v>0</v>
      </c>
      <c r="J28" s="10">
        <v>0</v>
      </c>
      <c r="K28" s="8">
        <f t="shared" si="3"/>
        <v>0</v>
      </c>
      <c r="L28" s="38" t="str">
        <f t="shared" si="12"/>
        <v>-</v>
      </c>
      <c r="M28" s="38"/>
      <c r="N28" s="10">
        <v>1</v>
      </c>
      <c r="O28" s="10">
        <v>0</v>
      </c>
      <c r="P28" s="10">
        <v>0</v>
      </c>
      <c r="Q28" s="8">
        <f t="shared" si="6"/>
        <v>1</v>
      </c>
      <c r="R28" s="45">
        <f t="shared" si="15"/>
        <v>0</v>
      </c>
      <c r="T28" s="181">
        <v>0</v>
      </c>
      <c r="U28" s="182">
        <v>0</v>
      </c>
      <c r="V28" s="182">
        <v>0</v>
      </c>
      <c r="W28" s="183">
        <f t="shared" si="16"/>
        <v>0</v>
      </c>
      <c r="X28" s="179" t="str">
        <f t="shared" si="8"/>
        <v>-</v>
      </c>
      <c r="Y28" s="38"/>
    </row>
    <row r="29" spans="1:25" s="2" customFormat="1" ht="14.4" x14ac:dyDescent="0.3">
      <c r="A29" s="13" t="s">
        <v>18</v>
      </c>
      <c r="B29" s="10">
        <v>60</v>
      </c>
      <c r="C29" s="10">
        <v>7</v>
      </c>
      <c r="D29" s="10">
        <v>0</v>
      </c>
      <c r="E29" s="8">
        <f t="shared" si="1"/>
        <v>67</v>
      </c>
      <c r="F29" s="45">
        <f t="shared" si="10"/>
        <v>0.104</v>
      </c>
      <c r="G29" s="38"/>
      <c r="H29" s="10">
        <v>0</v>
      </c>
      <c r="I29" s="10">
        <v>0</v>
      </c>
      <c r="J29" s="10">
        <v>0</v>
      </c>
      <c r="K29" s="8">
        <f t="shared" si="3"/>
        <v>0</v>
      </c>
      <c r="L29" s="38" t="str">
        <f t="shared" si="12"/>
        <v>-</v>
      </c>
      <c r="M29" s="38"/>
      <c r="N29" s="10">
        <v>0</v>
      </c>
      <c r="O29" s="10">
        <v>0</v>
      </c>
      <c r="P29" s="10">
        <v>0</v>
      </c>
      <c r="Q29" s="8">
        <f t="shared" si="6"/>
        <v>0</v>
      </c>
      <c r="R29" s="45" t="str">
        <f t="shared" si="15"/>
        <v>-</v>
      </c>
      <c r="T29" s="181">
        <v>20</v>
      </c>
      <c r="U29" s="182">
        <v>0</v>
      </c>
      <c r="V29" s="182">
        <v>0</v>
      </c>
      <c r="W29" s="183">
        <f t="shared" si="16"/>
        <v>20</v>
      </c>
      <c r="X29" s="179">
        <f t="shared" si="8"/>
        <v>0</v>
      </c>
      <c r="Y29" s="38"/>
    </row>
    <row r="30" spans="1:25" s="2" customFormat="1" ht="14.4" x14ac:dyDescent="0.3">
      <c r="A30" s="2" t="s">
        <v>19</v>
      </c>
      <c r="B30" s="10">
        <v>0</v>
      </c>
      <c r="C30" s="10">
        <v>0</v>
      </c>
      <c r="D30" s="10">
        <v>0</v>
      </c>
      <c r="E30" s="8">
        <f t="shared" si="1"/>
        <v>0</v>
      </c>
      <c r="F30" s="45" t="str">
        <f t="shared" si="10"/>
        <v>-</v>
      </c>
      <c r="G30" s="38"/>
      <c r="H30" s="10">
        <v>0</v>
      </c>
      <c r="I30" s="10">
        <v>0</v>
      </c>
      <c r="J30" s="10">
        <v>0</v>
      </c>
      <c r="K30" s="8">
        <f t="shared" si="3"/>
        <v>0</v>
      </c>
      <c r="L30" s="38" t="str">
        <f t="shared" si="12"/>
        <v>-</v>
      </c>
      <c r="M30" s="38"/>
      <c r="N30" s="10">
        <v>0</v>
      </c>
      <c r="O30" s="10">
        <v>0</v>
      </c>
      <c r="P30" s="10">
        <v>0</v>
      </c>
      <c r="Q30" s="8">
        <f t="shared" si="6"/>
        <v>0</v>
      </c>
      <c r="R30" s="45" t="str">
        <f t="shared" si="15"/>
        <v>-</v>
      </c>
      <c r="T30" s="181">
        <v>0</v>
      </c>
      <c r="U30" s="182">
        <v>0</v>
      </c>
      <c r="V30" s="182">
        <v>0</v>
      </c>
      <c r="W30" s="183">
        <f t="shared" si="16"/>
        <v>0</v>
      </c>
      <c r="X30" s="179" t="str">
        <f t="shared" si="8"/>
        <v>-</v>
      </c>
      <c r="Y30" s="38"/>
    </row>
    <row r="31" spans="1:25" s="2" customFormat="1" ht="14.4" x14ac:dyDescent="0.3">
      <c r="A31" s="2" t="s">
        <v>44</v>
      </c>
      <c r="B31" s="10">
        <v>0</v>
      </c>
      <c r="C31" s="10">
        <v>0</v>
      </c>
      <c r="D31" s="10">
        <v>0</v>
      </c>
      <c r="E31" s="8">
        <f t="shared" si="1"/>
        <v>0</v>
      </c>
      <c r="F31" s="45" t="str">
        <f t="shared" si="10"/>
        <v>-</v>
      </c>
      <c r="G31" s="38"/>
      <c r="H31" s="10">
        <v>0</v>
      </c>
      <c r="I31" s="10">
        <v>0</v>
      </c>
      <c r="J31" s="10">
        <v>0</v>
      </c>
      <c r="K31" s="8">
        <f t="shared" si="3"/>
        <v>0</v>
      </c>
      <c r="L31" s="38" t="str">
        <f t="shared" si="12"/>
        <v>-</v>
      </c>
      <c r="M31" s="38"/>
      <c r="N31" s="10">
        <v>0</v>
      </c>
      <c r="O31" s="10">
        <v>0</v>
      </c>
      <c r="P31" s="10">
        <v>0</v>
      </c>
      <c r="Q31" s="8">
        <f t="shared" si="6"/>
        <v>0</v>
      </c>
      <c r="R31" s="45" t="str">
        <f t="shared" si="15"/>
        <v>-</v>
      </c>
      <c r="T31" s="181">
        <v>0</v>
      </c>
      <c r="U31" s="182">
        <v>0</v>
      </c>
      <c r="V31" s="182">
        <v>0</v>
      </c>
      <c r="W31" s="183">
        <f t="shared" si="16"/>
        <v>0</v>
      </c>
      <c r="X31" s="179" t="str">
        <f t="shared" si="8"/>
        <v>-</v>
      </c>
      <c r="Y31" s="38"/>
    </row>
    <row r="32" spans="1:25" s="2" customFormat="1" ht="14.4" x14ac:dyDescent="0.3">
      <c r="A32" s="2" t="s">
        <v>21</v>
      </c>
      <c r="B32" s="10">
        <v>0</v>
      </c>
      <c r="C32" s="10">
        <v>0</v>
      </c>
      <c r="D32" s="10">
        <v>0</v>
      </c>
      <c r="E32" s="8">
        <f t="shared" si="1"/>
        <v>0</v>
      </c>
      <c r="F32" s="45" t="str">
        <f t="shared" si="10"/>
        <v>-</v>
      </c>
      <c r="G32" s="38"/>
      <c r="H32" s="10">
        <v>0</v>
      </c>
      <c r="I32" s="10">
        <v>0</v>
      </c>
      <c r="J32" s="10">
        <v>0</v>
      </c>
      <c r="K32" s="8">
        <f t="shared" si="3"/>
        <v>0</v>
      </c>
      <c r="L32" s="38" t="str">
        <f t="shared" si="12"/>
        <v>-</v>
      </c>
      <c r="M32" s="38"/>
      <c r="N32" s="10">
        <v>3</v>
      </c>
      <c r="O32" s="10">
        <v>2</v>
      </c>
      <c r="P32" s="10">
        <v>0</v>
      </c>
      <c r="Q32" s="8">
        <f t="shared" si="6"/>
        <v>5</v>
      </c>
      <c r="R32" s="45">
        <f t="shared" si="15"/>
        <v>0.4</v>
      </c>
      <c r="T32" s="181">
        <v>0</v>
      </c>
      <c r="U32" s="182">
        <v>0</v>
      </c>
      <c r="V32" s="182">
        <v>0</v>
      </c>
      <c r="W32" s="183">
        <f t="shared" si="16"/>
        <v>0</v>
      </c>
      <c r="X32" s="179" t="str">
        <f t="shared" si="8"/>
        <v>-</v>
      </c>
      <c r="Y32" s="38"/>
    </row>
    <row r="33" spans="1:25" s="2" customFormat="1" ht="14.4" x14ac:dyDescent="0.3">
      <c r="A33" s="2" t="s">
        <v>22</v>
      </c>
      <c r="B33" s="10">
        <v>48</v>
      </c>
      <c r="C33" s="10">
        <v>10</v>
      </c>
      <c r="D33" s="10">
        <v>0</v>
      </c>
      <c r="E33" s="8">
        <f t="shared" si="1"/>
        <v>58</v>
      </c>
      <c r="F33" s="45">
        <f t="shared" si="10"/>
        <v>0.17199999999999999</v>
      </c>
      <c r="G33" s="38"/>
      <c r="H33" s="10">
        <v>0</v>
      </c>
      <c r="I33" s="10">
        <v>0</v>
      </c>
      <c r="J33" s="10">
        <v>0</v>
      </c>
      <c r="K33" s="8">
        <f t="shared" si="3"/>
        <v>0</v>
      </c>
      <c r="L33" s="38" t="str">
        <f t="shared" si="12"/>
        <v>-</v>
      </c>
      <c r="M33" s="38"/>
      <c r="N33" s="10">
        <v>3</v>
      </c>
      <c r="O33" s="10">
        <v>4</v>
      </c>
      <c r="P33" s="10">
        <v>0</v>
      </c>
      <c r="Q33" s="8">
        <f t="shared" si="6"/>
        <v>7</v>
      </c>
      <c r="R33" s="45">
        <f t="shared" si="15"/>
        <v>0.57099999999999995</v>
      </c>
      <c r="T33" s="181">
        <v>60</v>
      </c>
      <c r="U33" s="182">
        <v>6</v>
      </c>
      <c r="V33" s="182">
        <v>0</v>
      </c>
      <c r="W33" s="183">
        <f t="shared" si="16"/>
        <v>66</v>
      </c>
      <c r="X33" s="179">
        <f t="shared" si="8"/>
        <v>9.0999999999999998E-2</v>
      </c>
      <c r="Y33" s="38"/>
    </row>
    <row r="34" spans="1:25" s="2" customFormat="1" ht="14.4" x14ac:dyDescent="0.3">
      <c r="A34" s="2" t="s">
        <v>23</v>
      </c>
      <c r="B34" s="10">
        <v>0</v>
      </c>
      <c r="C34" s="10">
        <v>0</v>
      </c>
      <c r="D34" s="10">
        <v>0</v>
      </c>
      <c r="E34" s="8">
        <f t="shared" si="1"/>
        <v>0</v>
      </c>
      <c r="F34" s="45" t="str">
        <f t="shared" si="10"/>
        <v>-</v>
      </c>
      <c r="G34" s="38"/>
      <c r="H34" s="10">
        <v>0</v>
      </c>
      <c r="I34" s="10">
        <v>0</v>
      </c>
      <c r="J34" s="10">
        <v>0</v>
      </c>
      <c r="K34" s="8">
        <f t="shared" si="3"/>
        <v>0</v>
      </c>
      <c r="L34" s="38" t="str">
        <f t="shared" si="12"/>
        <v>-</v>
      </c>
      <c r="M34" s="38"/>
      <c r="N34" s="10">
        <v>1</v>
      </c>
      <c r="O34" s="10">
        <v>0</v>
      </c>
      <c r="P34" s="10">
        <v>0</v>
      </c>
      <c r="Q34" s="8">
        <f t="shared" si="6"/>
        <v>1</v>
      </c>
      <c r="R34" s="45">
        <f t="shared" si="15"/>
        <v>0</v>
      </c>
      <c r="T34" s="181">
        <v>0</v>
      </c>
      <c r="U34" s="182">
        <v>0</v>
      </c>
      <c r="V34" s="182">
        <v>0</v>
      </c>
      <c r="W34" s="183">
        <f t="shared" si="16"/>
        <v>0</v>
      </c>
      <c r="X34" s="179" t="str">
        <f t="shared" si="8"/>
        <v>-</v>
      </c>
      <c r="Y34" s="38"/>
    </row>
    <row r="35" spans="1:25" s="2" customFormat="1" ht="14.4" x14ac:dyDescent="0.3">
      <c r="A35" s="2" t="s">
        <v>24</v>
      </c>
      <c r="B35" s="10">
        <v>0</v>
      </c>
      <c r="C35" s="10">
        <v>0</v>
      </c>
      <c r="D35" s="10">
        <v>0</v>
      </c>
      <c r="E35" s="8">
        <f t="shared" si="1"/>
        <v>0</v>
      </c>
      <c r="F35" s="45" t="str">
        <f t="shared" si="10"/>
        <v>-</v>
      </c>
      <c r="G35" s="38"/>
      <c r="H35" s="10">
        <v>0</v>
      </c>
      <c r="I35" s="10">
        <v>0</v>
      </c>
      <c r="J35" s="10">
        <v>0</v>
      </c>
      <c r="K35" s="8">
        <f t="shared" si="3"/>
        <v>0</v>
      </c>
      <c r="L35" s="38" t="str">
        <f t="shared" si="12"/>
        <v>-</v>
      </c>
      <c r="M35" s="38"/>
      <c r="N35" s="10">
        <v>0</v>
      </c>
      <c r="O35" s="10">
        <v>0</v>
      </c>
      <c r="P35" s="10">
        <v>0</v>
      </c>
      <c r="Q35" s="8">
        <f t="shared" si="6"/>
        <v>0</v>
      </c>
      <c r="R35" s="45" t="str">
        <f t="shared" si="15"/>
        <v>-</v>
      </c>
      <c r="T35" s="181">
        <v>0</v>
      </c>
      <c r="U35" s="182">
        <v>0</v>
      </c>
      <c r="V35" s="182">
        <v>0</v>
      </c>
      <c r="W35" s="183">
        <f t="shared" si="16"/>
        <v>0</v>
      </c>
      <c r="X35" s="179" t="str">
        <f t="shared" si="8"/>
        <v>-</v>
      </c>
      <c r="Y35" s="38"/>
    </row>
    <row r="36" spans="1:25" s="2" customFormat="1" ht="14.4" x14ac:dyDescent="0.3">
      <c r="A36" s="2" t="s">
        <v>26</v>
      </c>
      <c r="B36" s="10">
        <v>11</v>
      </c>
      <c r="C36" s="10">
        <v>4</v>
      </c>
      <c r="D36" s="10">
        <v>0</v>
      </c>
      <c r="E36" s="8">
        <f t="shared" si="1"/>
        <v>15</v>
      </c>
      <c r="F36" s="45">
        <f t="shared" si="10"/>
        <v>0.26700000000000002</v>
      </c>
      <c r="G36" s="38"/>
      <c r="H36" s="10">
        <v>0</v>
      </c>
      <c r="I36" s="10">
        <v>0</v>
      </c>
      <c r="J36" s="10">
        <v>0</v>
      </c>
      <c r="K36" s="8">
        <f t="shared" si="3"/>
        <v>0</v>
      </c>
      <c r="L36" s="38" t="str">
        <f t="shared" si="12"/>
        <v>-</v>
      </c>
      <c r="M36" s="38"/>
      <c r="N36" s="10">
        <v>0</v>
      </c>
      <c r="O36" s="10">
        <v>0</v>
      </c>
      <c r="P36" s="10">
        <v>0</v>
      </c>
      <c r="Q36" s="8">
        <f t="shared" si="6"/>
        <v>0</v>
      </c>
      <c r="R36" s="45" t="str">
        <f t="shared" si="15"/>
        <v>-</v>
      </c>
      <c r="T36" s="181">
        <v>18</v>
      </c>
      <c r="U36" s="182">
        <v>3</v>
      </c>
      <c r="V36" s="182">
        <v>0</v>
      </c>
      <c r="W36" s="183">
        <f t="shared" si="16"/>
        <v>21</v>
      </c>
      <c r="X36" s="179">
        <f t="shared" si="8"/>
        <v>0.14299999999999999</v>
      </c>
      <c r="Y36" s="38"/>
    </row>
    <row r="37" spans="1:25" s="2" customFormat="1" ht="14.4" x14ac:dyDescent="0.3">
      <c r="A37" s="2" t="s">
        <v>27</v>
      </c>
      <c r="B37" s="10">
        <v>13</v>
      </c>
      <c r="C37" s="10">
        <v>0</v>
      </c>
      <c r="D37" s="10">
        <v>0</v>
      </c>
      <c r="E37" s="8">
        <f t="shared" si="1"/>
        <v>13</v>
      </c>
      <c r="F37" s="45">
        <f t="shared" si="10"/>
        <v>0</v>
      </c>
      <c r="G37" s="38"/>
      <c r="H37" s="10">
        <v>0</v>
      </c>
      <c r="I37" s="10">
        <v>0</v>
      </c>
      <c r="J37" s="10">
        <v>0</v>
      </c>
      <c r="K37" s="8">
        <f t="shared" si="3"/>
        <v>0</v>
      </c>
      <c r="L37" s="45" t="str">
        <f t="shared" si="12"/>
        <v>-</v>
      </c>
      <c r="M37" s="38"/>
      <c r="N37" s="10">
        <v>0</v>
      </c>
      <c r="O37" s="10">
        <v>0</v>
      </c>
      <c r="P37" s="10">
        <v>0</v>
      </c>
      <c r="Q37" s="8">
        <f t="shared" si="6"/>
        <v>0</v>
      </c>
      <c r="R37" s="45" t="str">
        <f t="shared" si="15"/>
        <v>-</v>
      </c>
      <c r="T37" s="181">
        <v>0</v>
      </c>
      <c r="U37" s="182">
        <v>0</v>
      </c>
      <c r="V37" s="182">
        <v>0</v>
      </c>
      <c r="W37" s="183">
        <f t="shared" si="16"/>
        <v>0</v>
      </c>
      <c r="X37" s="179" t="str">
        <f t="shared" si="8"/>
        <v>-</v>
      </c>
      <c r="Y37" s="38"/>
    </row>
    <row r="38" spans="1:25" s="2" customFormat="1" ht="14.4" x14ac:dyDescent="0.3">
      <c r="A38" s="2" t="s">
        <v>28</v>
      </c>
      <c r="B38" s="10">
        <v>0</v>
      </c>
      <c r="C38" s="10">
        <v>0</v>
      </c>
      <c r="D38" s="10">
        <v>0</v>
      </c>
      <c r="E38" s="8">
        <f t="shared" si="1"/>
        <v>0</v>
      </c>
      <c r="F38" s="45" t="str">
        <f t="shared" si="10"/>
        <v>-</v>
      </c>
      <c r="G38" s="38"/>
      <c r="H38" s="10">
        <v>0</v>
      </c>
      <c r="I38" s="10">
        <v>0</v>
      </c>
      <c r="J38" s="10">
        <v>0</v>
      </c>
      <c r="K38" s="8">
        <f t="shared" si="3"/>
        <v>0</v>
      </c>
      <c r="L38" s="45" t="str">
        <f t="shared" si="12"/>
        <v>-</v>
      </c>
      <c r="M38" s="38"/>
      <c r="N38" s="10">
        <v>0</v>
      </c>
      <c r="O38" s="10">
        <v>0</v>
      </c>
      <c r="P38" s="10">
        <v>0</v>
      </c>
      <c r="Q38" s="8">
        <f t="shared" si="6"/>
        <v>0</v>
      </c>
      <c r="R38" s="45" t="str">
        <f t="shared" si="15"/>
        <v>-</v>
      </c>
      <c r="T38" s="181">
        <v>0</v>
      </c>
      <c r="U38" s="182">
        <v>0</v>
      </c>
      <c r="V38" s="182">
        <v>0</v>
      </c>
      <c r="W38" s="183">
        <f t="shared" si="16"/>
        <v>0</v>
      </c>
      <c r="X38" s="179" t="str">
        <f t="shared" si="8"/>
        <v>-</v>
      </c>
      <c r="Y38" s="38"/>
    </row>
    <row r="39" spans="1:25" s="2" customFormat="1" ht="14.4" x14ac:dyDescent="0.3">
      <c r="A39" s="2" t="s">
        <v>29</v>
      </c>
      <c r="B39" s="10">
        <v>0</v>
      </c>
      <c r="C39" s="10">
        <v>0</v>
      </c>
      <c r="D39" s="10">
        <v>0</v>
      </c>
      <c r="E39" s="8">
        <f t="shared" si="1"/>
        <v>0</v>
      </c>
      <c r="F39" s="45" t="str">
        <f t="shared" si="10"/>
        <v>-</v>
      </c>
      <c r="G39" s="38"/>
      <c r="H39" s="10">
        <v>0</v>
      </c>
      <c r="I39" s="10">
        <v>0</v>
      </c>
      <c r="J39" s="10">
        <v>0</v>
      </c>
      <c r="K39" s="8">
        <f t="shared" si="3"/>
        <v>0</v>
      </c>
      <c r="L39" s="38" t="str">
        <f t="shared" si="12"/>
        <v>-</v>
      </c>
      <c r="M39" s="38"/>
      <c r="N39" s="10">
        <v>1</v>
      </c>
      <c r="O39" s="10">
        <v>0</v>
      </c>
      <c r="P39" s="10">
        <v>0</v>
      </c>
      <c r="Q39" s="8">
        <f t="shared" si="6"/>
        <v>1</v>
      </c>
      <c r="R39" s="45">
        <f t="shared" si="15"/>
        <v>0</v>
      </c>
      <c r="T39" s="181">
        <v>0</v>
      </c>
      <c r="U39" s="182">
        <v>0</v>
      </c>
      <c r="V39" s="182">
        <v>0</v>
      </c>
      <c r="W39" s="183">
        <f t="shared" si="16"/>
        <v>0</v>
      </c>
      <c r="X39" s="179" t="str">
        <f t="shared" si="8"/>
        <v>-</v>
      </c>
      <c r="Y39" s="38"/>
    </row>
    <row r="40" spans="1:25" s="2" customFormat="1" ht="14.4" x14ac:dyDescent="0.3">
      <c r="A40" s="2" t="s">
        <v>30</v>
      </c>
      <c r="B40" s="10">
        <v>0</v>
      </c>
      <c r="C40" s="10">
        <v>1</v>
      </c>
      <c r="D40" s="10">
        <v>0</v>
      </c>
      <c r="E40" s="8">
        <f t="shared" si="1"/>
        <v>1</v>
      </c>
      <c r="F40" s="45">
        <f t="shared" si="10"/>
        <v>1</v>
      </c>
      <c r="G40" s="38"/>
      <c r="H40" s="10">
        <v>0</v>
      </c>
      <c r="I40" s="10">
        <v>0</v>
      </c>
      <c r="J40" s="10">
        <v>0</v>
      </c>
      <c r="K40" s="8">
        <f t="shared" si="3"/>
        <v>0</v>
      </c>
      <c r="L40" s="38" t="str">
        <f t="shared" si="12"/>
        <v>-</v>
      </c>
      <c r="M40" s="38"/>
      <c r="N40" s="10">
        <v>3</v>
      </c>
      <c r="O40" s="10">
        <v>2</v>
      </c>
      <c r="P40" s="10">
        <v>0</v>
      </c>
      <c r="Q40" s="8">
        <f t="shared" si="6"/>
        <v>5</v>
      </c>
      <c r="R40" s="45">
        <f t="shared" si="15"/>
        <v>0.4</v>
      </c>
      <c r="T40" s="181">
        <v>1</v>
      </c>
      <c r="U40" s="182">
        <v>1</v>
      </c>
      <c r="V40" s="182">
        <v>0</v>
      </c>
      <c r="W40" s="183">
        <f t="shared" si="16"/>
        <v>2</v>
      </c>
      <c r="X40" s="179">
        <f t="shared" si="8"/>
        <v>0.5</v>
      </c>
      <c r="Y40" s="38"/>
    </row>
    <row r="41" spans="1:25" s="2" customFormat="1" ht="14.4" x14ac:dyDescent="0.3">
      <c r="A41" s="2" t="s">
        <v>31</v>
      </c>
      <c r="B41" s="10">
        <v>11</v>
      </c>
      <c r="C41" s="10">
        <v>1</v>
      </c>
      <c r="D41" s="10">
        <v>0</v>
      </c>
      <c r="E41" s="8">
        <f t="shared" si="1"/>
        <v>12</v>
      </c>
      <c r="F41" s="45">
        <f t="shared" si="10"/>
        <v>8.3000000000000004E-2</v>
      </c>
      <c r="G41" s="38"/>
      <c r="H41" s="10">
        <v>0</v>
      </c>
      <c r="I41" s="10">
        <v>0</v>
      </c>
      <c r="J41" s="10">
        <v>0</v>
      </c>
      <c r="K41" s="8">
        <f t="shared" si="3"/>
        <v>0</v>
      </c>
      <c r="L41" s="38" t="str">
        <f t="shared" si="12"/>
        <v>-</v>
      </c>
      <c r="M41" s="38"/>
      <c r="N41" s="10">
        <v>0</v>
      </c>
      <c r="O41" s="10">
        <v>0</v>
      </c>
      <c r="P41" s="10">
        <v>0</v>
      </c>
      <c r="Q41" s="8">
        <f t="shared" si="6"/>
        <v>0</v>
      </c>
      <c r="R41" s="45" t="str">
        <f t="shared" si="15"/>
        <v>-</v>
      </c>
      <c r="T41" s="181">
        <v>18</v>
      </c>
      <c r="U41" s="182">
        <v>1</v>
      </c>
      <c r="V41" s="182">
        <v>2</v>
      </c>
      <c r="W41" s="183">
        <f t="shared" si="16"/>
        <v>21</v>
      </c>
      <c r="X41" s="179">
        <f t="shared" si="8"/>
        <v>4.8000000000000001E-2</v>
      </c>
      <c r="Y41" s="38"/>
    </row>
    <row r="42" spans="1:25" s="2" customFormat="1" ht="14.4" x14ac:dyDescent="0.3">
      <c r="A42" s="2" t="s">
        <v>32</v>
      </c>
      <c r="B42" s="10">
        <v>0</v>
      </c>
      <c r="C42" s="10">
        <v>0</v>
      </c>
      <c r="D42" s="10">
        <v>0</v>
      </c>
      <c r="E42" s="8">
        <f t="shared" si="1"/>
        <v>0</v>
      </c>
      <c r="F42" s="45" t="str">
        <f t="shared" si="10"/>
        <v>-</v>
      </c>
      <c r="G42" s="38"/>
      <c r="H42" s="10">
        <v>0</v>
      </c>
      <c r="I42" s="10">
        <v>0</v>
      </c>
      <c r="J42" s="10">
        <v>0</v>
      </c>
      <c r="K42" s="8">
        <f t="shared" si="3"/>
        <v>0</v>
      </c>
      <c r="L42" s="38" t="str">
        <f t="shared" si="12"/>
        <v>-</v>
      </c>
      <c r="M42" s="38"/>
      <c r="N42" s="10">
        <v>1</v>
      </c>
      <c r="O42" s="10">
        <v>0</v>
      </c>
      <c r="P42" s="10">
        <v>0</v>
      </c>
      <c r="Q42" s="8">
        <f t="shared" si="6"/>
        <v>1</v>
      </c>
      <c r="R42" s="45">
        <f t="shared" si="15"/>
        <v>0</v>
      </c>
      <c r="T42" s="181">
        <v>0</v>
      </c>
      <c r="U42" s="182">
        <v>0</v>
      </c>
      <c r="V42" s="182">
        <v>0</v>
      </c>
      <c r="W42" s="183">
        <f t="shared" si="16"/>
        <v>0</v>
      </c>
      <c r="X42" s="179" t="str">
        <f t="shared" si="8"/>
        <v>-</v>
      </c>
      <c r="Y42" s="38"/>
    </row>
    <row r="43" spans="1:25" s="2" customFormat="1" ht="14.4" x14ac:dyDescent="0.3">
      <c r="A43" s="13" t="s">
        <v>34</v>
      </c>
      <c r="B43" s="10">
        <v>19</v>
      </c>
      <c r="C43" s="10">
        <v>1</v>
      </c>
      <c r="D43" s="10">
        <v>0</v>
      </c>
      <c r="E43" s="8">
        <f t="shared" si="1"/>
        <v>20</v>
      </c>
      <c r="F43" s="45">
        <f t="shared" si="10"/>
        <v>0.05</v>
      </c>
      <c r="G43" s="38"/>
      <c r="H43" s="10">
        <v>0</v>
      </c>
      <c r="I43" s="10">
        <v>0</v>
      </c>
      <c r="J43" s="10">
        <v>0</v>
      </c>
      <c r="K43" s="8">
        <f t="shared" si="3"/>
        <v>0</v>
      </c>
      <c r="L43" s="38" t="str">
        <f t="shared" si="12"/>
        <v>-</v>
      </c>
      <c r="M43" s="38"/>
      <c r="N43" s="10">
        <v>0</v>
      </c>
      <c r="O43" s="10">
        <v>0</v>
      </c>
      <c r="P43" s="10">
        <v>0</v>
      </c>
      <c r="Q43" s="8">
        <f t="shared" si="6"/>
        <v>0</v>
      </c>
      <c r="R43" s="45" t="str">
        <f t="shared" si="15"/>
        <v>-</v>
      </c>
      <c r="T43" s="181">
        <v>33</v>
      </c>
      <c r="U43" s="182">
        <v>1</v>
      </c>
      <c r="V43" s="182">
        <v>1</v>
      </c>
      <c r="W43" s="183">
        <f t="shared" si="16"/>
        <v>35</v>
      </c>
      <c r="X43" s="179">
        <f t="shared" si="8"/>
        <v>2.9000000000000001E-2</v>
      </c>
      <c r="Y43" s="38"/>
    </row>
    <row r="44" spans="1:25" s="2" customFormat="1" ht="14.4" x14ac:dyDescent="0.3">
      <c r="A44" s="2" t="s">
        <v>35</v>
      </c>
      <c r="B44" s="10">
        <v>0</v>
      </c>
      <c r="C44" s="10">
        <v>0</v>
      </c>
      <c r="D44" s="10">
        <v>0</v>
      </c>
      <c r="E44" s="8">
        <f t="shared" si="1"/>
        <v>0</v>
      </c>
      <c r="F44" s="45" t="str">
        <f t="shared" si="10"/>
        <v>-</v>
      </c>
      <c r="G44" s="38"/>
      <c r="H44" s="10">
        <v>0</v>
      </c>
      <c r="I44" s="10">
        <v>0</v>
      </c>
      <c r="J44" s="10">
        <v>0</v>
      </c>
      <c r="K44" s="8">
        <f t="shared" si="3"/>
        <v>0</v>
      </c>
      <c r="L44" s="38" t="str">
        <f t="shared" si="12"/>
        <v>-</v>
      </c>
      <c r="M44" s="38"/>
      <c r="N44" s="10">
        <v>1</v>
      </c>
      <c r="O44" s="10">
        <v>2</v>
      </c>
      <c r="P44" s="10">
        <v>0</v>
      </c>
      <c r="Q44" s="8">
        <f t="shared" si="6"/>
        <v>3</v>
      </c>
      <c r="R44" s="45">
        <f t="shared" si="15"/>
        <v>0.66700000000000004</v>
      </c>
      <c r="T44" s="181">
        <v>0</v>
      </c>
      <c r="U44" s="182">
        <v>0</v>
      </c>
      <c r="V44" s="182">
        <v>0</v>
      </c>
      <c r="W44" s="183">
        <f t="shared" si="16"/>
        <v>0</v>
      </c>
      <c r="X44" s="179" t="str">
        <f t="shared" si="8"/>
        <v>-</v>
      </c>
      <c r="Y44" s="38"/>
    </row>
    <row r="45" spans="1:25" s="2" customFormat="1" ht="14.4" x14ac:dyDescent="0.3">
      <c r="A45" s="2" t="s">
        <v>36</v>
      </c>
      <c r="B45" s="10">
        <v>0</v>
      </c>
      <c r="C45" s="10">
        <v>0</v>
      </c>
      <c r="D45" s="10">
        <v>0</v>
      </c>
      <c r="E45" s="8">
        <f t="shared" si="1"/>
        <v>0</v>
      </c>
      <c r="F45" s="45" t="str">
        <f t="shared" si="10"/>
        <v>-</v>
      </c>
      <c r="G45" s="38"/>
      <c r="H45" s="10">
        <v>0</v>
      </c>
      <c r="I45" s="10">
        <v>0</v>
      </c>
      <c r="J45" s="10">
        <v>0</v>
      </c>
      <c r="K45" s="8">
        <f t="shared" si="3"/>
        <v>0</v>
      </c>
      <c r="L45" s="38" t="str">
        <f t="shared" si="12"/>
        <v>-</v>
      </c>
      <c r="M45" s="38"/>
      <c r="N45" s="10">
        <v>0</v>
      </c>
      <c r="O45" s="10">
        <v>0</v>
      </c>
      <c r="P45" s="10">
        <v>0</v>
      </c>
      <c r="Q45" s="8">
        <f t="shared" si="6"/>
        <v>0</v>
      </c>
      <c r="R45" s="45" t="str">
        <f t="shared" si="15"/>
        <v>-</v>
      </c>
      <c r="T45" s="181">
        <v>0</v>
      </c>
      <c r="U45" s="182">
        <v>0</v>
      </c>
      <c r="V45" s="182">
        <v>0</v>
      </c>
      <c r="W45" s="183">
        <f t="shared" si="16"/>
        <v>0</v>
      </c>
      <c r="X45" s="179" t="str">
        <f t="shared" si="8"/>
        <v>-</v>
      </c>
      <c r="Y45" s="38"/>
    </row>
    <row r="46" spans="1:25" s="2" customFormat="1" ht="14.4" x14ac:dyDescent="0.3">
      <c r="A46" s="2" t="s">
        <v>37</v>
      </c>
      <c r="B46" s="10">
        <v>0</v>
      </c>
      <c r="C46" s="10">
        <v>0</v>
      </c>
      <c r="D46" s="10">
        <v>0</v>
      </c>
      <c r="E46" s="8">
        <f t="shared" si="1"/>
        <v>0</v>
      </c>
      <c r="F46" s="45" t="str">
        <f t="shared" si="10"/>
        <v>-</v>
      </c>
      <c r="G46" s="38"/>
      <c r="H46" s="10">
        <v>0</v>
      </c>
      <c r="I46" s="10">
        <v>0</v>
      </c>
      <c r="J46" s="10">
        <v>0</v>
      </c>
      <c r="K46" s="8">
        <f t="shared" si="3"/>
        <v>0</v>
      </c>
      <c r="L46" s="38" t="str">
        <f t="shared" si="12"/>
        <v>-</v>
      </c>
      <c r="M46" s="38"/>
      <c r="N46" s="10">
        <v>1</v>
      </c>
      <c r="O46" s="10">
        <v>1</v>
      </c>
      <c r="P46" s="10">
        <v>0</v>
      </c>
      <c r="Q46" s="8">
        <f t="shared" si="6"/>
        <v>2</v>
      </c>
      <c r="R46" s="45">
        <f t="shared" si="15"/>
        <v>0.5</v>
      </c>
      <c r="T46" s="181">
        <v>0</v>
      </c>
      <c r="U46" s="182">
        <v>0</v>
      </c>
      <c r="V46" s="182">
        <v>0</v>
      </c>
      <c r="W46" s="183">
        <f t="shared" si="16"/>
        <v>0</v>
      </c>
      <c r="X46" s="179" t="str">
        <f t="shared" si="8"/>
        <v>-</v>
      </c>
      <c r="Y46" s="38"/>
    </row>
    <row r="47" spans="1:25" s="2" customFormat="1" ht="14.4" x14ac:dyDescent="0.3">
      <c r="A47" s="2" t="s">
        <v>39</v>
      </c>
      <c r="B47" s="10">
        <v>16</v>
      </c>
      <c r="C47" s="10">
        <v>0</v>
      </c>
      <c r="D47" s="10">
        <v>0</v>
      </c>
      <c r="E47" s="8">
        <f t="shared" si="1"/>
        <v>16</v>
      </c>
      <c r="F47" s="45">
        <f t="shared" si="10"/>
        <v>0</v>
      </c>
      <c r="G47" s="38"/>
      <c r="H47" s="10">
        <v>0</v>
      </c>
      <c r="I47" s="10">
        <v>0</v>
      </c>
      <c r="J47" s="10">
        <v>0</v>
      </c>
      <c r="K47" s="8">
        <f t="shared" si="3"/>
        <v>0</v>
      </c>
      <c r="L47" s="38" t="str">
        <f t="shared" si="12"/>
        <v>-</v>
      </c>
      <c r="M47" s="38"/>
      <c r="N47" s="10">
        <v>2</v>
      </c>
      <c r="O47" s="10">
        <v>6</v>
      </c>
      <c r="P47" s="10">
        <v>0</v>
      </c>
      <c r="Q47" s="8">
        <f t="shared" si="6"/>
        <v>8</v>
      </c>
      <c r="R47" s="45">
        <f t="shared" si="15"/>
        <v>0.75</v>
      </c>
      <c r="T47" s="181">
        <v>21</v>
      </c>
      <c r="U47" s="182">
        <v>0</v>
      </c>
      <c r="V47" s="182">
        <v>0</v>
      </c>
      <c r="W47" s="183">
        <f t="shared" si="16"/>
        <v>21</v>
      </c>
      <c r="X47" s="179">
        <f t="shared" si="8"/>
        <v>0</v>
      </c>
      <c r="Y47" s="38"/>
    </row>
    <row r="48" spans="1:25" s="2" customFormat="1" ht="14.4" x14ac:dyDescent="0.3">
      <c r="A48" s="2" t="s">
        <v>20</v>
      </c>
      <c r="B48" s="10">
        <v>0</v>
      </c>
      <c r="C48" s="10">
        <v>0</v>
      </c>
      <c r="D48" s="10">
        <v>0</v>
      </c>
      <c r="E48" s="8">
        <f t="shared" si="1"/>
        <v>0</v>
      </c>
      <c r="F48" s="45" t="str">
        <f t="shared" si="10"/>
        <v>-</v>
      </c>
      <c r="G48" s="38"/>
      <c r="H48" s="10">
        <v>0</v>
      </c>
      <c r="I48" s="10">
        <v>0</v>
      </c>
      <c r="J48" s="10">
        <v>0</v>
      </c>
      <c r="K48" s="8">
        <f t="shared" si="3"/>
        <v>0</v>
      </c>
      <c r="L48" s="38" t="str">
        <f t="shared" si="12"/>
        <v>-</v>
      </c>
      <c r="M48" s="38"/>
      <c r="N48" s="10">
        <v>0</v>
      </c>
      <c r="O48" s="10">
        <v>0</v>
      </c>
      <c r="P48" s="10">
        <v>0</v>
      </c>
      <c r="Q48" s="8">
        <f t="shared" si="6"/>
        <v>0</v>
      </c>
      <c r="R48" s="45" t="str">
        <f t="shared" si="15"/>
        <v>-</v>
      </c>
      <c r="T48" s="181">
        <v>0</v>
      </c>
      <c r="U48" s="182">
        <v>0</v>
      </c>
      <c r="V48" s="182">
        <v>0</v>
      </c>
      <c r="W48" s="183">
        <f t="shared" si="16"/>
        <v>0</v>
      </c>
      <c r="X48" s="179" t="str">
        <f t="shared" si="8"/>
        <v>-</v>
      </c>
      <c r="Y48" s="38"/>
    </row>
    <row r="49" spans="1:25" s="5" customFormat="1" ht="26.25" customHeight="1" x14ac:dyDescent="0.3">
      <c r="A49" s="5" t="s">
        <v>45</v>
      </c>
      <c r="B49" s="9">
        <f>SUM(B50:B56)</f>
        <v>632</v>
      </c>
      <c r="C49" s="9">
        <f t="shared" ref="C49:E49" si="17">SUM(C50:C56)</f>
        <v>128</v>
      </c>
      <c r="D49" s="9">
        <f t="shared" si="17"/>
        <v>0</v>
      </c>
      <c r="E49" s="9">
        <f t="shared" si="17"/>
        <v>760</v>
      </c>
      <c r="F49" s="45">
        <f t="shared" si="10"/>
        <v>0.16800000000000001</v>
      </c>
      <c r="G49" s="38"/>
      <c r="H49" s="9">
        <f>SUM(H50:H56)</f>
        <v>3</v>
      </c>
      <c r="I49" s="9">
        <f t="shared" ref="I49:J49" si="18">SUM(I50:I56)</f>
        <v>9</v>
      </c>
      <c r="J49" s="9">
        <f t="shared" si="18"/>
        <v>0</v>
      </c>
      <c r="K49" s="41">
        <f t="shared" si="3"/>
        <v>12</v>
      </c>
      <c r="L49" s="38">
        <f t="shared" si="12"/>
        <v>0.75</v>
      </c>
      <c r="M49" s="38"/>
      <c r="N49" s="9">
        <f>SUM(N50:N56)</f>
        <v>25</v>
      </c>
      <c r="O49" s="9">
        <f t="shared" ref="O49:P49" si="19">SUM(O50:O56)</f>
        <v>20</v>
      </c>
      <c r="P49" s="9">
        <f t="shared" si="19"/>
        <v>0</v>
      </c>
      <c r="Q49" s="41">
        <f t="shared" si="6"/>
        <v>45</v>
      </c>
      <c r="R49" s="45">
        <f t="shared" si="15"/>
        <v>0.44400000000000001</v>
      </c>
      <c r="T49" s="180">
        <f>SUM(T50:T56)</f>
        <v>498</v>
      </c>
      <c r="U49" s="180">
        <f t="shared" ref="U49:V49" si="20">SUM(U50:U56)</f>
        <v>60</v>
      </c>
      <c r="V49" s="180">
        <f t="shared" si="20"/>
        <v>41</v>
      </c>
      <c r="W49" s="178">
        <f t="shared" si="16"/>
        <v>599</v>
      </c>
      <c r="X49" s="179">
        <f t="shared" si="8"/>
        <v>0.1</v>
      </c>
      <c r="Y49" s="38"/>
    </row>
    <row r="50" spans="1:25" s="2" customFormat="1" ht="14.4" x14ac:dyDescent="0.3">
      <c r="A50" s="13" t="s">
        <v>16</v>
      </c>
      <c r="B50" s="10">
        <v>196</v>
      </c>
      <c r="C50" s="10">
        <v>27</v>
      </c>
      <c r="D50" s="10">
        <v>0</v>
      </c>
      <c r="E50" s="8">
        <f t="shared" si="1"/>
        <v>223</v>
      </c>
      <c r="F50" s="45">
        <f t="shared" si="10"/>
        <v>0.121</v>
      </c>
      <c r="G50" s="38"/>
      <c r="H50" s="10">
        <v>0</v>
      </c>
      <c r="I50" s="10">
        <v>0</v>
      </c>
      <c r="J50" s="10">
        <v>0</v>
      </c>
      <c r="K50" s="8">
        <f t="shared" si="3"/>
        <v>0</v>
      </c>
      <c r="L50" s="38" t="str">
        <f t="shared" si="12"/>
        <v>-</v>
      </c>
      <c r="M50" s="38"/>
      <c r="N50" s="10">
        <v>0</v>
      </c>
      <c r="O50" s="10">
        <v>0</v>
      </c>
      <c r="P50" s="10">
        <v>0</v>
      </c>
      <c r="Q50" s="8">
        <f t="shared" si="6"/>
        <v>0</v>
      </c>
      <c r="R50" s="45" t="str">
        <f t="shared" si="15"/>
        <v>-</v>
      </c>
      <c r="T50" s="181">
        <v>110</v>
      </c>
      <c r="U50" s="182">
        <v>6</v>
      </c>
      <c r="V50" s="182">
        <v>2</v>
      </c>
      <c r="W50" s="183">
        <f t="shared" si="16"/>
        <v>118</v>
      </c>
      <c r="X50" s="179">
        <f t="shared" si="8"/>
        <v>5.0999999999999997E-2</v>
      </c>
      <c r="Y50" s="38"/>
    </row>
    <row r="51" spans="1:25" s="2" customFormat="1" ht="14.25" customHeight="1" x14ac:dyDescent="0.3">
      <c r="A51" s="2" t="s">
        <v>25</v>
      </c>
      <c r="B51" s="10">
        <v>80</v>
      </c>
      <c r="C51" s="10">
        <v>14</v>
      </c>
      <c r="D51" s="10">
        <v>0</v>
      </c>
      <c r="E51" s="8">
        <f t="shared" si="1"/>
        <v>94</v>
      </c>
      <c r="F51" s="45">
        <f t="shared" si="10"/>
        <v>0.14899999999999999</v>
      </c>
      <c r="G51" s="38"/>
      <c r="H51" s="10">
        <v>0</v>
      </c>
      <c r="I51" s="10">
        <v>4</v>
      </c>
      <c r="J51" s="10">
        <v>0</v>
      </c>
      <c r="K51" s="8">
        <f t="shared" si="3"/>
        <v>4</v>
      </c>
      <c r="L51" s="38">
        <f t="shared" si="12"/>
        <v>1</v>
      </c>
      <c r="M51" s="38"/>
      <c r="N51" s="10">
        <v>2</v>
      </c>
      <c r="O51" s="10">
        <v>1</v>
      </c>
      <c r="P51" s="10">
        <v>0</v>
      </c>
      <c r="Q51" s="8">
        <f t="shared" si="6"/>
        <v>3</v>
      </c>
      <c r="R51" s="45">
        <f t="shared" si="15"/>
        <v>0.33300000000000002</v>
      </c>
      <c r="T51" s="181">
        <v>87</v>
      </c>
      <c r="U51" s="182">
        <v>4</v>
      </c>
      <c r="V51" s="182">
        <v>2</v>
      </c>
      <c r="W51" s="183">
        <f t="shared" si="16"/>
        <v>93</v>
      </c>
      <c r="X51" s="179">
        <f t="shared" si="8"/>
        <v>4.2999999999999997E-2</v>
      </c>
      <c r="Y51" s="38"/>
    </row>
    <row r="52" spans="1:25" s="2" customFormat="1" ht="15.75" customHeight="1" x14ac:dyDescent="0.3">
      <c r="A52" s="2" t="s">
        <v>33</v>
      </c>
      <c r="B52" s="10">
        <v>24</v>
      </c>
      <c r="C52" s="10">
        <v>1</v>
      </c>
      <c r="D52" s="10">
        <v>0</v>
      </c>
      <c r="E52" s="8">
        <f t="shared" si="1"/>
        <v>25</v>
      </c>
      <c r="F52" s="45">
        <f t="shared" si="10"/>
        <v>0.04</v>
      </c>
      <c r="G52" s="38"/>
      <c r="H52" s="10">
        <v>1</v>
      </c>
      <c r="I52" s="10">
        <v>3</v>
      </c>
      <c r="J52" s="10">
        <v>0</v>
      </c>
      <c r="K52" s="8">
        <f t="shared" si="3"/>
        <v>4</v>
      </c>
      <c r="L52" s="45">
        <f t="shared" si="12"/>
        <v>0.75</v>
      </c>
      <c r="M52" s="38"/>
      <c r="N52" s="10">
        <v>7</v>
      </c>
      <c r="O52" s="10">
        <v>4</v>
      </c>
      <c r="P52" s="10">
        <v>0</v>
      </c>
      <c r="Q52" s="8">
        <f t="shared" si="6"/>
        <v>11</v>
      </c>
      <c r="R52" s="45">
        <f t="shared" si="15"/>
        <v>0.36399999999999999</v>
      </c>
      <c r="T52" s="181">
        <v>0</v>
      </c>
      <c r="U52" s="182">
        <v>0</v>
      </c>
      <c r="V52" s="182">
        <v>0</v>
      </c>
      <c r="W52" s="183">
        <f t="shared" si="16"/>
        <v>0</v>
      </c>
      <c r="X52" s="179" t="str">
        <f t="shared" si="8"/>
        <v>-</v>
      </c>
      <c r="Y52" s="38"/>
    </row>
    <row r="53" spans="1:25" s="2" customFormat="1" ht="14.4" x14ac:dyDescent="0.3">
      <c r="A53" s="2" t="s">
        <v>46</v>
      </c>
      <c r="B53" s="10">
        <v>63</v>
      </c>
      <c r="C53" s="10">
        <v>6</v>
      </c>
      <c r="D53" s="10">
        <v>0</v>
      </c>
      <c r="E53" s="8">
        <f t="shared" si="1"/>
        <v>69</v>
      </c>
      <c r="F53" s="45">
        <f t="shared" si="10"/>
        <v>8.6999999999999994E-2</v>
      </c>
      <c r="G53" s="38"/>
      <c r="H53" s="10">
        <v>0</v>
      </c>
      <c r="I53" s="10">
        <v>0</v>
      </c>
      <c r="J53" s="10">
        <v>0</v>
      </c>
      <c r="K53" s="8">
        <f t="shared" si="3"/>
        <v>0</v>
      </c>
      <c r="L53" s="38" t="str">
        <f t="shared" si="12"/>
        <v>-</v>
      </c>
      <c r="M53" s="38"/>
      <c r="N53" s="10">
        <v>0</v>
      </c>
      <c r="O53" s="10">
        <v>0</v>
      </c>
      <c r="P53" s="10">
        <v>0</v>
      </c>
      <c r="Q53" s="8">
        <f t="shared" si="6"/>
        <v>0</v>
      </c>
      <c r="R53" s="45" t="str">
        <f t="shared" si="15"/>
        <v>-</v>
      </c>
      <c r="T53" s="181">
        <v>24</v>
      </c>
      <c r="U53" s="182">
        <v>1</v>
      </c>
      <c r="V53" s="182">
        <v>0</v>
      </c>
      <c r="W53" s="183">
        <f t="shared" si="16"/>
        <v>25</v>
      </c>
      <c r="X53" s="179">
        <f t="shared" si="8"/>
        <v>0.04</v>
      </c>
      <c r="Y53" s="38"/>
    </row>
    <row r="54" spans="1:25" s="2" customFormat="1" ht="14.4" x14ac:dyDescent="0.3">
      <c r="A54" s="2" t="s">
        <v>38</v>
      </c>
      <c r="B54" s="10">
        <v>0</v>
      </c>
      <c r="C54" s="10">
        <v>0</v>
      </c>
      <c r="D54" s="10">
        <v>0</v>
      </c>
      <c r="E54" s="8">
        <f t="shared" si="1"/>
        <v>0</v>
      </c>
      <c r="F54" s="45" t="str">
        <f t="shared" si="10"/>
        <v>-</v>
      </c>
      <c r="G54" s="38"/>
      <c r="H54" s="10">
        <v>0</v>
      </c>
      <c r="I54" s="10">
        <v>0</v>
      </c>
      <c r="J54" s="10">
        <v>0</v>
      </c>
      <c r="K54" s="8">
        <f t="shared" si="3"/>
        <v>0</v>
      </c>
      <c r="L54" s="38" t="str">
        <f t="shared" si="12"/>
        <v>-</v>
      </c>
      <c r="M54" s="38"/>
      <c r="N54" s="10">
        <v>3</v>
      </c>
      <c r="O54" s="10">
        <v>0</v>
      </c>
      <c r="P54" s="10">
        <v>0</v>
      </c>
      <c r="Q54" s="8">
        <f t="shared" si="6"/>
        <v>3</v>
      </c>
      <c r="R54" s="45">
        <f t="shared" si="15"/>
        <v>0</v>
      </c>
      <c r="T54" s="181">
        <v>0</v>
      </c>
      <c r="U54" s="182">
        <v>0</v>
      </c>
      <c r="V54" s="182">
        <v>0</v>
      </c>
      <c r="W54" s="183">
        <f t="shared" si="16"/>
        <v>0</v>
      </c>
      <c r="X54" s="179" t="str">
        <f t="shared" si="8"/>
        <v>-</v>
      </c>
      <c r="Y54" s="38"/>
    </row>
    <row r="55" spans="1:25" s="2" customFormat="1" ht="14.4" x14ac:dyDescent="0.3">
      <c r="A55" s="2" t="s">
        <v>40</v>
      </c>
      <c r="B55" s="10">
        <v>35</v>
      </c>
      <c r="C55" s="10">
        <v>3</v>
      </c>
      <c r="D55" s="10">
        <v>0</v>
      </c>
      <c r="E55" s="8">
        <f t="shared" si="1"/>
        <v>38</v>
      </c>
      <c r="F55" s="45">
        <f t="shared" si="10"/>
        <v>7.9000000000000001E-2</v>
      </c>
      <c r="G55" s="38"/>
      <c r="H55" s="10">
        <v>2</v>
      </c>
      <c r="I55" s="10">
        <v>2</v>
      </c>
      <c r="J55" s="10">
        <v>0</v>
      </c>
      <c r="K55" s="8">
        <f t="shared" si="3"/>
        <v>4</v>
      </c>
      <c r="L55" s="38">
        <f t="shared" si="12"/>
        <v>0.5</v>
      </c>
      <c r="M55" s="38"/>
      <c r="N55" s="10">
        <v>13</v>
      </c>
      <c r="O55" s="10">
        <v>15</v>
      </c>
      <c r="P55" s="10">
        <v>0</v>
      </c>
      <c r="Q55" s="8">
        <f t="shared" si="6"/>
        <v>28</v>
      </c>
      <c r="R55" s="45">
        <f t="shared" si="15"/>
        <v>0.53600000000000003</v>
      </c>
      <c r="T55" s="181">
        <v>16</v>
      </c>
      <c r="U55" s="182">
        <v>0</v>
      </c>
      <c r="V55" s="182">
        <v>1</v>
      </c>
      <c r="W55" s="183">
        <f t="shared" si="16"/>
        <v>17</v>
      </c>
      <c r="X55" s="179">
        <f t="shared" si="8"/>
        <v>0</v>
      </c>
      <c r="Y55" s="38"/>
    </row>
    <row r="56" spans="1:25" s="2" customFormat="1" ht="14.4" x14ac:dyDescent="0.3">
      <c r="A56" s="163" t="s">
        <v>15</v>
      </c>
      <c r="B56" s="10">
        <v>234</v>
      </c>
      <c r="C56" s="10">
        <v>77</v>
      </c>
      <c r="D56" s="10">
        <v>0</v>
      </c>
      <c r="E56" s="8">
        <f t="shared" si="1"/>
        <v>311</v>
      </c>
      <c r="F56" s="45">
        <f t="shared" si="10"/>
        <v>0.248</v>
      </c>
      <c r="G56" s="38"/>
      <c r="H56" s="10">
        <v>0</v>
      </c>
      <c r="I56" s="10">
        <v>0</v>
      </c>
      <c r="J56" s="10">
        <v>0</v>
      </c>
      <c r="K56" s="8">
        <f t="shared" si="3"/>
        <v>0</v>
      </c>
      <c r="L56" s="38" t="str">
        <f t="shared" si="12"/>
        <v>-</v>
      </c>
      <c r="M56" s="38"/>
      <c r="N56" s="10">
        <v>0</v>
      </c>
      <c r="O56" s="10">
        <v>0</v>
      </c>
      <c r="P56" s="10">
        <v>0</v>
      </c>
      <c r="Q56" s="8">
        <f t="shared" si="6"/>
        <v>0</v>
      </c>
      <c r="R56" s="45" t="str">
        <f t="shared" si="15"/>
        <v>-</v>
      </c>
      <c r="T56" s="181">
        <v>261</v>
      </c>
      <c r="U56" s="182">
        <v>49</v>
      </c>
      <c r="V56" s="182">
        <v>36</v>
      </c>
      <c r="W56" s="183">
        <f t="shared" si="16"/>
        <v>346</v>
      </c>
      <c r="X56" s="179">
        <f t="shared" si="8"/>
        <v>0.14199999999999999</v>
      </c>
      <c r="Y56" s="38"/>
    </row>
    <row r="57" spans="1:25" s="2" customFormat="1" ht="6" customHeight="1" x14ac:dyDescent="0.3">
      <c r="A57" s="12"/>
      <c r="T57" s="6"/>
      <c r="U57" s="6"/>
      <c r="V57" s="6"/>
      <c r="W57" s="6"/>
    </row>
    <row r="58" spans="1:25" s="2" customFormat="1" ht="13.8" x14ac:dyDescent="0.3">
      <c r="T58" s="6"/>
      <c r="U58" s="6"/>
      <c r="V58" s="6"/>
      <c r="W58" s="6"/>
    </row>
    <row r="59" spans="1:25" s="2" customFormat="1" ht="13.8" x14ac:dyDescent="0.3">
      <c r="U59" s="6"/>
      <c r="V59" s="6"/>
    </row>
    <row r="60" spans="1:25" s="2" customFormat="1" ht="13.8" x14ac:dyDescent="0.3">
      <c r="A60" s="14"/>
      <c r="U60" s="6"/>
      <c r="V60" s="6"/>
    </row>
    <row r="62" spans="1:25" ht="13.2" x14ac:dyDescent="0.25">
      <c r="A62" s="16"/>
    </row>
    <row r="63" spans="1:25" ht="9.75" customHeight="1" x14ac:dyDescent="0.25"/>
    <row r="71" spans="2:16" x14ac:dyDescent="0.25">
      <c r="B71" s="18"/>
      <c r="C71" s="19"/>
      <c r="D71" s="19"/>
      <c r="N71" s="18"/>
      <c r="O71" s="19"/>
      <c r="P71" s="19"/>
    </row>
    <row r="72" spans="2:16" x14ac:dyDescent="0.25">
      <c r="B72" s="18"/>
      <c r="C72" s="20"/>
      <c r="D72" s="20"/>
      <c r="N72" s="18"/>
      <c r="O72" s="20"/>
      <c r="P72" s="20"/>
    </row>
  </sheetData>
  <mergeCells count="6">
    <mergeCell ref="T2:X4"/>
    <mergeCell ref="A5:A6"/>
    <mergeCell ref="B5:E5"/>
    <mergeCell ref="H5:K5"/>
    <mergeCell ref="N5:Q5"/>
    <mergeCell ref="T5:W5"/>
  </mergeCells>
  <pageMargins left="0.48" right="0.31" top="1" bottom="1" header="0.5" footer="0.5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A72"/>
  <sheetViews>
    <sheetView showGridLines="0" zoomScale="85" zoomScaleNormal="85" workbookViewId="0">
      <pane xSplit="1" ySplit="6" topLeftCell="B7" activePane="bottomRight" state="frozen"/>
      <selection activeCell="L54" sqref="L54"/>
      <selection pane="topRight" activeCell="L54" sqref="L54"/>
      <selection pane="bottomLeft" activeCell="L54" sqref="L54"/>
      <selection pane="bottomRight" activeCell="X30" sqref="X30"/>
    </sheetView>
  </sheetViews>
  <sheetFormatPr defaultRowHeight="12.6" x14ac:dyDescent="0.25"/>
  <cols>
    <col min="1" max="1" width="25.5546875" style="1" customWidth="1"/>
    <col min="2" max="2" width="11.44140625" style="1" customWidth="1"/>
    <col min="3" max="3" width="11.44140625" style="22" customWidth="1"/>
    <col min="4" max="4" width="11.44140625" style="23" customWidth="1"/>
    <col min="5" max="5" width="8.77734375" style="1"/>
    <col min="6" max="6" width="7.77734375" style="43" bestFit="1" customWidth="1"/>
    <col min="7" max="7" width="7.77734375" style="36" customWidth="1"/>
    <col min="8" max="9" width="8.77734375" style="1"/>
    <col min="10" max="10" width="8.88671875" style="1"/>
    <col min="11" max="11" width="8.77734375" style="1"/>
    <col min="12" max="12" width="7.77734375" style="36" bestFit="1" customWidth="1"/>
    <col min="13" max="13" width="7.77734375" style="36" customWidth="1"/>
    <col min="14" max="14" width="11.44140625" style="1" customWidth="1"/>
    <col min="15" max="16" width="11.44140625" style="23" customWidth="1"/>
    <col min="17" max="17" width="8.77734375" style="1"/>
    <col min="18" max="18" width="7.77734375" style="43" bestFit="1" customWidth="1"/>
    <col min="19" max="19" width="8.77734375" style="1"/>
    <col min="20" max="20" width="9.77734375" style="1" customWidth="1"/>
    <col min="21" max="21" width="8.77734375" style="1"/>
    <col min="22" max="22" width="9.109375" style="1" bestFit="1" customWidth="1"/>
    <col min="23" max="23" width="8.77734375" style="1"/>
    <col min="24" max="24" width="8.77734375" style="46"/>
    <col min="25" max="25" width="14.77734375" style="1" customWidth="1"/>
    <col min="26" max="238" width="8.77734375" style="1"/>
    <col min="239" max="239" width="0" style="1" hidden="1" customWidth="1"/>
    <col min="240" max="240" width="25.5546875" style="1" customWidth="1"/>
    <col min="241" max="243" width="11.44140625" style="1" customWidth="1"/>
    <col min="244" max="244" width="13" style="1" customWidth="1"/>
    <col min="245" max="246" width="11.44140625" style="1" customWidth="1"/>
    <col min="247" max="248" width="13.21875" style="1" customWidth="1"/>
    <col min="249" max="494" width="8.77734375" style="1"/>
    <col min="495" max="495" width="0" style="1" hidden="1" customWidth="1"/>
    <col min="496" max="496" width="25.5546875" style="1" customWidth="1"/>
    <col min="497" max="499" width="11.44140625" style="1" customWidth="1"/>
    <col min="500" max="500" width="13" style="1" customWidth="1"/>
    <col min="501" max="502" width="11.44140625" style="1" customWidth="1"/>
    <col min="503" max="504" width="13.21875" style="1" customWidth="1"/>
    <col min="505" max="750" width="8.77734375" style="1"/>
    <col min="751" max="751" width="0" style="1" hidden="1" customWidth="1"/>
    <col min="752" max="752" width="25.5546875" style="1" customWidth="1"/>
    <col min="753" max="755" width="11.44140625" style="1" customWidth="1"/>
    <col min="756" max="756" width="13" style="1" customWidth="1"/>
    <col min="757" max="758" width="11.44140625" style="1" customWidth="1"/>
    <col min="759" max="760" width="13.21875" style="1" customWidth="1"/>
    <col min="761" max="1006" width="8.77734375" style="1"/>
    <col min="1007" max="1007" width="0" style="1" hidden="1" customWidth="1"/>
    <col min="1008" max="1008" width="25.5546875" style="1" customWidth="1"/>
    <col min="1009" max="1011" width="11.44140625" style="1" customWidth="1"/>
    <col min="1012" max="1012" width="13" style="1" customWidth="1"/>
    <col min="1013" max="1014" width="11.44140625" style="1" customWidth="1"/>
    <col min="1015" max="1016" width="13.21875" style="1" customWidth="1"/>
    <col min="1017" max="1262" width="8.77734375" style="1"/>
    <col min="1263" max="1263" width="0" style="1" hidden="1" customWidth="1"/>
    <col min="1264" max="1264" width="25.5546875" style="1" customWidth="1"/>
    <col min="1265" max="1267" width="11.44140625" style="1" customWidth="1"/>
    <col min="1268" max="1268" width="13" style="1" customWidth="1"/>
    <col min="1269" max="1270" width="11.44140625" style="1" customWidth="1"/>
    <col min="1271" max="1272" width="13.21875" style="1" customWidth="1"/>
    <col min="1273" max="1518" width="8.77734375" style="1"/>
    <col min="1519" max="1519" width="0" style="1" hidden="1" customWidth="1"/>
    <col min="1520" max="1520" width="25.5546875" style="1" customWidth="1"/>
    <col min="1521" max="1523" width="11.44140625" style="1" customWidth="1"/>
    <col min="1524" max="1524" width="13" style="1" customWidth="1"/>
    <col min="1525" max="1526" width="11.44140625" style="1" customWidth="1"/>
    <col min="1527" max="1528" width="13.21875" style="1" customWidth="1"/>
    <col min="1529" max="1774" width="8.77734375" style="1"/>
    <col min="1775" max="1775" width="0" style="1" hidden="1" customWidth="1"/>
    <col min="1776" max="1776" width="25.5546875" style="1" customWidth="1"/>
    <col min="1777" max="1779" width="11.44140625" style="1" customWidth="1"/>
    <col min="1780" max="1780" width="13" style="1" customWidth="1"/>
    <col min="1781" max="1782" width="11.44140625" style="1" customWidth="1"/>
    <col min="1783" max="1784" width="13.21875" style="1" customWidth="1"/>
    <col min="1785" max="2030" width="8.77734375" style="1"/>
    <col min="2031" max="2031" width="0" style="1" hidden="1" customWidth="1"/>
    <col min="2032" max="2032" width="25.5546875" style="1" customWidth="1"/>
    <col min="2033" max="2035" width="11.44140625" style="1" customWidth="1"/>
    <col min="2036" max="2036" width="13" style="1" customWidth="1"/>
    <col min="2037" max="2038" width="11.44140625" style="1" customWidth="1"/>
    <col min="2039" max="2040" width="13.21875" style="1" customWidth="1"/>
    <col min="2041" max="2286" width="8.77734375" style="1"/>
    <col min="2287" max="2287" width="0" style="1" hidden="1" customWidth="1"/>
    <col min="2288" max="2288" width="25.5546875" style="1" customWidth="1"/>
    <col min="2289" max="2291" width="11.44140625" style="1" customWidth="1"/>
    <col min="2292" max="2292" width="13" style="1" customWidth="1"/>
    <col min="2293" max="2294" width="11.44140625" style="1" customWidth="1"/>
    <col min="2295" max="2296" width="13.21875" style="1" customWidth="1"/>
    <col min="2297" max="2542" width="8.77734375" style="1"/>
    <col min="2543" max="2543" width="0" style="1" hidden="1" customWidth="1"/>
    <col min="2544" max="2544" width="25.5546875" style="1" customWidth="1"/>
    <col min="2545" max="2547" width="11.44140625" style="1" customWidth="1"/>
    <col min="2548" max="2548" width="13" style="1" customWidth="1"/>
    <col min="2549" max="2550" width="11.44140625" style="1" customWidth="1"/>
    <col min="2551" max="2552" width="13.21875" style="1" customWidth="1"/>
    <col min="2553" max="2798" width="8.77734375" style="1"/>
    <col min="2799" max="2799" width="0" style="1" hidden="1" customWidth="1"/>
    <col min="2800" max="2800" width="25.5546875" style="1" customWidth="1"/>
    <col min="2801" max="2803" width="11.44140625" style="1" customWidth="1"/>
    <col min="2804" max="2804" width="13" style="1" customWidth="1"/>
    <col min="2805" max="2806" width="11.44140625" style="1" customWidth="1"/>
    <col min="2807" max="2808" width="13.21875" style="1" customWidth="1"/>
    <col min="2809" max="3054" width="8.77734375" style="1"/>
    <col min="3055" max="3055" width="0" style="1" hidden="1" customWidth="1"/>
    <col min="3056" max="3056" width="25.5546875" style="1" customWidth="1"/>
    <col min="3057" max="3059" width="11.44140625" style="1" customWidth="1"/>
    <col min="3060" max="3060" width="13" style="1" customWidth="1"/>
    <col min="3061" max="3062" width="11.44140625" style="1" customWidth="1"/>
    <col min="3063" max="3064" width="13.21875" style="1" customWidth="1"/>
    <col min="3065" max="3310" width="8.77734375" style="1"/>
    <col min="3311" max="3311" width="0" style="1" hidden="1" customWidth="1"/>
    <col min="3312" max="3312" width="25.5546875" style="1" customWidth="1"/>
    <col min="3313" max="3315" width="11.44140625" style="1" customWidth="1"/>
    <col min="3316" max="3316" width="13" style="1" customWidth="1"/>
    <col min="3317" max="3318" width="11.44140625" style="1" customWidth="1"/>
    <col min="3319" max="3320" width="13.21875" style="1" customWidth="1"/>
    <col min="3321" max="3566" width="8.77734375" style="1"/>
    <col min="3567" max="3567" width="0" style="1" hidden="1" customWidth="1"/>
    <col min="3568" max="3568" width="25.5546875" style="1" customWidth="1"/>
    <col min="3569" max="3571" width="11.44140625" style="1" customWidth="1"/>
    <col min="3572" max="3572" width="13" style="1" customWidth="1"/>
    <col min="3573" max="3574" width="11.44140625" style="1" customWidth="1"/>
    <col min="3575" max="3576" width="13.21875" style="1" customWidth="1"/>
    <col min="3577" max="3822" width="8.77734375" style="1"/>
    <col min="3823" max="3823" width="0" style="1" hidden="1" customWidth="1"/>
    <col min="3824" max="3824" width="25.5546875" style="1" customWidth="1"/>
    <col min="3825" max="3827" width="11.44140625" style="1" customWidth="1"/>
    <col min="3828" max="3828" width="13" style="1" customWidth="1"/>
    <col min="3829" max="3830" width="11.44140625" style="1" customWidth="1"/>
    <col min="3831" max="3832" width="13.21875" style="1" customWidth="1"/>
    <col min="3833" max="4078" width="8.77734375" style="1"/>
    <col min="4079" max="4079" width="0" style="1" hidden="1" customWidth="1"/>
    <col min="4080" max="4080" width="25.5546875" style="1" customWidth="1"/>
    <col min="4081" max="4083" width="11.44140625" style="1" customWidth="1"/>
    <col min="4084" max="4084" width="13" style="1" customWidth="1"/>
    <col min="4085" max="4086" width="11.44140625" style="1" customWidth="1"/>
    <col min="4087" max="4088" width="13.21875" style="1" customWidth="1"/>
    <col min="4089" max="4334" width="8.77734375" style="1"/>
    <col min="4335" max="4335" width="0" style="1" hidden="1" customWidth="1"/>
    <col min="4336" max="4336" width="25.5546875" style="1" customWidth="1"/>
    <col min="4337" max="4339" width="11.44140625" style="1" customWidth="1"/>
    <col min="4340" max="4340" width="13" style="1" customWidth="1"/>
    <col min="4341" max="4342" width="11.44140625" style="1" customWidth="1"/>
    <col min="4343" max="4344" width="13.21875" style="1" customWidth="1"/>
    <col min="4345" max="4590" width="8.77734375" style="1"/>
    <col min="4591" max="4591" width="0" style="1" hidden="1" customWidth="1"/>
    <col min="4592" max="4592" width="25.5546875" style="1" customWidth="1"/>
    <col min="4593" max="4595" width="11.44140625" style="1" customWidth="1"/>
    <col min="4596" max="4596" width="13" style="1" customWidth="1"/>
    <col min="4597" max="4598" width="11.44140625" style="1" customWidth="1"/>
    <col min="4599" max="4600" width="13.21875" style="1" customWidth="1"/>
    <col min="4601" max="4846" width="8.77734375" style="1"/>
    <col min="4847" max="4847" width="0" style="1" hidden="1" customWidth="1"/>
    <col min="4848" max="4848" width="25.5546875" style="1" customWidth="1"/>
    <col min="4849" max="4851" width="11.44140625" style="1" customWidth="1"/>
    <col min="4852" max="4852" width="13" style="1" customWidth="1"/>
    <col min="4853" max="4854" width="11.44140625" style="1" customWidth="1"/>
    <col min="4855" max="4856" width="13.21875" style="1" customWidth="1"/>
    <col min="4857" max="5102" width="8.77734375" style="1"/>
    <col min="5103" max="5103" width="0" style="1" hidden="1" customWidth="1"/>
    <col min="5104" max="5104" width="25.5546875" style="1" customWidth="1"/>
    <col min="5105" max="5107" width="11.44140625" style="1" customWidth="1"/>
    <col min="5108" max="5108" width="13" style="1" customWidth="1"/>
    <col min="5109" max="5110" width="11.44140625" style="1" customWidth="1"/>
    <col min="5111" max="5112" width="13.21875" style="1" customWidth="1"/>
    <col min="5113" max="5358" width="8.77734375" style="1"/>
    <col min="5359" max="5359" width="0" style="1" hidden="1" customWidth="1"/>
    <col min="5360" max="5360" width="25.5546875" style="1" customWidth="1"/>
    <col min="5361" max="5363" width="11.44140625" style="1" customWidth="1"/>
    <col min="5364" max="5364" width="13" style="1" customWidth="1"/>
    <col min="5365" max="5366" width="11.44140625" style="1" customWidth="1"/>
    <col min="5367" max="5368" width="13.21875" style="1" customWidth="1"/>
    <col min="5369" max="5614" width="8.77734375" style="1"/>
    <col min="5615" max="5615" width="0" style="1" hidden="1" customWidth="1"/>
    <col min="5616" max="5616" width="25.5546875" style="1" customWidth="1"/>
    <col min="5617" max="5619" width="11.44140625" style="1" customWidth="1"/>
    <col min="5620" max="5620" width="13" style="1" customWidth="1"/>
    <col min="5621" max="5622" width="11.44140625" style="1" customWidth="1"/>
    <col min="5623" max="5624" width="13.21875" style="1" customWidth="1"/>
    <col min="5625" max="5870" width="8.77734375" style="1"/>
    <col min="5871" max="5871" width="0" style="1" hidden="1" customWidth="1"/>
    <col min="5872" max="5872" width="25.5546875" style="1" customWidth="1"/>
    <col min="5873" max="5875" width="11.44140625" style="1" customWidth="1"/>
    <col min="5876" max="5876" width="13" style="1" customWidth="1"/>
    <col min="5877" max="5878" width="11.44140625" style="1" customWidth="1"/>
    <col min="5879" max="5880" width="13.21875" style="1" customWidth="1"/>
    <col min="5881" max="6126" width="8.77734375" style="1"/>
    <col min="6127" max="6127" width="0" style="1" hidden="1" customWidth="1"/>
    <col min="6128" max="6128" width="25.5546875" style="1" customWidth="1"/>
    <col min="6129" max="6131" width="11.44140625" style="1" customWidth="1"/>
    <col min="6132" max="6132" width="13" style="1" customWidth="1"/>
    <col min="6133" max="6134" width="11.44140625" style="1" customWidth="1"/>
    <col min="6135" max="6136" width="13.21875" style="1" customWidth="1"/>
    <col min="6137" max="6382" width="8.77734375" style="1"/>
    <col min="6383" max="6383" width="0" style="1" hidden="1" customWidth="1"/>
    <col min="6384" max="6384" width="25.5546875" style="1" customWidth="1"/>
    <col min="6385" max="6387" width="11.44140625" style="1" customWidth="1"/>
    <col min="6388" max="6388" width="13" style="1" customWidth="1"/>
    <col min="6389" max="6390" width="11.44140625" style="1" customWidth="1"/>
    <col min="6391" max="6392" width="13.21875" style="1" customWidth="1"/>
    <col min="6393" max="6638" width="8.77734375" style="1"/>
    <col min="6639" max="6639" width="0" style="1" hidden="1" customWidth="1"/>
    <col min="6640" max="6640" width="25.5546875" style="1" customWidth="1"/>
    <col min="6641" max="6643" width="11.44140625" style="1" customWidth="1"/>
    <col min="6644" max="6644" width="13" style="1" customWidth="1"/>
    <col min="6645" max="6646" width="11.44140625" style="1" customWidth="1"/>
    <col min="6647" max="6648" width="13.21875" style="1" customWidth="1"/>
    <col min="6649" max="6894" width="8.77734375" style="1"/>
    <col min="6895" max="6895" width="0" style="1" hidden="1" customWidth="1"/>
    <col min="6896" max="6896" width="25.5546875" style="1" customWidth="1"/>
    <col min="6897" max="6899" width="11.44140625" style="1" customWidth="1"/>
    <col min="6900" max="6900" width="13" style="1" customWidth="1"/>
    <col min="6901" max="6902" width="11.44140625" style="1" customWidth="1"/>
    <col min="6903" max="6904" width="13.21875" style="1" customWidth="1"/>
    <col min="6905" max="7150" width="8.77734375" style="1"/>
    <col min="7151" max="7151" width="0" style="1" hidden="1" customWidth="1"/>
    <col min="7152" max="7152" width="25.5546875" style="1" customWidth="1"/>
    <col min="7153" max="7155" width="11.44140625" style="1" customWidth="1"/>
    <col min="7156" max="7156" width="13" style="1" customWidth="1"/>
    <col min="7157" max="7158" width="11.44140625" style="1" customWidth="1"/>
    <col min="7159" max="7160" width="13.21875" style="1" customWidth="1"/>
    <col min="7161" max="7406" width="8.77734375" style="1"/>
    <col min="7407" max="7407" width="0" style="1" hidden="1" customWidth="1"/>
    <col min="7408" max="7408" width="25.5546875" style="1" customWidth="1"/>
    <col min="7409" max="7411" width="11.44140625" style="1" customWidth="1"/>
    <col min="7412" max="7412" width="13" style="1" customWidth="1"/>
    <col min="7413" max="7414" width="11.44140625" style="1" customWidth="1"/>
    <col min="7415" max="7416" width="13.21875" style="1" customWidth="1"/>
    <col min="7417" max="7662" width="8.77734375" style="1"/>
    <col min="7663" max="7663" width="0" style="1" hidden="1" customWidth="1"/>
    <col min="7664" max="7664" width="25.5546875" style="1" customWidth="1"/>
    <col min="7665" max="7667" width="11.44140625" style="1" customWidth="1"/>
    <col min="7668" max="7668" width="13" style="1" customWidth="1"/>
    <col min="7669" max="7670" width="11.44140625" style="1" customWidth="1"/>
    <col min="7671" max="7672" width="13.21875" style="1" customWidth="1"/>
    <col min="7673" max="7918" width="8.77734375" style="1"/>
    <col min="7919" max="7919" width="0" style="1" hidden="1" customWidth="1"/>
    <col min="7920" max="7920" width="25.5546875" style="1" customWidth="1"/>
    <col min="7921" max="7923" width="11.44140625" style="1" customWidth="1"/>
    <col min="7924" max="7924" width="13" style="1" customWidth="1"/>
    <col min="7925" max="7926" width="11.44140625" style="1" customWidth="1"/>
    <col min="7927" max="7928" width="13.21875" style="1" customWidth="1"/>
    <col min="7929" max="8174" width="8.77734375" style="1"/>
    <col min="8175" max="8175" width="0" style="1" hidden="1" customWidth="1"/>
    <col min="8176" max="8176" width="25.5546875" style="1" customWidth="1"/>
    <col min="8177" max="8179" width="11.44140625" style="1" customWidth="1"/>
    <col min="8180" max="8180" width="13" style="1" customWidth="1"/>
    <col min="8181" max="8182" width="11.44140625" style="1" customWidth="1"/>
    <col min="8183" max="8184" width="13.21875" style="1" customWidth="1"/>
    <col min="8185" max="8430" width="8.77734375" style="1"/>
    <col min="8431" max="8431" width="0" style="1" hidden="1" customWidth="1"/>
    <col min="8432" max="8432" width="25.5546875" style="1" customWidth="1"/>
    <col min="8433" max="8435" width="11.44140625" style="1" customWidth="1"/>
    <col min="8436" max="8436" width="13" style="1" customWidth="1"/>
    <col min="8437" max="8438" width="11.44140625" style="1" customWidth="1"/>
    <col min="8439" max="8440" width="13.21875" style="1" customWidth="1"/>
    <col min="8441" max="8686" width="8.77734375" style="1"/>
    <col min="8687" max="8687" width="0" style="1" hidden="1" customWidth="1"/>
    <col min="8688" max="8688" width="25.5546875" style="1" customWidth="1"/>
    <col min="8689" max="8691" width="11.44140625" style="1" customWidth="1"/>
    <col min="8692" max="8692" width="13" style="1" customWidth="1"/>
    <col min="8693" max="8694" width="11.44140625" style="1" customWidth="1"/>
    <col min="8695" max="8696" width="13.21875" style="1" customWidth="1"/>
    <col min="8697" max="8942" width="8.77734375" style="1"/>
    <col min="8943" max="8943" width="0" style="1" hidden="1" customWidth="1"/>
    <col min="8944" max="8944" width="25.5546875" style="1" customWidth="1"/>
    <col min="8945" max="8947" width="11.44140625" style="1" customWidth="1"/>
    <col min="8948" max="8948" width="13" style="1" customWidth="1"/>
    <col min="8949" max="8950" width="11.44140625" style="1" customWidth="1"/>
    <col min="8951" max="8952" width="13.21875" style="1" customWidth="1"/>
    <col min="8953" max="9198" width="8.77734375" style="1"/>
    <col min="9199" max="9199" width="0" style="1" hidden="1" customWidth="1"/>
    <col min="9200" max="9200" width="25.5546875" style="1" customWidth="1"/>
    <col min="9201" max="9203" width="11.44140625" style="1" customWidth="1"/>
    <col min="9204" max="9204" width="13" style="1" customWidth="1"/>
    <col min="9205" max="9206" width="11.44140625" style="1" customWidth="1"/>
    <col min="9207" max="9208" width="13.21875" style="1" customWidth="1"/>
    <col min="9209" max="9454" width="8.77734375" style="1"/>
    <col min="9455" max="9455" width="0" style="1" hidden="1" customWidth="1"/>
    <col min="9456" max="9456" width="25.5546875" style="1" customWidth="1"/>
    <col min="9457" max="9459" width="11.44140625" style="1" customWidth="1"/>
    <col min="9460" max="9460" width="13" style="1" customWidth="1"/>
    <col min="9461" max="9462" width="11.44140625" style="1" customWidth="1"/>
    <col min="9463" max="9464" width="13.21875" style="1" customWidth="1"/>
    <col min="9465" max="9710" width="8.77734375" style="1"/>
    <col min="9711" max="9711" width="0" style="1" hidden="1" customWidth="1"/>
    <col min="9712" max="9712" width="25.5546875" style="1" customWidth="1"/>
    <col min="9713" max="9715" width="11.44140625" style="1" customWidth="1"/>
    <col min="9716" max="9716" width="13" style="1" customWidth="1"/>
    <col min="9717" max="9718" width="11.44140625" style="1" customWidth="1"/>
    <col min="9719" max="9720" width="13.21875" style="1" customWidth="1"/>
    <col min="9721" max="9966" width="8.77734375" style="1"/>
    <col min="9967" max="9967" width="0" style="1" hidden="1" customWidth="1"/>
    <col min="9968" max="9968" width="25.5546875" style="1" customWidth="1"/>
    <col min="9969" max="9971" width="11.44140625" style="1" customWidth="1"/>
    <col min="9972" max="9972" width="13" style="1" customWidth="1"/>
    <col min="9973" max="9974" width="11.44140625" style="1" customWidth="1"/>
    <col min="9975" max="9976" width="13.21875" style="1" customWidth="1"/>
    <col min="9977" max="10222" width="8.77734375" style="1"/>
    <col min="10223" max="10223" width="0" style="1" hidden="1" customWidth="1"/>
    <col min="10224" max="10224" width="25.5546875" style="1" customWidth="1"/>
    <col min="10225" max="10227" width="11.44140625" style="1" customWidth="1"/>
    <col min="10228" max="10228" width="13" style="1" customWidth="1"/>
    <col min="10229" max="10230" width="11.44140625" style="1" customWidth="1"/>
    <col min="10231" max="10232" width="13.21875" style="1" customWidth="1"/>
    <col min="10233" max="10478" width="8.77734375" style="1"/>
    <col min="10479" max="10479" width="0" style="1" hidden="1" customWidth="1"/>
    <col min="10480" max="10480" width="25.5546875" style="1" customWidth="1"/>
    <col min="10481" max="10483" width="11.44140625" style="1" customWidth="1"/>
    <col min="10484" max="10484" width="13" style="1" customWidth="1"/>
    <col min="10485" max="10486" width="11.44140625" style="1" customWidth="1"/>
    <col min="10487" max="10488" width="13.21875" style="1" customWidth="1"/>
    <col min="10489" max="10734" width="8.77734375" style="1"/>
    <col min="10735" max="10735" width="0" style="1" hidden="1" customWidth="1"/>
    <col min="10736" max="10736" width="25.5546875" style="1" customWidth="1"/>
    <col min="10737" max="10739" width="11.44140625" style="1" customWidth="1"/>
    <col min="10740" max="10740" width="13" style="1" customWidth="1"/>
    <col min="10741" max="10742" width="11.44140625" style="1" customWidth="1"/>
    <col min="10743" max="10744" width="13.21875" style="1" customWidth="1"/>
    <col min="10745" max="10990" width="8.77734375" style="1"/>
    <col min="10991" max="10991" width="0" style="1" hidden="1" customWidth="1"/>
    <col min="10992" max="10992" width="25.5546875" style="1" customWidth="1"/>
    <col min="10993" max="10995" width="11.44140625" style="1" customWidth="1"/>
    <col min="10996" max="10996" width="13" style="1" customWidth="1"/>
    <col min="10997" max="10998" width="11.44140625" style="1" customWidth="1"/>
    <col min="10999" max="11000" width="13.21875" style="1" customWidth="1"/>
    <col min="11001" max="11246" width="8.77734375" style="1"/>
    <col min="11247" max="11247" width="0" style="1" hidden="1" customWidth="1"/>
    <col min="11248" max="11248" width="25.5546875" style="1" customWidth="1"/>
    <col min="11249" max="11251" width="11.44140625" style="1" customWidth="1"/>
    <col min="11252" max="11252" width="13" style="1" customWidth="1"/>
    <col min="11253" max="11254" width="11.44140625" style="1" customWidth="1"/>
    <col min="11255" max="11256" width="13.21875" style="1" customWidth="1"/>
    <col min="11257" max="11502" width="8.77734375" style="1"/>
    <col min="11503" max="11503" width="0" style="1" hidden="1" customWidth="1"/>
    <col min="11504" max="11504" width="25.5546875" style="1" customWidth="1"/>
    <col min="11505" max="11507" width="11.44140625" style="1" customWidth="1"/>
    <col min="11508" max="11508" width="13" style="1" customWidth="1"/>
    <col min="11509" max="11510" width="11.44140625" style="1" customWidth="1"/>
    <col min="11511" max="11512" width="13.21875" style="1" customWidth="1"/>
    <col min="11513" max="11758" width="8.77734375" style="1"/>
    <col min="11759" max="11759" width="0" style="1" hidden="1" customWidth="1"/>
    <col min="11760" max="11760" width="25.5546875" style="1" customWidth="1"/>
    <col min="11761" max="11763" width="11.44140625" style="1" customWidth="1"/>
    <col min="11764" max="11764" width="13" style="1" customWidth="1"/>
    <col min="11765" max="11766" width="11.44140625" style="1" customWidth="1"/>
    <col min="11767" max="11768" width="13.21875" style="1" customWidth="1"/>
    <col min="11769" max="12014" width="8.77734375" style="1"/>
    <col min="12015" max="12015" width="0" style="1" hidden="1" customWidth="1"/>
    <col min="12016" max="12016" width="25.5546875" style="1" customWidth="1"/>
    <col min="12017" max="12019" width="11.44140625" style="1" customWidth="1"/>
    <col min="12020" max="12020" width="13" style="1" customWidth="1"/>
    <col min="12021" max="12022" width="11.44140625" style="1" customWidth="1"/>
    <col min="12023" max="12024" width="13.21875" style="1" customWidth="1"/>
    <col min="12025" max="12270" width="8.77734375" style="1"/>
    <col min="12271" max="12271" width="0" style="1" hidden="1" customWidth="1"/>
    <col min="12272" max="12272" width="25.5546875" style="1" customWidth="1"/>
    <col min="12273" max="12275" width="11.44140625" style="1" customWidth="1"/>
    <col min="12276" max="12276" width="13" style="1" customWidth="1"/>
    <col min="12277" max="12278" width="11.44140625" style="1" customWidth="1"/>
    <col min="12279" max="12280" width="13.21875" style="1" customWidth="1"/>
    <col min="12281" max="12526" width="8.77734375" style="1"/>
    <col min="12527" max="12527" width="0" style="1" hidden="1" customWidth="1"/>
    <col min="12528" max="12528" width="25.5546875" style="1" customWidth="1"/>
    <col min="12529" max="12531" width="11.44140625" style="1" customWidth="1"/>
    <col min="12532" max="12532" width="13" style="1" customWidth="1"/>
    <col min="12533" max="12534" width="11.44140625" style="1" customWidth="1"/>
    <col min="12535" max="12536" width="13.21875" style="1" customWidth="1"/>
    <col min="12537" max="12782" width="8.77734375" style="1"/>
    <col min="12783" max="12783" width="0" style="1" hidden="1" customWidth="1"/>
    <col min="12784" max="12784" width="25.5546875" style="1" customWidth="1"/>
    <col min="12785" max="12787" width="11.44140625" style="1" customWidth="1"/>
    <col min="12788" max="12788" width="13" style="1" customWidth="1"/>
    <col min="12789" max="12790" width="11.44140625" style="1" customWidth="1"/>
    <col min="12791" max="12792" width="13.21875" style="1" customWidth="1"/>
    <col min="12793" max="13038" width="8.77734375" style="1"/>
    <col min="13039" max="13039" width="0" style="1" hidden="1" customWidth="1"/>
    <col min="13040" max="13040" width="25.5546875" style="1" customWidth="1"/>
    <col min="13041" max="13043" width="11.44140625" style="1" customWidth="1"/>
    <col min="13044" max="13044" width="13" style="1" customWidth="1"/>
    <col min="13045" max="13046" width="11.44140625" style="1" customWidth="1"/>
    <col min="13047" max="13048" width="13.21875" style="1" customWidth="1"/>
    <col min="13049" max="13294" width="8.77734375" style="1"/>
    <col min="13295" max="13295" width="0" style="1" hidden="1" customWidth="1"/>
    <col min="13296" max="13296" width="25.5546875" style="1" customWidth="1"/>
    <col min="13297" max="13299" width="11.44140625" style="1" customWidth="1"/>
    <col min="13300" max="13300" width="13" style="1" customWidth="1"/>
    <col min="13301" max="13302" width="11.44140625" style="1" customWidth="1"/>
    <col min="13303" max="13304" width="13.21875" style="1" customWidth="1"/>
    <col min="13305" max="13550" width="8.77734375" style="1"/>
    <col min="13551" max="13551" width="0" style="1" hidden="1" customWidth="1"/>
    <col min="13552" max="13552" width="25.5546875" style="1" customWidth="1"/>
    <col min="13553" max="13555" width="11.44140625" style="1" customWidth="1"/>
    <col min="13556" max="13556" width="13" style="1" customWidth="1"/>
    <col min="13557" max="13558" width="11.44140625" style="1" customWidth="1"/>
    <col min="13559" max="13560" width="13.21875" style="1" customWidth="1"/>
    <col min="13561" max="13806" width="8.77734375" style="1"/>
    <col min="13807" max="13807" width="0" style="1" hidden="1" customWidth="1"/>
    <col min="13808" max="13808" width="25.5546875" style="1" customWidth="1"/>
    <col min="13809" max="13811" width="11.44140625" style="1" customWidth="1"/>
    <col min="13812" max="13812" width="13" style="1" customWidth="1"/>
    <col min="13813" max="13814" width="11.44140625" style="1" customWidth="1"/>
    <col min="13815" max="13816" width="13.21875" style="1" customWidth="1"/>
    <col min="13817" max="14062" width="8.77734375" style="1"/>
    <col min="14063" max="14063" width="0" style="1" hidden="1" customWidth="1"/>
    <col min="14064" max="14064" width="25.5546875" style="1" customWidth="1"/>
    <col min="14065" max="14067" width="11.44140625" style="1" customWidth="1"/>
    <col min="14068" max="14068" width="13" style="1" customWidth="1"/>
    <col min="14069" max="14070" width="11.44140625" style="1" customWidth="1"/>
    <col min="14071" max="14072" width="13.21875" style="1" customWidth="1"/>
    <col min="14073" max="14318" width="8.77734375" style="1"/>
    <col min="14319" max="14319" width="0" style="1" hidden="1" customWidth="1"/>
    <col min="14320" max="14320" width="25.5546875" style="1" customWidth="1"/>
    <col min="14321" max="14323" width="11.44140625" style="1" customWidth="1"/>
    <col min="14324" max="14324" width="13" style="1" customWidth="1"/>
    <col min="14325" max="14326" width="11.44140625" style="1" customWidth="1"/>
    <col min="14327" max="14328" width="13.21875" style="1" customWidth="1"/>
    <col min="14329" max="14574" width="8.77734375" style="1"/>
    <col min="14575" max="14575" width="0" style="1" hidden="1" customWidth="1"/>
    <col min="14576" max="14576" width="25.5546875" style="1" customWidth="1"/>
    <col min="14577" max="14579" width="11.44140625" style="1" customWidth="1"/>
    <col min="14580" max="14580" width="13" style="1" customWidth="1"/>
    <col min="14581" max="14582" width="11.44140625" style="1" customWidth="1"/>
    <col min="14583" max="14584" width="13.21875" style="1" customWidth="1"/>
    <col min="14585" max="14830" width="8.77734375" style="1"/>
    <col min="14831" max="14831" width="0" style="1" hidden="1" customWidth="1"/>
    <col min="14832" max="14832" width="25.5546875" style="1" customWidth="1"/>
    <col min="14833" max="14835" width="11.44140625" style="1" customWidth="1"/>
    <col min="14836" max="14836" width="13" style="1" customWidth="1"/>
    <col min="14837" max="14838" width="11.44140625" style="1" customWidth="1"/>
    <col min="14839" max="14840" width="13.21875" style="1" customWidth="1"/>
    <col min="14841" max="15086" width="8.77734375" style="1"/>
    <col min="15087" max="15087" width="0" style="1" hidden="1" customWidth="1"/>
    <col min="15088" max="15088" width="25.5546875" style="1" customWidth="1"/>
    <col min="15089" max="15091" width="11.44140625" style="1" customWidth="1"/>
    <col min="15092" max="15092" width="13" style="1" customWidth="1"/>
    <col min="15093" max="15094" width="11.44140625" style="1" customWidth="1"/>
    <col min="15095" max="15096" width="13.21875" style="1" customWidth="1"/>
    <col min="15097" max="15342" width="8.77734375" style="1"/>
    <col min="15343" max="15343" width="0" style="1" hidden="1" customWidth="1"/>
    <col min="15344" max="15344" width="25.5546875" style="1" customWidth="1"/>
    <col min="15345" max="15347" width="11.44140625" style="1" customWidth="1"/>
    <col min="15348" max="15348" width="13" style="1" customWidth="1"/>
    <col min="15349" max="15350" width="11.44140625" style="1" customWidth="1"/>
    <col min="15351" max="15352" width="13.21875" style="1" customWidth="1"/>
    <col min="15353" max="15598" width="8.77734375" style="1"/>
    <col min="15599" max="15599" width="0" style="1" hidden="1" customWidth="1"/>
    <col min="15600" max="15600" width="25.5546875" style="1" customWidth="1"/>
    <col min="15601" max="15603" width="11.44140625" style="1" customWidth="1"/>
    <col min="15604" max="15604" width="13" style="1" customWidth="1"/>
    <col min="15605" max="15606" width="11.44140625" style="1" customWidth="1"/>
    <col min="15607" max="15608" width="13.21875" style="1" customWidth="1"/>
    <col min="15609" max="15854" width="8.77734375" style="1"/>
    <col min="15855" max="15855" width="0" style="1" hidden="1" customWidth="1"/>
    <col min="15856" max="15856" width="25.5546875" style="1" customWidth="1"/>
    <col min="15857" max="15859" width="11.44140625" style="1" customWidth="1"/>
    <col min="15860" max="15860" width="13" style="1" customWidth="1"/>
    <col min="15861" max="15862" width="11.44140625" style="1" customWidth="1"/>
    <col min="15863" max="15864" width="13.21875" style="1" customWidth="1"/>
    <col min="15865" max="16110" width="8.77734375" style="1"/>
    <col min="16111" max="16111" width="0" style="1" hidden="1" customWidth="1"/>
    <col min="16112" max="16112" width="25.5546875" style="1" customWidth="1"/>
    <col min="16113" max="16115" width="11.44140625" style="1" customWidth="1"/>
    <col min="16116" max="16116" width="13" style="1" customWidth="1"/>
    <col min="16117" max="16118" width="11.44140625" style="1" customWidth="1"/>
    <col min="16119" max="16120" width="13.21875" style="1" customWidth="1"/>
    <col min="16121" max="16362" width="8.77734375" style="1"/>
    <col min="16363" max="16384" width="8.77734375" style="1" customWidth="1"/>
  </cols>
  <sheetData>
    <row r="1" spans="1:26" ht="13.8" thickBot="1" x14ac:dyDescent="0.3">
      <c r="A1" s="24"/>
      <c r="B1" s="25"/>
      <c r="C1" s="25"/>
      <c r="D1" s="32"/>
      <c r="E1" s="27"/>
      <c r="N1" s="25"/>
      <c r="O1" s="25"/>
      <c r="P1" s="32"/>
      <c r="Q1" s="27"/>
    </row>
    <row r="2" spans="1:26" ht="13.2" x14ac:dyDescent="0.25">
      <c r="A2" s="31"/>
      <c r="B2" s="32"/>
      <c r="C2" s="32"/>
      <c r="D2" s="32"/>
      <c r="E2" s="33"/>
      <c r="F2" s="44"/>
      <c r="G2" s="37"/>
      <c r="L2" s="37"/>
      <c r="M2" s="37"/>
      <c r="N2" s="34"/>
      <c r="O2" s="32"/>
      <c r="P2" s="32"/>
      <c r="Q2" s="27"/>
      <c r="R2" s="44"/>
    </row>
    <row r="3" spans="1:26" ht="13.2" x14ac:dyDescent="0.25">
      <c r="A3" s="31"/>
      <c r="B3" s="32"/>
      <c r="C3" s="32"/>
      <c r="D3" s="32"/>
      <c r="E3" s="33"/>
      <c r="F3" s="44"/>
      <c r="G3" s="37"/>
      <c r="L3" s="37"/>
      <c r="M3" s="37"/>
      <c r="N3" s="34"/>
      <c r="O3" s="32"/>
      <c r="P3" s="32"/>
      <c r="Q3" s="27"/>
      <c r="R3" s="44"/>
    </row>
    <row r="4" spans="1:26" ht="13.2" x14ac:dyDescent="0.25">
      <c r="A4" s="121">
        <f>FIRE1123a!A3</f>
        <v>2021</v>
      </c>
      <c r="B4" s="32"/>
      <c r="C4" s="32"/>
      <c r="D4" s="32"/>
      <c r="E4" s="33"/>
      <c r="F4" s="44"/>
      <c r="G4" s="37"/>
      <c r="L4" s="37"/>
      <c r="M4" s="37"/>
      <c r="N4" s="34"/>
      <c r="O4" s="32"/>
      <c r="P4" s="32"/>
      <c r="Q4" s="27"/>
      <c r="R4" s="44"/>
    </row>
    <row r="5" spans="1:26" s="2" customFormat="1" ht="13.8" thickBot="1" x14ac:dyDescent="0.35">
      <c r="A5" s="188"/>
      <c r="B5" s="190" t="s">
        <v>54</v>
      </c>
      <c r="C5" s="191"/>
      <c r="D5" s="191"/>
      <c r="E5" s="191"/>
      <c r="H5" s="190" t="s">
        <v>56</v>
      </c>
      <c r="I5" s="191"/>
      <c r="J5" s="191"/>
      <c r="K5" s="191"/>
      <c r="N5" s="190" t="s">
        <v>55</v>
      </c>
      <c r="O5" s="191"/>
      <c r="P5" s="191"/>
      <c r="Q5" s="191"/>
      <c r="T5" s="190" t="s">
        <v>62</v>
      </c>
      <c r="U5" s="191"/>
      <c r="V5" s="191"/>
      <c r="W5" s="191"/>
    </row>
    <row r="6" spans="1:26" s="2" customFormat="1" ht="13.8" thickBot="1" x14ac:dyDescent="0.35">
      <c r="A6" s="189"/>
      <c r="B6" s="28" t="s">
        <v>66</v>
      </c>
      <c r="C6" s="29" t="s">
        <v>67</v>
      </c>
      <c r="D6" s="165" t="s">
        <v>119</v>
      </c>
      <c r="E6" s="35" t="s">
        <v>53</v>
      </c>
      <c r="F6" s="2" t="s">
        <v>68</v>
      </c>
      <c r="H6" s="28" t="s">
        <v>64</v>
      </c>
      <c r="I6" s="29" t="s">
        <v>65</v>
      </c>
      <c r="J6" s="165" t="s">
        <v>119</v>
      </c>
      <c r="K6" s="30" t="s">
        <v>53</v>
      </c>
      <c r="L6" s="2" t="s">
        <v>68</v>
      </c>
      <c r="N6" s="28" t="s">
        <v>64</v>
      </c>
      <c r="O6" s="29" t="s">
        <v>65</v>
      </c>
      <c r="P6" s="165" t="s">
        <v>119</v>
      </c>
      <c r="Q6" s="30" t="s">
        <v>53</v>
      </c>
      <c r="R6" s="2" t="s">
        <v>68</v>
      </c>
      <c r="T6" s="28" t="s">
        <v>64</v>
      </c>
      <c r="U6" s="29" t="s">
        <v>65</v>
      </c>
      <c r="V6" s="165" t="s">
        <v>119</v>
      </c>
      <c r="W6" s="30" t="s">
        <v>53</v>
      </c>
      <c r="X6" s="2" t="s">
        <v>68</v>
      </c>
    </row>
    <row r="7" spans="1:26" s="2" customFormat="1" ht="24" hidden="1" customHeight="1" x14ac:dyDescent="0.3">
      <c r="B7" s="3" t="s">
        <v>49</v>
      </c>
      <c r="C7" s="3" t="s">
        <v>49</v>
      </c>
      <c r="D7" s="3"/>
      <c r="H7" s="3" t="s">
        <v>49</v>
      </c>
      <c r="I7" s="3" t="s">
        <v>49</v>
      </c>
      <c r="J7" s="3"/>
      <c r="N7" s="3" t="s">
        <v>49</v>
      </c>
      <c r="O7" s="3" t="s">
        <v>49</v>
      </c>
      <c r="P7" s="3"/>
      <c r="T7" s="3" t="s">
        <v>49</v>
      </c>
      <c r="U7" s="3" t="s">
        <v>50</v>
      </c>
      <c r="V7" s="3"/>
    </row>
    <row r="8" spans="1:26" s="2" customFormat="1" ht="24" hidden="1" customHeight="1" x14ac:dyDescent="0.3">
      <c r="B8" s="3" t="s">
        <v>47</v>
      </c>
      <c r="C8" s="4" t="s">
        <v>48</v>
      </c>
      <c r="D8" s="4"/>
      <c r="H8" s="3" t="s">
        <v>47</v>
      </c>
      <c r="I8" s="4" t="s">
        <v>48</v>
      </c>
      <c r="J8" s="4"/>
      <c r="N8" s="3" t="s">
        <v>47</v>
      </c>
      <c r="O8" s="4" t="s">
        <v>48</v>
      </c>
      <c r="P8" s="4"/>
      <c r="T8" s="3" t="s">
        <v>47</v>
      </c>
      <c r="U8" s="4" t="s">
        <v>48</v>
      </c>
      <c r="V8" s="4"/>
    </row>
    <row r="9" spans="1:26" s="2" customFormat="1" ht="25.5" customHeight="1" x14ac:dyDescent="0.3">
      <c r="A9" s="5" t="s">
        <v>0</v>
      </c>
      <c r="B9" s="6">
        <f t="shared" ref="B9:D9" ca="1" si="0">B10+B49</f>
        <v>1042</v>
      </c>
      <c r="C9" s="6">
        <f t="shared" ca="1" si="0"/>
        <v>182</v>
      </c>
      <c r="D9" s="6">
        <f t="shared" ca="1" si="0"/>
        <v>0</v>
      </c>
      <c r="E9" s="8">
        <f t="shared" ref="E9:E56" ca="1" si="1">SUM(B9:D9)</f>
        <v>1224</v>
      </c>
      <c r="F9" s="45">
        <f ca="1">IF(E9=0,"-",ROUND((C9)/(E9),3))</f>
        <v>0.14899999999999999</v>
      </c>
      <c r="G9" s="38"/>
      <c r="H9" s="6">
        <f t="shared" ref="H9:I9" ca="1" si="2">H10+H49</f>
        <v>8</v>
      </c>
      <c r="I9" s="6">
        <f t="shared" ca="1" si="2"/>
        <v>17</v>
      </c>
      <c r="J9" s="6">
        <f t="shared" ref="J9" ca="1" si="3">J10+J49</f>
        <v>0</v>
      </c>
      <c r="K9" s="8">
        <f t="shared" ref="K9:K56" ca="1" si="4">SUM(H9:J9)</f>
        <v>25</v>
      </c>
      <c r="L9" s="38">
        <f ca="1">IF(K9=0,"-",ROUND((I9)/(K9),3))</f>
        <v>0.68</v>
      </c>
      <c r="M9" s="38"/>
      <c r="N9" s="6">
        <f t="shared" ref="N9:O9" ca="1" si="5">N10+N49</f>
        <v>70</v>
      </c>
      <c r="O9" s="6">
        <f t="shared" ca="1" si="5"/>
        <v>90</v>
      </c>
      <c r="P9" s="6">
        <f t="shared" ref="P9" ca="1" si="6">P10+P49</f>
        <v>0</v>
      </c>
      <c r="Q9" s="8">
        <f t="shared" ref="Q9:Q56" ca="1" si="7">SUM(N9:P9)</f>
        <v>160</v>
      </c>
      <c r="R9" s="45">
        <f ca="1">IF(Q9=0,"-",ROUND((O9)/(Q9),3))</f>
        <v>0.56299999999999994</v>
      </c>
      <c r="T9" s="6">
        <f t="shared" ref="T9:T10" ca="1" si="8">B9+N9+H9</f>
        <v>1120</v>
      </c>
      <c r="U9" s="6">
        <f ca="1">C9+O9+I9</f>
        <v>289</v>
      </c>
      <c r="V9" s="6">
        <f ca="1">D9+P9+J9</f>
        <v>0</v>
      </c>
      <c r="W9" s="41">
        <f t="shared" ref="W9:W56" ca="1" si="9">SUM(T9:V9)</f>
        <v>1409</v>
      </c>
      <c r="X9" s="45">
        <f t="shared" ref="X9:X56" ca="1" si="10">IF(W9=0,"-",ROUND((U9)/(W9),3))</f>
        <v>0.20499999999999999</v>
      </c>
      <c r="Y9" s="38"/>
    </row>
    <row r="10" spans="1:26" s="5" customFormat="1" ht="26.25" customHeight="1" x14ac:dyDescent="0.3">
      <c r="A10" s="5" t="s">
        <v>41</v>
      </c>
      <c r="B10" s="9">
        <f t="shared" ref="B10:D10" ca="1" si="11">SUM(B11:B48)</f>
        <v>410</v>
      </c>
      <c r="C10" s="9">
        <f t="shared" ca="1" si="11"/>
        <v>54</v>
      </c>
      <c r="D10" s="9">
        <f t="shared" ca="1" si="11"/>
        <v>0</v>
      </c>
      <c r="E10" s="41">
        <f t="shared" ca="1" si="1"/>
        <v>464</v>
      </c>
      <c r="F10" s="45">
        <f t="shared" ref="F10:F56" ca="1" si="12">IF(E10=0,"-",ROUND((C10)/(E10),3))</f>
        <v>0.11600000000000001</v>
      </c>
      <c r="G10" s="38"/>
      <c r="H10" s="9">
        <f t="shared" ref="H10:I10" ca="1" si="13">SUM(H11:H48)</f>
        <v>5</v>
      </c>
      <c r="I10" s="9">
        <f t="shared" ca="1" si="13"/>
        <v>8</v>
      </c>
      <c r="J10" s="9">
        <f t="shared" ref="J10" ca="1" si="14">SUM(J11:J48)</f>
        <v>0</v>
      </c>
      <c r="K10" s="41">
        <f t="shared" ca="1" si="4"/>
        <v>13</v>
      </c>
      <c r="L10" s="38">
        <f t="shared" ref="L10:L56" ca="1" si="15">IF(K10=0,"-",ROUND((I10)/(K10),3))</f>
        <v>0.61499999999999999</v>
      </c>
      <c r="M10" s="38"/>
      <c r="N10" s="9">
        <f t="shared" ref="N10:O10" ca="1" si="16">SUM(N11:N48)</f>
        <v>45</v>
      </c>
      <c r="O10" s="9">
        <f t="shared" ca="1" si="16"/>
        <v>70</v>
      </c>
      <c r="P10" s="9">
        <f t="shared" ref="P10" ca="1" si="17">SUM(P11:P48)</f>
        <v>0</v>
      </c>
      <c r="Q10" s="41">
        <f t="shared" ca="1" si="7"/>
        <v>115</v>
      </c>
      <c r="R10" s="45">
        <f ca="1">IF(Q10=0,"-",ROUND((O10)/(Q10),3))</f>
        <v>0.60899999999999999</v>
      </c>
      <c r="T10" s="9">
        <f t="shared" ca="1" si="8"/>
        <v>460</v>
      </c>
      <c r="U10" s="6">
        <f t="shared" ref="U10:V10" ca="1" si="18">C10+O10+I10</f>
        <v>132</v>
      </c>
      <c r="V10" s="6">
        <f t="shared" ca="1" si="18"/>
        <v>0</v>
      </c>
      <c r="W10" s="41">
        <f t="shared" ca="1" si="9"/>
        <v>592</v>
      </c>
      <c r="X10" s="45">
        <f t="shared" ca="1" si="10"/>
        <v>0.223</v>
      </c>
      <c r="Y10" s="38"/>
    </row>
    <row r="11" spans="1:26" s="2" customFormat="1" ht="14.4" x14ac:dyDescent="0.3">
      <c r="A11" s="2" t="s">
        <v>1</v>
      </c>
      <c r="B11" s="10">
        <f ca="1">INDIRECT("'("&amp;$A$4&amp;")'!B11")</f>
        <v>38</v>
      </c>
      <c r="C11" s="10">
        <f ca="1">INDIRECT("'("&amp;$A$4&amp;")'!C11")</f>
        <v>0</v>
      </c>
      <c r="D11" s="10">
        <f ca="1">INDIRECT("'("&amp;$A$4&amp;")'!D11")</f>
        <v>0</v>
      </c>
      <c r="E11" s="8">
        <f t="shared" ca="1" si="1"/>
        <v>38</v>
      </c>
      <c r="F11" s="45">
        <f t="shared" ca="1" si="12"/>
        <v>0</v>
      </c>
      <c r="G11" s="38"/>
      <c r="H11" s="10">
        <f ca="1">INDIRECT("'("&amp;$A$4&amp;")'!H11")</f>
        <v>5</v>
      </c>
      <c r="I11" s="10">
        <f ca="1">INDIRECT("'("&amp;$A$4&amp;")'!I11")</f>
        <v>4</v>
      </c>
      <c r="J11" s="10">
        <f ca="1">INDIRECT("'("&amp;$A$4&amp;")'!J11")</f>
        <v>0</v>
      </c>
      <c r="K11" s="8">
        <f t="shared" ca="1" si="4"/>
        <v>9</v>
      </c>
      <c r="L11" s="38">
        <f t="shared" ca="1" si="15"/>
        <v>0.44400000000000001</v>
      </c>
      <c r="M11" s="38"/>
      <c r="N11" s="10">
        <f ca="1">INDIRECT("'("&amp;$A$4&amp;")'!N11")</f>
        <v>4</v>
      </c>
      <c r="O11" s="10">
        <f ca="1">INDIRECT("'("&amp;$A$4&amp;")'!O11")</f>
        <v>15</v>
      </c>
      <c r="P11" s="10">
        <f ca="1">INDIRECT("'("&amp;$A$4&amp;")'!P11")</f>
        <v>0</v>
      </c>
      <c r="Q11" s="8">
        <f t="shared" ca="1" si="7"/>
        <v>19</v>
      </c>
      <c r="R11" s="45">
        <f t="shared" ref="R11:R56" ca="1" si="19">IF(Q11=0,"-",ROUND((O11)/(Q11),3))</f>
        <v>0.78900000000000003</v>
      </c>
      <c r="T11" s="10">
        <f ca="1">IF(OR(B11="..", N11="..",H11=".."), "..",(B11+N11+H11))</f>
        <v>47</v>
      </c>
      <c r="U11" s="10">
        <f ca="1">IF(OR(C11="..", O11="..",I11=".."), "..",(C11+O11+I11))</f>
        <v>19</v>
      </c>
      <c r="V11" s="42">
        <f ca="1">IF(OR(D11="..", J11="..",P11=".."), "..",(D11+P11+J11))</f>
        <v>0</v>
      </c>
      <c r="W11" s="8">
        <f t="shared" ca="1" si="9"/>
        <v>66</v>
      </c>
      <c r="X11" s="45">
        <f t="shared" ca="1" si="10"/>
        <v>0.28799999999999998</v>
      </c>
      <c r="Y11" s="38"/>
      <c r="Z11" s="5"/>
    </row>
    <row r="12" spans="1:26" s="2" customFormat="1" ht="14.4" x14ac:dyDescent="0.3">
      <c r="A12" s="2" t="s">
        <v>2</v>
      </c>
      <c r="B12" s="10">
        <f ca="1">INDIRECT("'("&amp;$A$4&amp;")'!B12")</f>
        <v>31</v>
      </c>
      <c r="C12" s="10">
        <f ca="1">INDIRECT("'("&amp;$A$4&amp;")'!C12")</f>
        <v>3</v>
      </c>
      <c r="D12" s="10">
        <f ca="1">INDIRECT("'("&amp;$A$4&amp;")'!D12")</f>
        <v>0</v>
      </c>
      <c r="E12" s="8">
        <f t="shared" ca="1" si="1"/>
        <v>34</v>
      </c>
      <c r="F12" s="45">
        <f t="shared" ca="1" si="12"/>
        <v>8.7999999999999995E-2</v>
      </c>
      <c r="G12" s="38"/>
      <c r="H12" s="10">
        <f ca="1">INDIRECT("'("&amp;$A$4&amp;")'!H12")</f>
        <v>0</v>
      </c>
      <c r="I12" s="10">
        <f ca="1">INDIRECT("'("&amp;$A$4&amp;")'!I12")</f>
        <v>0</v>
      </c>
      <c r="J12" s="10">
        <f ca="1">INDIRECT("'("&amp;$A$4&amp;")'!J12")</f>
        <v>0</v>
      </c>
      <c r="K12" s="8">
        <f t="shared" ca="1" si="4"/>
        <v>0</v>
      </c>
      <c r="L12" s="38" t="str">
        <f t="shared" ca="1" si="15"/>
        <v>-</v>
      </c>
      <c r="M12" s="38"/>
      <c r="N12" s="10">
        <f ca="1">INDIRECT("'("&amp;$A$4&amp;")'!N12")</f>
        <v>1</v>
      </c>
      <c r="O12" s="10">
        <f ca="1">INDIRECT("'("&amp;$A$4&amp;")'!O12")</f>
        <v>1</v>
      </c>
      <c r="P12" s="10">
        <f ca="1">INDIRECT("'("&amp;$A$4&amp;")'!P12")</f>
        <v>0</v>
      </c>
      <c r="Q12" s="8">
        <f t="shared" ca="1" si="7"/>
        <v>2</v>
      </c>
      <c r="R12" s="45">
        <f t="shared" ca="1" si="19"/>
        <v>0.5</v>
      </c>
      <c r="T12" s="10">
        <f ca="1">IF(OR(B12="..", N12="..",H12=".."), "..",(B12+N12+H12))</f>
        <v>32</v>
      </c>
      <c r="U12" s="10">
        <f t="shared" ref="U12:U56" ca="1" si="20">IF(OR(C12="..", O12="..",I12=".."), "..",(C12+O12+I12))</f>
        <v>4</v>
      </c>
      <c r="V12" s="42">
        <f t="shared" ref="V12:V56" ca="1" si="21">IF(OR(D12="..", J12="..",P12=".."), "..",(D12+P12+J12))</f>
        <v>0</v>
      </c>
      <c r="W12" s="8">
        <f t="shared" ca="1" si="9"/>
        <v>36</v>
      </c>
      <c r="X12" s="45">
        <f t="shared" ca="1" si="10"/>
        <v>0.111</v>
      </c>
      <c r="Y12" s="38"/>
      <c r="Z12" s="5"/>
    </row>
    <row r="13" spans="1:26" s="2" customFormat="1" ht="13.5" customHeight="1" x14ac:dyDescent="0.3">
      <c r="A13" s="2" t="s">
        <v>3</v>
      </c>
      <c r="B13" s="10">
        <f ca="1">INDIRECT("'("&amp;$A$4&amp;")'!B13")</f>
        <v>0</v>
      </c>
      <c r="C13" s="10">
        <f ca="1">INDIRECT("'("&amp;$A$4&amp;")'!C13")</f>
        <v>0</v>
      </c>
      <c r="D13" s="10">
        <f ca="1">INDIRECT("'("&amp;$A$4&amp;")'!D13")</f>
        <v>0</v>
      </c>
      <c r="E13" s="8">
        <f t="shared" ca="1" si="1"/>
        <v>0</v>
      </c>
      <c r="F13" s="45" t="str">
        <f t="shared" ca="1" si="12"/>
        <v>-</v>
      </c>
      <c r="G13" s="38"/>
      <c r="H13" s="10">
        <f ca="1">INDIRECT("'("&amp;$A$4&amp;")'!H13")</f>
        <v>0</v>
      </c>
      <c r="I13" s="10">
        <f ca="1">INDIRECT("'("&amp;$A$4&amp;")'!I13")</f>
        <v>0</v>
      </c>
      <c r="J13" s="10">
        <f ca="1">INDIRECT("'("&amp;$A$4&amp;")'!J13")</f>
        <v>0</v>
      </c>
      <c r="K13" s="8">
        <f t="shared" ca="1" si="4"/>
        <v>0</v>
      </c>
      <c r="L13" s="38" t="str">
        <f t="shared" ca="1" si="15"/>
        <v>-</v>
      </c>
      <c r="M13" s="38"/>
      <c r="N13" s="10">
        <f ca="1">INDIRECT("'("&amp;$A$4&amp;")'!N13")</f>
        <v>0</v>
      </c>
      <c r="O13" s="10">
        <f ca="1">INDIRECT("'("&amp;$A$4&amp;")'!O13")</f>
        <v>1</v>
      </c>
      <c r="P13" s="10">
        <f ca="1">INDIRECT("'("&amp;$A$4&amp;")'!P13")</f>
        <v>0</v>
      </c>
      <c r="Q13" s="8">
        <f t="shared" ca="1" si="7"/>
        <v>1</v>
      </c>
      <c r="R13" s="45">
        <f t="shared" ca="1" si="19"/>
        <v>1</v>
      </c>
      <c r="T13" s="10">
        <f t="shared" ref="T13:T56" ca="1" si="22">IF(OR(B13="..", N13="..",H13=".."), "..",(B13+N13+H13))</f>
        <v>0</v>
      </c>
      <c r="U13" s="10">
        <f t="shared" ca="1" si="20"/>
        <v>1</v>
      </c>
      <c r="V13" s="42">
        <f t="shared" ca="1" si="21"/>
        <v>0</v>
      </c>
      <c r="W13" s="8">
        <f t="shared" ca="1" si="9"/>
        <v>1</v>
      </c>
      <c r="X13" s="45">
        <f t="shared" ca="1" si="10"/>
        <v>1</v>
      </c>
      <c r="Y13" s="38"/>
      <c r="Z13" s="5"/>
    </row>
    <row r="14" spans="1:26" s="2" customFormat="1" ht="14.4" x14ac:dyDescent="0.3">
      <c r="A14" s="13" t="s">
        <v>4</v>
      </c>
      <c r="B14" s="10">
        <f ca="1">INDIRECT("'("&amp;$A$4&amp;")'!B14")</f>
        <v>13</v>
      </c>
      <c r="C14" s="10">
        <f ca="1">INDIRECT("'("&amp;$A$4&amp;")'!C14")</f>
        <v>2</v>
      </c>
      <c r="D14" s="10">
        <f ca="1">INDIRECT("'("&amp;$A$4&amp;")'!D14")</f>
        <v>0</v>
      </c>
      <c r="E14" s="8">
        <f t="shared" ca="1" si="1"/>
        <v>15</v>
      </c>
      <c r="F14" s="45">
        <f t="shared" ca="1" si="12"/>
        <v>0.13300000000000001</v>
      </c>
      <c r="G14" s="38"/>
      <c r="H14" s="10">
        <f ca="1">INDIRECT("'("&amp;$A$4&amp;")'!H14")</f>
        <v>0</v>
      </c>
      <c r="I14" s="10">
        <f ca="1">INDIRECT("'("&amp;$A$4&amp;")'!I14")</f>
        <v>0</v>
      </c>
      <c r="J14" s="10">
        <f ca="1">INDIRECT("'("&amp;$A$4&amp;")'!J14")</f>
        <v>0</v>
      </c>
      <c r="K14" s="8">
        <f t="shared" ca="1" si="4"/>
        <v>0</v>
      </c>
      <c r="L14" s="38" t="str">
        <f t="shared" ca="1" si="15"/>
        <v>-</v>
      </c>
      <c r="M14" s="38"/>
      <c r="N14" s="10">
        <f ca="1">INDIRECT("'("&amp;$A$4&amp;")'!N14")</f>
        <v>1</v>
      </c>
      <c r="O14" s="10">
        <f ca="1">INDIRECT("'("&amp;$A$4&amp;")'!O14")</f>
        <v>0</v>
      </c>
      <c r="P14" s="10">
        <f ca="1">INDIRECT("'("&amp;$A$4&amp;")'!P14")</f>
        <v>0</v>
      </c>
      <c r="Q14" s="8">
        <f t="shared" ca="1" si="7"/>
        <v>1</v>
      </c>
      <c r="R14" s="45">
        <f t="shared" ca="1" si="19"/>
        <v>0</v>
      </c>
      <c r="T14" s="10">
        <f t="shared" ca="1" si="22"/>
        <v>14</v>
      </c>
      <c r="U14" s="10">
        <f t="shared" ca="1" si="20"/>
        <v>2</v>
      </c>
      <c r="V14" s="42">
        <f t="shared" ca="1" si="21"/>
        <v>0</v>
      </c>
      <c r="W14" s="8">
        <f t="shared" ca="1" si="9"/>
        <v>16</v>
      </c>
      <c r="X14" s="45">
        <f t="shared" ca="1" si="10"/>
        <v>0.125</v>
      </c>
      <c r="Y14" s="38"/>
      <c r="Z14" s="5"/>
    </row>
    <row r="15" spans="1:26" s="2" customFormat="1" ht="14.4" x14ac:dyDescent="0.3">
      <c r="A15" s="2" t="s">
        <v>5</v>
      </c>
      <c r="B15" s="10">
        <f ca="1">INDIRECT("'("&amp;$A$4&amp;")'!B15")</f>
        <v>35</v>
      </c>
      <c r="C15" s="10">
        <f ca="1">INDIRECT("'("&amp;$A$4&amp;")'!C15")</f>
        <v>3</v>
      </c>
      <c r="D15" s="10">
        <f ca="1">INDIRECT("'("&amp;$A$4&amp;")'!D15")</f>
        <v>0</v>
      </c>
      <c r="E15" s="8">
        <f t="shared" ca="1" si="1"/>
        <v>38</v>
      </c>
      <c r="F15" s="45">
        <f t="shared" ca="1" si="12"/>
        <v>7.9000000000000001E-2</v>
      </c>
      <c r="G15" s="38"/>
      <c r="H15" s="10">
        <f ca="1">INDIRECT("'("&amp;$A$4&amp;")'!H15")</f>
        <v>0</v>
      </c>
      <c r="I15" s="10">
        <f ca="1">INDIRECT("'("&amp;$A$4&amp;")'!I15")</f>
        <v>0</v>
      </c>
      <c r="J15" s="10">
        <f ca="1">INDIRECT("'("&amp;$A$4&amp;")'!J15")</f>
        <v>0</v>
      </c>
      <c r="K15" s="8">
        <f t="shared" ca="1" si="4"/>
        <v>0</v>
      </c>
      <c r="L15" s="38" t="str">
        <f t="shared" ca="1" si="15"/>
        <v>-</v>
      </c>
      <c r="M15" s="38"/>
      <c r="N15" s="10">
        <f ca="1">INDIRECT("'("&amp;$A$4&amp;")'!N15")</f>
        <v>3</v>
      </c>
      <c r="O15" s="10">
        <f ca="1">INDIRECT("'("&amp;$A$4&amp;")'!O15")</f>
        <v>1</v>
      </c>
      <c r="P15" s="10">
        <f ca="1">INDIRECT("'("&amp;$A$4&amp;")'!P15")</f>
        <v>0</v>
      </c>
      <c r="Q15" s="8">
        <f t="shared" ca="1" si="7"/>
        <v>4</v>
      </c>
      <c r="R15" s="45">
        <f t="shared" ca="1" si="19"/>
        <v>0.25</v>
      </c>
      <c r="T15" s="10">
        <f t="shared" ca="1" si="22"/>
        <v>38</v>
      </c>
      <c r="U15" s="10">
        <f t="shared" ca="1" si="20"/>
        <v>4</v>
      </c>
      <c r="V15" s="42">
        <f t="shared" ca="1" si="21"/>
        <v>0</v>
      </c>
      <c r="W15" s="8">
        <f t="shared" ca="1" si="9"/>
        <v>42</v>
      </c>
      <c r="X15" s="45">
        <f t="shared" ca="1" si="10"/>
        <v>9.5000000000000001E-2</v>
      </c>
      <c r="Y15" s="38"/>
      <c r="Z15" s="5"/>
    </row>
    <row r="16" spans="1:26" s="2" customFormat="1" ht="14.4" x14ac:dyDescent="0.3">
      <c r="A16" s="2" t="s">
        <v>6</v>
      </c>
      <c r="B16" s="10">
        <f ca="1">INDIRECT("'("&amp;$A$4&amp;")'!B16")</f>
        <v>0</v>
      </c>
      <c r="C16" s="10">
        <f ca="1">INDIRECT("'("&amp;$A$4&amp;")'!C16")</f>
        <v>0</v>
      </c>
      <c r="D16" s="10">
        <f ca="1">INDIRECT("'("&amp;$A$4&amp;")'!D16")</f>
        <v>0</v>
      </c>
      <c r="E16" s="8">
        <f t="shared" ca="1" si="1"/>
        <v>0</v>
      </c>
      <c r="F16" s="45" t="str">
        <f t="shared" ca="1" si="12"/>
        <v>-</v>
      </c>
      <c r="G16" s="38"/>
      <c r="H16" s="10">
        <f ca="1">INDIRECT("'("&amp;$A$4&amp;")'!H16")</f>
        <v>0</v>
      </c>
      <c r="I16" s="10">
        <f ca="1">INDIRECT("'("&amp;$A$4&amp;")'!I16")</f>
        <v>0</v>
      </c>
      <c r="J16" s="10">
        <f ca="1">INDIRECT("'("&amp;$A$4&amp;")'!J16")</f>
        <v>0</v>
      </c>
      <c r="K16" s="8">
        <f t="shared" ca="1" si="4"/>
        <v>0</v>
      </c>
      <c r="L16" s="38" t="str">
        <f t="shared" ca="1" si="15"/>
        <v>-</v>
      </c>
      <c r="M16" s="38"/>
      <c r="N16" s="10">
        <f ca="1">INDIRECT("'("&amp;$A$4&amp;")'!N16")</f>
        <v>0</v>
      </c>
      <c r="O16" s="10">
        <f ca="1">INDIRECT("'("&amp;$A$4&amp;")'!O16")</f>
        <v>0</v>
      </c>
      <c r="P16" s="10">
        <f ca="1">INDIRECT("'("&amp;$A$4&amp;")'!P16")</f>
        <v>0</v>
      </c>
      <c r="Q16" s="8">
        <f t="shared" ca="1" si="7"/>
        <v>0</v>
      </c>
      <c r="R16" s="45" t="str">
        <f t="shared" ca="1" si="19"/>
        <v>-</v>
      </c>
      <c r="T16" s="10">
        <f t="shared" ca="1" si="22"/>
        <v>0</v>
      </c>
      <c r="U16" s="10">
        <f t="shared" ca="1" si="20"/>
        <v>0</v>
      </c>
      <c r="V16" s="42">
        <f t="shared" ca="1" si="21"/>
        <v>0</v>
      </c>
      <c r="W16" s="8">
        <f t="shared" ca="1" si="9"/>
        <v>0</v>
      </c>
      <c r="X16" s="45" t="str">
        <f t="shared" ca="1" si="10"/>
        <v>-</v>
      </c>
      <c r="Y16" s="38"/>
      <c r="Z16" s="5"/>
    </row>
    <row r="17" spans="1:26" s="2" customFormat="1" ht="14.4" x14ac:dyDescent="0.3">
      <c r="A17" s="2" t="s">
        <v>7</v>
      </c>
      <c r="B17" s="10">
        <f ca="1">INDIRECT("'("&amp;$A$4&amp;")'!B17")</f>
        <v>0</v>
      </c>
      <c r="C17" s="10">
        <f ca="1">INDIRECT("'("&amp;$A$4&amp;")'!C17")</f>
        <v>0</v>
      </c>
      <c r="D17" s="10">
        <f ca="1">INDIRECT("'("&amp;$A$4&amp;")'!D17")</f>
        <v>0</v>
      </c>
      <c r="E17" s="8">
        <f t="shared" ca="1" si="1"/>
        <v>0</v>
      </c>
      <c r="F17" s="45" t="str">
        <f t="shared" ca="1" si="12"/>
        <v>-</v>
      </c>
      <c r="G17" s="38"/>
      <c r="H17" s="10">
        <f ca="1">INDIRECT("'("&amp;$A$4&amp;")'!H17")</f>
        <v>0</v>
      </c>
      <c r="I17" s="10">
        <f ca="1">INDIRECT("'("&amp;$A$4&amp;")'!I17")</f>
        <v>0</v>
      </c>
      <c r="J17" s="10">
        <f ca="1">INDIRECT("'("&amp;$A$4&amp;")'!J17")</f>
        <v>0</v>
      </c>
      <c r="K17" s="8">
        <f t="shared" ca="1" si="4"/>
        <v>0</v>
      </c>
      <c r="L17" s="38" t="str">
        <f t="shared" ca="1" si="15"/>
        <v>-</v>
      </c>
      <c r="M17" s="38"/>
      <c r="N17" s="10">
        <f ca="1">INDIRECT("'("&amp;$A$4&amp;")'!N17")</f>
        <v>0</v>
      </c>
      <c r="O17" s="10">
        <f ca="1">INDIRECT("'("&amp;$A$4&amp;")'!O17")</f>
        <v>0</v>
      </c>
      <c r="P17" s="10">
        <f ca="1">INDIRECT("'("&amp;$A$4&amp;")'!P17")</f>
        <v>0</v>
      </c>
      <c r="Q17" s="8">
        <f t="shared" ca="1" si="7"/>
        <v>0</v>
      </c>
      <c r="R17" s="45" t="str">
        <f t="shared" ca="1" si="19"/>
        <v>-</v>
      </c>
      <c r="T17" s="10">
        <f t="shared" ca="1" si="22"/>
        <v>0</v>
      </c>
      <c r="U17" s="10">
        <f t="shared" ca="1" si="20"/>
        <v>0</v>
      </c>
      <c r="V17" s="42">
        <f t="shared" ca="1" si="21"/>
        <v>0</v>
      </c>
      <c r="W17" s="8">
        <f t="shared" ca="1" si="9"/>
        <v>0</v>
      </c>
      <c r="X17" s="45" t="str">
        <f t="shared" ca="1" si="10"/>
        <v>-</v>
      </c>
      <c r="Y17" s="38"/>
      <c r="Z17" s="5"/>
    </row>
    <row r="18" spans="1:26" s="2" customFormat="1" ht="14.4" x14ac:dyDescent="0.3">
      <c r="A18" s="2" t="s">
        <v>8</v>
      </c>
      <c r="B18" s="10">
        <f ca="1">INDIRECT("'("&amp;$A$4&amp;")'!B18")</f>
        <v>0</v>
      </c>
      <c r="C18" s="10">
        <f ca="1">INDIRECT("'("&amp;$A$4&amp;")'!C18")</f>
        <v>0</v>
      </c>
      <c r="D18" s="10">
        <f ca="1">INDIRECT("'("&amp;$A$4&amp;")'!D18")</f>
        <v>0</v>
      </c>
      <c r="E18" s="8">
        <f t="shared" ca="1" si="1"/>
        <v>0</v>
      </c>
      <c r="F18" s="45" t="str">
        <f t="shared" ca="1" si="12"/>
        <v>-</v>
      </c>
      <c r="G18" s="38"/>
      <c r="H18" s="10">
        <f ca="1">INDIRECT("'("&amp;$A$4&amp;")'!H18")</f>
        <v>0</v>
      </c>
      <c r="I18" s="10">
        <f ca="1">INDIRECT("'("&amp;$A$4&amp;")'!I18")</f>
        <v>0</v>
      </c>
      <c r="J18" s="10">
        <f ca="1">INDIRECT("'("&amp;$A$4&amp;")'!J18")</f>
        <v>0</v>
      </c>
      <c r="K18" s="8">
        <f t="shared" ca="1" si="4"/>
        <v>0</v>
      </c>
      <c r="L18" s="38" t="str">
        <f t="shared" ca="1" si="15"/>
        <v>-</v>
      </c>
      <c r="M18" s="38"/>
      <c r="N18" s="10">
        <f ca="1">INDIRECT("'("&amp;$A$4&amp;")'!N18")</f>
        <v>0</v>
      </c>
      <c r="O18" s="10">
        <f ca="1">INDIRECT("'("&amp;$A$4&amp;")'!O18")</f>
        <v>2</v>
      </c>
      <c r="P18" s="10">
        <f ca="1">INDIRECT("'("&amp;$A$4&amp;")'!P18")</f>
        <v>0</v>
      </c>
      <c r="Q18" s="8">
        <f t="shared" ca="1" si="7"/>
        <v>2</v>
      </c>
      <c r="R18" s="45">
        <f t="shared" ca="1" si="19"/>
        <v>1</v>
      </c>
      <c r="T18" s="10">
        <f t="shared" ca="1" si="22"/>
        <v>0</v>
      </c>
      <c r="U18" s="10">
        <f t="shared" ca="1" si="20"/>
        <v>2</v>
      </c>
      <c r="V18" s="42">
        <f t="shared" ca="1" si="21"/>
        <v>0</v>
      </c>
      <c r="W18" s="8">
        <f t="shared" ca="1" si="9"/>
        <v>2</v>
      </c>
      <c r="X18" s="45">
        <f t="shared" ca="1" si="10"/>
        <v>1</v>
      </c>
      <c r="Y18" s="38"/>
      <c r="Z18" s="5"/>
    </row>
    <row r="19" spans="1:26" s="2" customFormat="1" ht="14.4" x14ac:dyDescent="0.3">
      <c r="A19" s="2" t="s">
        <v>9</v>
      </c>
      <c r="B19" s="10">
        <f ca="1">INDIRECT("'("&amp;$A$4&amp;")'!B19")</f>
        <v>0</v>
      </c>
      <c r="C19" s="10">
        <f ca="1">INDIRECT("'("&amp;$A$4&amp;")'!C19")</f>
        <v>0</v>
      </c>
      <c r="D19" s="10">
        <f ca="1">INDIRECT("'("&amp;$A$4&amp;")'!D19")</f>
        <v>0</v>
      </c>
      <c r="E19" s="8">
        <f t="shared" ca="1" si="1"/>
        <v>0</v>
      </c>
      <c r="F19" s="45" t="str">
        <f t="shared" ca="1" si="12"/>
        <v>-</v>
      </c>
      <c r="G19" s="38"/>
      <c r="H19" s="10">
        <f ca="1">INDIRECT("'("&amp;$A$4&amp;")'!H19")</f>
        <v>0</v>
      </c>
      <c r="I19" s="10">
        <f ca="1">INDIRECT("'("&amp;$A$4&amp;")'!I19")</f>
        <v>0</v>
      </c>
      <c r="J19" s="10">
        <f ca="1">INDIRECT("'("&amp;$A$4&amp;")'!J19")</f>
        <v>0</v>
      </c>
      <c r="K19" s="8">
        <f t="shared" ca="1" si="4"/>
        <v>0</v>
      </c>
      <c r="L19" s="38" t="str">
        <f t="shared" ca="1" si="15"/>
        <v>-</v>
      </c>
      <c r="M19" s="38"/>
      <c r="N19" s="10">
        <f ca="1">INDIRECT("'("&amp;$A$4&amp;")'!N19")</f>
        <v>1</v>
      </c>
      <c r="O19" s="10">
        <f ca="1">INDIRECT("'("&amp;$A$4&amp;")'!O19")</f>
        <v>6</v>
      </c>
      <c r="P19" s="10">
        <f ca="1">INDIRECT("'("&amp;$A$4&amp;")'!P19")</f>
        <v>0</v>
      </c>
      <c r="Q19" s="8">
        <f t="shared" ca="1" si="7"/>
        <v>7</v>
      </c>
      <c r="R19" s="45">
        <f t="shared" ca="1" si="19"/>
        <v>0.85699999999999998</v>
      </c>
      <c r="T19" s="10">
        <f t="shared" ca="1" si="22"/>
        <v>1</v>
      </c>
      <c r="U19" s="10">
        <f t="shared" ca="1" si="20"/>
        <v>6</v>
      </c>
      <c r="V19" s="42">
        <f t="shared" ca="1" si="21"/>
        <v>0</v>
      </c>
      <c r="W19" s="8">
        <f t="shared" ca="1" si="9"/>
        <v>7</v>
      </c>
      <c r="X19" s="45">
        <f t="shared" ca="1" si="10"/>
        <v>0.85699999999999998</v>
      </c>
      <c r="Y19" s="38"/>
      <c r="Z19" s="5"/>
    </row>
    <row r="20" spans="1:26" s="2" customFormat="1" ht="14.4" x14ac:dyDescent="0.3">
      <c r="A20" s="2" t="s">
        <v>10</v>
      </c>
      <c r="B20" s="10">
        <f ca="1">INDIRECT("'("&amp;$A$4&amp;")'!B20")</f>
        <v>0</v>
      </c>
      <c r="C20" s="10">
        <f ca="1">INDIRECT("'("&amp;$A$4&amp;")'!C20")</f>
        <v>0</v>
      </c>
      <c r="D20" s="10">
        <f ca="1">INDIRECT("'("&amp;$A$4&amp;")'!D20")</f>
        <v>0</v>
      </c>
      <c r="E20" s="8">
        <f t="shared" ca="1" si="1"/>
        <v>0</v>
      </c>
      <c r="F20" s="45" t="str">
        <f t="shared" ca="1" si="12"/>
        <v>-</v>
      </c>
      <c r="G20" s="38"/>
      <c r="H20" s="10">
        <f ca="1">INDIRECT("'("&amp;$A$4&amp;")'!H20")</f>
        <v>0</v>
      </c>
      <c r="I20" s="10">
        <f ca="1">INDIRECT("'("&amp;$A$4&amp;")'!I20")</f>
        <v>0</v>
      </c>
      <c r="J20" s="10">
        <f ca="1">INDIRECT("'("&amp;$A$4&amp;")'!J20")</f>
        <v>0</v>
      </c>
      <c r="K20" s="8">
        <f t="shared" ca="1" si="4"/>
        <v>0</v>
      </c>
      <c r="L20" s="38" t="str">
        <f t="shared" ca="1" si="15"/>
        <v>-</v>
      </c>
      <c r="M20" s="38"/>
      <c r="N20" s="10">
        <f ca="1">INDIRECT("'("&amp;$A$4&amp;")'!N20")</f>
        <v>0</v>
      </c>
      <c r="O20" s="10">
        <f ca="1">INDIRECT("'("&amp;$A$4&amp;")'!O20")</f>
        <v>0</v>
      </c>
      <c r="P20" s="10">
        <f ca="1">INDIRECT("'("&amp;$A$4&amp;")'!P20")</f>
        <v>0</v>
      </c>
      <c r="Q20" s="8">
        <f t="shared" ca="1" si="7"/>
        <v>0</v>
      </c>
      <c r="R20" s="45" t="str">
        <f t="shared" ca="1" si="19"/>
        <v>-</v>
      </c>
      <c r="T20" s="10">
        <f t="shared" ca="1" si="22"/>
        <v>0</v>
      </c>
      <c r="U20" s="10">
        <f t="shared" ca="1" si="20"/>
        <v>0</v>
      </c>
      <c r="V20" s="42">
        <f t="shared" ca="1" si="21"/>
        <v>0</v>
      </c>
      <c r="W20" s="8">
        <f t="shared" ca="1" si="9"/>
        <v>0</v>
      </c>
      <c r="X20" s="45" t="str">
        <f t="shared" ca="1" si="10"/>
        <v>-</v>
      </c>
      <c r="Y20" s="38"/>
      <c r="Z20" s="5"/>
    </row>
    <row r="21" spans="1:26" s="2" customFormat="1" ht="14.4" x14ac:dyDescent="0.3">
      <c r="A21" s="11" t="s">
        <v>42</v>
      </c>
      <c r="B21" s="10">
        <f ca="1">INDIRECT("'("&amp;$A$4&amp;")'!B21")</f>
        <v>0</v>
      </c>
      <c r="C21" s="10">
        <f ca="1">INDIRECT("'("&amp;$A$4&amp;")'!C21")</f>
        <v>0</v>
      </c>
      <c r="D21" s="10">
        <f ca="1">INDIRECT("'("&amp;$A$4&amp;")'!D21")</f>
        <v>0</v>
      </c>
      <c r="E21" s="8">
        <f t="shared" ca="1" si="1"/>
        <v>0</v>
      </c>
      <c r="F21" s="45" t="str">
        <f t="shared" ca="1" si="12"/>
        <v>-</v>
      </c>
      <c r="G21" s="38"/>
      <c r="H21" s="10">
        <f ca="1">INDIRECT("'("&amp;$A$4&amp;")'!H21")</f>
        <v>0</v>
      </c>
      <c r="I21" s="10">
        <f ca="1">INDIRECT("'("&amp;$A$4&amp;")'!I21")</f>
        <v>0</v>
      </c>
      <c r="J21" s="10">
        <f ca="1">INDIRECT("'("&amp;$A$4&amp;")'!J21")</f>
        <v>0</v>
      </c>
      <c r="K21" s="8">
        <f t="shared" ca="1" si="4"/>
        <v>0</v>
      </c>
      <c r="L21" s="38" t="str">
        <f t="shared" ca="1" si="15"/>
        <v>-</v>
      </c>
      <c r="M21" s="38"/>
      <c r="N21" s="10">
        <f ca="1">INDIRECT("'("&amp;$A$4&amp;")'!N21")</f>
        <v>5</v>
      </c>
      <c r="O21" s="10">
        <f ca="1">INDIRECT("'("&amp;$A$4&amp;")'!O21")</f>
        <v>2</v>
      </c>
      <c r="P21" s="10">
        <f ca="1">INDIRECT("'("&amp;$A$4&amp;")'!P21")</f>
        <v>0</v>
      </c>
      <c r="Q21" s="8">
        <f t="shared" ca="1" si="7"/>
        <v>7</v>
      </c>
      <c r="R21" s="45">
        <f t="shared" ca="1" si="19"/>
        <v>0.28599999999999998</v>
      </c>
      <c r="T21" s="10">
        <f t="shared" ca="1" si="22"/>
        <v>5</v>
      </c>
      <c r="U21" s="10">
        <f t="shared" ca="1" si="20"/>
        <v>2</v>
      </c>
      <c r="V21" s="42">
        <f t="shared" ca="1" si="21"/>
        <v>0</v>
      </c>
      <c r="W21" s="8">
        <f t="shared" ca="1" si="9"/>
        <v>7</v>
      </c>
      <c r="X21" s="45">
        <f t="shared" ca="1" si="10"/>
        <v>0.28599999999999998</v>
      </c>
      <c r="Y21" s="38"/>
      <c r="Z21" s="5"/>
    </row>
    <row r="22" spans="1:26" s="2" customFormat="1" ht="14.4" x14ac:dyDescent="0.3">
      <c r="A22" s="11" t="s">
        <v>51</v>
      </c>
      <c r="B22" s="10">
        <f ca="1">INDIRECT("'("&amp;$A$4&amp;")'!B22")</f>
        <v>13</v>
      </c>
      <c r="C22" s="10">
        <f ca="1">INDIRECT("'("&amp;$A$4&amp;")'!C22")</f>
        <v>0</v>
      </c>
      <c r="D22" s="10">
        <f ca="1">INDIRECT("'("&amp;$A$4&amp;")'!D22")</f>
        <v>0</v>
      </c>
      <c r="E22" s="8">
        <f t="shared" ca="1" si="1"/>
        <v>13</v>
      </c>
      <c r="F22" s="45">
        <f t="shared" ca="1" si="12"/>
        <v>0</v>
      </c>
      <c r="G22" s="38"/>
      <c r="H22" s="10">
        <f ca="1">INDIRECT("'("&amp;$A$4&amp;")'!H22")</f>
        <v>0</v>
      </c>
      <c r="I22" s="10">
        <f ca="1">INDIRECT("'("&amp;$A$4&amp;")'!I22")</f>
        <v>3</v>
      </c>
      <c r="J22" s="10">
        <f ca="1">INDIRECT("'("&amp;$A$4&amp;")'!J22")</f>
        <v>0</v>
      </c>
      <c r="K22" s="8">
        <f t="shared" ca="1" si="4"/>
        <v>3</v>
      </c>
      <c r="L22" s="38">
        <f t="shared" ca="1" si="15"/>
        <v>1</v>
      </c>
      <c r="M22" s="38"/>
      <c r="N22" s="10">
        <f ca="1">INDIRECT("'("&amp;$A$4&amp;")'!N22")</f>
        <v>2</v>
      </c>
      <c r="O22" s="10">
        <f ca="1">INDIRECT("'("&amp;$A$4&amp;")'!O22")</f>
        <v>9</v>
      </c>
      <c r="P22" s="10">
        <f ca="1">INDIRECT("'("&amp;$A$4&amp;")'!P22")</f>
        <v>0</v>
      </c>
      <c r="Q22" s="8">
        <f t="shared" ca="1" si="7"/>
        <v>11</v>
      </c>
      <c r="R22" s="45">
        <f t="shared" ca="1" si="19"/>
        <v>0.81799999999999995</v>
      </c>
      <c r="T22" s="10">
        <f t="shared" ca="1" si="22"/>
        <v>15</v>
      </c>
      <c r="U22" s="10">
        <f t="shared" ca="1" si="20"/>
        <v>12</v>
      </c>
      <c r="V22" s="42">
        <f t="shared" ca="1" si="21"/>
        <v>0</v>
      </c>
      <c r="W22" s="8">
        <f t="shared" ca="1" si="9"/>
        <v>27</v>
      </c>
      <c r="X22" s="45">
        <f t="shared" ca="1" si="10"/>
        <v>0.44400000000000001</v>
      </c>
      <c r="Y22" s="38"/>
      <c r="Z22" s="5"/>
    </row>
    <row r="23" spans="1:26" s="2" customFormat="1" ht="14.4" x14ac:dyDescent="0.3">
      <c r="A23" s="2" t="s">
        <v>11</v>
      </c>
      <c r="B23" s="10">
        <f ca="1">INDIRECT("'("&amp;$A$4&amp;")'!B23")</f>
        <v>29</v>
      </c>
      <c r="C23" s="10">
        <f ca="1">INDIRECT("'("&amp;$A$4&amp;")'!C23")</f>
        <v>14</v>
      </c>
      <c r="D23" s="10">
        <f ca="1">INDIRECT("'("&amp;$A$4&amp;")'!D23")</f>
        <v>0</v>
      </c>
      <c r="E23" s="8">
        <f t="shared" ca="1" si="1"/>
        <v>43</v>
      </c>
      <c r="F23" s="45">
        <f t="shared" ca="1" si="12"/>
        <v>0.32600000000000001</v>
      </c>
      <c r="G23" s="38"/>
      <c r="H23" s="10">
        <f ca="1">INDIRECT("'("&amp;$A$4&amp;")'!H23")</f>
        <v>0</v>
      </c>
      <c r="I23" s="10">
        <f ca="1">INDIRECT("'("&amp;$A$4&amp;")'!I23")</f>
        <v>0</v>
      </c>
      <c r="J23" s="10">
        <f ca="1">INDIRECT("'("&amp;$A$4&amp;")'!J23")</f>
        <v>0</v>
      </c>
      <c r="K23" s="8">
        <f t="shared" ca="1" si="4"/>
        <v>0</v>
      </c>
      <c r="L23" s="38" t="str">
        <f t="shared" ca="1" si="15"/>
        <v>-</v>
      </c>
      <c r="M23" s="38"/>
      <c r="N23" s="10">
        <f ca="1">INDIRECT("'("&amp;$A$4&amp;")'!N23")</f>
        <v>1</v>
      </c>
      <c r="O23" s="10">
        <f ca="1">INDIRECT("'("&amp;$A$4&amp;")'!O23")</f>
        <v>1</v>
      </c>
      <c r="P23" s="10">
        <f ca="1">INDIRECT("'("&amp;$A$4&amp;")'!P23")</f>
        <v>0</v>
      </c>
      <c r="Q23" s="8">
        <f t="shared" ca="1" si="7"/>
        <v>2</v>
      </c>
      <c r="R23" s="45">
        <f t="shared" ca="1" si="19"/>
        <v>0.5</v>
      </c>
      <c r="T23" s="10">
        <f t="shared" ca="1" si="22"/>
        <v>30</v>
      </c>
      <c r="U23" s="10">
        <f t="shared" ca="1" si="20"/>
        <v>15</v>
      </c>
      <c r="V23" s="42">
        <f t="shared" ca="1" si="21"/>
        <v>0</v>
      </c>
      <c r="W23" s="8">
        <f t="shared" ca="1" si="9"/>
        <v>45</v>
      </c>
      <c r="X23" s="45">
        <f t="shared" ca="1" si="10"/>
        <v>0.33300000000000002</v>
      </c>
      <c r="Y23" s="38"/>
      <c r="Z23" s="5"/>
    </row>
    <row r="24" spans="1:26" s="2" customFormat="1" ht="14.4" x14ac:dyDescent="0.3">
      <c r="A24" s="2" t="s">
        <v>12</v>
      </c>
      <c r="B24" s="10">
        <f ca="1">INDIRECT("'("&amp;$A$4&amp;")'!B24")</f>
        <v>5</v>
      </c>
      <c r="C24" s="10">
        <f ca="1">INDIRECT("'("&amp;$A$4&amp;")'!C24")</f>
        <v>1</v>
      </c>
      <c r="D24" s="10">
        <f ca="1">INDIRECT("'("&amp;$A$4&amp;")'!D24")</f>
        <v>0</v>
      </c>
      <c r="E24" s="8">
        <f t="shared" ca="1" si="1"/>
        <v>6</v>
      </c>
      <c r="F24" s="45">
        <f t="shared" ref="F24" ca="1" si="23">IF(E24=0,"-",ROUND((C24)/(E24),3))</f>
        <v>0.16700000000000001</v>
      </c>
      <c r="G24" s="38"/>
      <c r="H24" s="10">
        <f ca="1">INDIRECT("'("&amp;$A$4&amp;")'!H24")</f>
        <v>0</v>
      </c>
      <c r="I24" s="10">
        <f ca="1">INDIRECT("'("&amp;$A$4&amp;")'!I24")</f>
        <v>1</v>
      </c>
      <c r="J24" s="10">
        <f ca="1">INDIRECT("'("&amp;$A$4&amp;")'!J24")</f>
        <v>0</v>
      </c>
      <c r="K24" s="8">
        <f t="shared" ca="1" si="4"/>
        <v>1</v>
      </c>
      <c r="L24" s="38">
        <f t="shared" ref="L24" ca="1" si="24">IF(K24=0,"-",ROUND((I24)/(K24),3))</f>
        <v>1</v>
      </c>
      <c r="M24" s="38"/>
      <c r="N24" s="10">
        <f ca="1">INDIRECT("'("&amp;$A$4&amp;")'!N24")</f>
        <v>1</v>
      </c>
      <c r="O24" s="10">
        <f ca="1">INDIRECT("'("&amp;$A$4&amp;")'!O24")</f>
        <v>6</v>
      </c>
      <c r="P24" s="10">
        <f ca="1">INDIRECT("'("&amp;$A$4&amp;")'!P24")</f>
        <v>0</v>
      </c>
      <c r="Q24" s="8">
        <f t="shared" ca="1" si="7"/>
        <v>7</v>
      </c>
      <c r="R24" s="45">
        <f t="shared" ref="R24" ca="1" si="25">IF(Q24=0,"-",ROUND((O24)/(Q24),3))</f>
        <v>0.85699999999999998</v>
      </c>
      <c r="T24" s="10">
        <f t="shared" ca="1" si="22"/>
        <v>6</v>
      </c>
      <c r="U24" s="10">
        <f t="shared" ca="1" si="20"/>
        <v>8</v>
      </c>
      <c r="V24" s="42">
        <f t="shared" ca="1" si="21"/>
        <v>0</v>
      </c>
      <c r="W24" s="8">
        <f t="shared" ca="1" si="9"/>
        <v>14</v>
      </c>
      <c r="X24" s="45">
        <f t="shared" ref="X24" ca="1" si="26">IF(W24=0,"-",ROUND((U24)/(W24),3))</f>
        <v>0.57099999999999995</v>
      </c>
      <c r="Y24" s="38"/>
      <c r="Z24" s="5"/>
    </row>
    <row r="25" spans="1:26" s="2" customFormat="1" ht="14.4" x14ac:dyDescent="0.3">
      <c r="A25" s="2" t="s">
        <v>13</v>
      </c>
      <c r="B25" s="10">
        <f ca="1">INDIRECT("'("&amp;$A$4&amp;")'!B25")</f>
        <v>64</v>
      </c>
      <c r="C25" s="10">
        <f ca="1">INDIRECT("'("&amp;$A$4&amp;")'!C25")</f>
        <v>7</v>
      </c>
      <c r="D25" s="10">
        <f ca="1">INDIRECT("'("&amp;$A$4&amp;")'!D25")</f>
        <v>0</v>
      </c>
      <c r="E25" s="8">
        <f t="shared" ca="1" si="1"/>
        <v>71</v>
      </c>
      <c r="F25" s="45">
        <f t="shared" ca="1" si="12"/>
        <v>9.9000000000000005E-2</v>
      </c>
      <c r="G25" s="38"/>
      <c r="H25" s="10">
        <f ca="1">INDIRECT("'("&amp;$A$4&amp;")'!H25")</f>
        <v>0</v>
      </c>
      <c r="I25" s="10">
        <f ca="1">INDIRECT("'("&amp;$A$4&amp;")'!I25")</f>
        <v>0</v>
      </c>
      <c r="J25" s="10">
        <f ca="1">INDIRECT("'("&amp;$A$4&amp;")'!J25")</f>
        <v>0</v>
      </c>
      <c r="K25" s="8">
        <f t="shared" ca="1" si="4"/>
        <v>0</v>
      </c>
      <c r="L25" s="38" t="str">
        <f t="shared" ca="1" si="15"/>
        <v>-</v>
      </c>
      <c r="M25" s="38"/>
      <c r="N25" s="10">
        <f ca="1">INDIRECT("'("&amp;$A$4&amp;")'!N25")</f>
        <v>3</v>
      </c>
      <c r="O25" s="10">
        <f ca="1">INDIRECT("'("&amp;$A$4&amp;")'!O25")</f>
        <v>3</v>
      </c>
      <c r="P25" s="10">
        <f ca="1">INDIRECT("'("&amp;$A$4&amp;")'!P25")</f>
        <v>0</v>
      </c>
      <c r="Q25" s="8">
        <f t="shared" ca="1" si="7"/>
        <v>6</v>
      </c>
      <c r="R25" s="45">
        <f t="shared" ca="1" si="19"/>
        <v>0.5</v>
      </c>
      <c r="T25" s="10">
        <f t="shared" ca="1" si="22"/>
        <v>67</v>
      </c>
      <c r="U25" s="10">
        <f t="shared" ca="1" si="20"/>
        <v>10</v>
      </c>
      <c r="V25" s="42">
        <f t="shared" ca="1" si="21"/>
        <v>0</v>
      </c>
      <c r="W25" s="8">
        <f t="shared" ca="1" si="9"/>
        <v>77</v>
      </c>
      <c r="X25" s="45">
        <f t="shared" ca="1" si="10"/>
        <v>0.13</v>
      </c>
      <c r="Y25" s="38"/>
      <c r="Z25" s="5"/>
    </row>
    <row r="26" spans="1:26" s="2" customFormat="1" ht="14.4" x14ac:dyDescent="0.3">
      <c r="A26" s="2" t="s">
        <v>14</v>
      </c>
      <c r="B26" s="10">
        <f ca="1">INDIRECT("'("&amp;$A$4&amp;")'!B26")</f>
        <v>0</v>
      </c>
      <c r="C26" s="10">
        <f ca="1">INDIRECT("'("&amp;$A$4&amp;")'!C26")</f>
        <v>0</v>
      </c>
      <c r="D26" s="10">
        <f ca="1">INDIRECT("'("&amp;$A$4&amp;")'!D26")</f>
        <v>0</v>
      </c>
      <c r="E26" s="8">
        <f t="shared" ca="1" si="1"/>
        <v>0</v>
      </c>
      <c r="F26" s="45" t="str">
        <f t="shared" ca="1" si="12"/>
        <v>-</v>
      </c>
      <c r="G26" s="38"/>
      <c r="H26" s="10">
        <f ca="1">INDIRECT("'("&amp;$A$4&amp;")'!H26")</f>
        <v>0</v>
      </c>
      <c r="I26" s="10">
        <f ca="1">INDIRECT("'("&amp;$A$4&amp;")'!I26")</f>
        <v>0</v>
      </c>
      <c r="J26" s="10">
        <f ca="1">INDIRECT("'("&amp;$A$4&amp;")'!J26")</f>
        <v>0</v>
      </c>
      <c r="K26" s="8">
        <f t="shared" ca="1" si="4"/>
        <v>0</v>
      </c>
      <c r="L26" s="38" t="str">
        <f t="shared" ca="1" si="15"/>
        <v>-</v>
      </c>
      <c r="M26" s="38"/>
      <c r="N26" s="10">
        <f ca="1">INDIRECT("'("&amp;$A$4&amp;")'!N26")</f>
        <v>0</v>
      </c>
      <c r="O26" s="10">
        <f ca="1">INDIRECT("'("&amp;$A$4&amp;")'!O26")</f>
        <v>1</v>
      </c>
      <c r="P26" s="10">
        <f ca="1">INDIRECT("'("&amp;$A$4&amp;")'!P26")</f>
        <v>0</v>
      </c>
      <c r="Q26" s="8">
        <f t="shared" ca="1" si="7"/>
        <v>1</v>
      </c>
      <c r="R26" s="45">
        <f t="shared" ca="1" si="19"/>
        <v>1</v>
      </c>
      <c r="T26" s="10">
        <f t="shared" ca="1" si="22"/>
        <v>0</v>
      </c>
      <c r="U26" s="10">
        <f t="shared" ca="1" si="20"/>
        <v>1</v>
      </c>
      <c r="V26" s="42">
        <f t="shared" ca="1" si="21"/>
        <v>0</v>
      </c>
      <c r="W26" s="8">
        <f t="shared" ca="1" si="9"/>
        <v>1</v>
      </c>
      <c r="X26" s="45">
        <f t="shared" ca="1" si="10"/>
        <v>1</v>
      </c>
      <c r="Y26" s="38"/>
      <c r="Z26" s="5"/>
    </row>
    <row r="27" spans="1:26" s="2" customFormat="1" ht="14.4" x14ac:dyDescent="0.3">
      <c r="A27" s="2" t="s">
        <v>17</v>
      </c>
      <c r="B27" s="10">
        <f ca="1">INDIRECT("'("&amp;$A$4&amp;")'!B27")</f>
        <v>4</v>
      </c>
      <c r="C27" s="10">
        <f ca="1">INDIRECT("'("&amp;$A$4&amp;")'!C27")</f>
        <v>0</v>
      </c>
      <c r="D27" s="10">
        <f ca="1">INDIRECT("'("&amp;$A$4&amp;")'!D27")</f>
        <v>0</v>
      </c>
      <c r="E27" s="8">
        <f t="shared" ca="1" si="1"/>
        <v>4</v>
      </c>
      <c r="F27" s="45">
        <f t="shared" ref="F27" ca="1" si="27">IF(E27=0,"-",ROUND((C27)/(E27),3))</f>
        <v>0</v>
      </c>
      <c r="G27" s="38"/>
      <c r="H27" s="10">
        <f ca="1">INDIRECT("'("&amp;$A$4&amp;")'!H27")</f>
        <v>0</v>
      </c>
      <c r="I27" s="10">
        <f ca="1">INDIRECT("'("&amp;$A$4&amp;")'!I27")</f>
        <v>0</v>
      </c>
      <c r="J27" s="10">
        <f ca="1">INDIRECT("'("&amp;$A$4&amp;")'!J27")</f>
        <v>0</v>
      </c>
      <c r="K27" s="8">
        <f t="shared" ca="1" si="4"/>
        <v>0</v>
      </c>
      <c r="L27" s="38" t="str">
        <f t="shared" ref="L27" ca="1" si="28">IF(K27=0,"-",ROUND((I27)/(K27),3))</f>
        <v>-</v>
      </c>
      <c r="M27" s="38"/>
      <c r="N27" s="10">
        <f ca="1">INDIRECT("'("&amp;$A$4&amp;")'!N27")</f>
        <v>6</v>
      </c>
      <c r="O27" s="10">
        <f ca="1">INDIRECT("'("&amp;$A$4&amp;")'!O27")</f>
        <v>5</v>
      </c>
      <c r="P27" s="10">
        <f ca="1">INDIRECT("'("&amp;$A$4&amp;")'!P27")</f>
        <v>0</v>
      </c>
      <c r="Q27" s="8">
        <f t="shared" ca="1" si="7"/>
        <v>11</v>
      </c>
      <c r="R27" s="45">
        <f t="shared" ref="R27" ca="1" si="29">IF(Q27=0,"-",ROUND((O27)/(Q27),3))</f>
        <v>0.45500000000000002</v>
      </c>
      <c r="T27" s="10">
        <f t="shared" ca="1" si="22"/>
        <v>10</v>
      </c>
      <c r="U27" s="10">
        <f t="shared" ca="1" si="20"/>
        <v>5</v>
      </c>
      <c r="V27" s="42">
        <f t="shared" ca="1" si="21"/>
        <v>0</v>
      </c>
      <c r="W27" s="8">
        <f t="shared" ca="1" si="9"/>
        <v>15</v>
      </c>
      <c r="X27" s="45">
        <f t="shared" ref="X27" ca="1" si="30">IF(W27=0,"-",ROUND((U27)/(W27),3))</f>
        <v>0.33300000000000002</v>
      </c>
      <c r="Y27" s="38"/>
      <c r="Z27" s="5"/>
    </row>
    <row r="28" spans="1:26" s="2" customFormat="1" ht="14.4" x14ac:dyDescent="0.3">
      <c r="A28" s="2" t="s">
        <v>43</v>
      </c>
      <c r="B28" s="10">
        <f ca="1">INDIRECT("'("&amp;$A$4&amp;")'!B28")</f>
        <v>0</v>
      </c>
      <c r="C28" s="10">
        <f ca="1">INDIRECT("'("&amp;$A$4&amp;")'!C28")</f>
        <v>0</v>
      </c>
      <c r="D28" s="10">
        <f ca="1">INDIRECT("'("&amp;$A$4&amp;")'!D28")</f>
        <v>0</v>
      </c>
      <c r="E28" s="8">
        <f t="shared" ca="1" si="1"/>
        <v>0</v>
      </c>
      <c r="F28" s="45" t="str">
        <f t="shared" ref="F28" ca="1" si="31">IF(E28=0,"-",ROUND((C28)/(E28),3))</f>
        <v>-</v>
      </c>
      <c r="G28" s="38"/>
      <c r="H28" s="10">
        <f ca="1">INDIRECT("'("&amp;$A$4&amp;")'!H28")</f>
        <v>0</v>
      </c>
      <c r="I28" s="10">
        <f ca="1">INDIRECT("'("&amp;$A$4&amp;")'!I28")</f>
        <v>0</v>
      </c>
      <c r="J28" s="10">
        <f ca="1">INDIRECT("'("&amp;$A$4&amp;")'!J28")</f>
        <v>0</v>
      </c>
      <c r="K28" s="8">
        <f t="shared" ca="1" si="4"/>
        <v>0</v>
      </c>
      <c r="L28" s="38" t="str">
        <f t="shared" ref="L28" ca="1" si="32">IF(K28=0,"-",ROUND((I28)/(K28),3))</f>
        <v>-</v>
      </c>
      <c r="M28" s="38"/>
      <c r="N28" s="10">
        <f ca="1">INDIRECT("'("&amp;$A$4&amp;")'!N28")</f>
        <v>1</v>
      </c>
      <c r="O28" s="10">
        <f ca="1">INDIRECT("'("&amp;$A$4&amp;")'!O28")</f>
        <v>0</v>
      </c>
      <c r="P28" s="10">
        <f ca="1">INDIRECT("'("&amp;$A$4&amp;")'!P28")</f>
        <v>0</v>
      </c>
      <c r="Q28" s="8">
        <f t="shared" ca="1" si="7"/>
        <v>1</v>
      </c>
      <c r="R28" s="45">
        <f t="shared" ref="R28" ca="1" si="33">IF(Q28=0,"-",ROUND((O28)/(Q28),3))</f>
        <v>0</v>
      </c>
      <c r="T28" s="10">
        <f t="shared" ca="1" si="22"/>
        <v>1</v>
      </c>
      <c r="U28" s="10">
        <f t="shared" ca="1" si="20"/>
        <v>0</v>
      </c>
      <c r="V28" s="42">
        <f t="shared" ca="1" si="21"/>
        <v>0</v>
      </c>
      <c r="W28" s="8">
        <f t="shared" ca="1" si="9"/>
        <v>1</v>
      </c>
      <c r="X28" s="45">
        <f t="shared" ref="X28" ca="1" si="34">IF(W28=0,"-",ROUND((U28)/(W28),3))</f>
        <v>0</v>
      </c>
      <c r="Y28" s="38"/>
      <c r="Z28" s="5"/>
    </row>
    <row r="29" spans="1:26" s="2" customFormat="1" ht="14.4" x14ac:dyDescent="0.3">
      <c r="A29" s="13" t="s">
        <v>18</v>
      </c>
      <c r="B29" s="10">
        <f ca="1">INDIRECT("'("&amp;$A$4&amp;")'!B29")</f>
        <v>60</v>
      </c>
      <c r="C29" s="10">
        <f ca="1">INDIRECT("'("&amp;$A$4&amp;")'!C29")</f>
        <v>7</v>
      </c>
      <c r="D29" s="10">
        <f ca="1">INDIRECT("'("&amp;$A$4&amp;")'!D29")</f>
        <v>0</v>
      </c>
      <c r="E29" s="8">
        <f t="shared" ca="1" si="1"/>
        <v>67</v>
      </c>
      <c r="F29" s="45">
        <f t="shared" ca="1" si="12"/>
        <v>0.104</v>
      </c>
      <c r="G29" s="38"/>
      <c r="H29" s="10">
        <f ca="1">INDIRECT("'("&amp;$A$4&amp;")'!H29")</f>
        <v>0</v>
      </c>
      <c r="I29" s="10">
        <f ca="1">INDIRECT("'("&amp;$A$4&amp;")'!I29")</f>
        <v>0</v>
      </c>
      <c r="J29" s="10">
        <f ca="1">INDIRECT("'("&amp;$A$4&amp;")'!J29")</f>
        <v>0</v>
      </c>
      <c r="K29" s="8">
        <f t="shared" ca="1" si="4"/>
        <v>0</v>
      </c>
      <c r="L29" s="38" t="str">
        <f t="shared" ca="1" si="15"/>
        <v>-</v>
      </c>
      <c r="M29" s="38"/>
      <c r="N29" s="10">
        <f ca="1">INDIRECT("'("&amp;$A$4&amp;")'!N29")</f>
        <v>0</v>
      </c>
      <c r="O29" s="10">
        <f ca="1">INDIRECT("'("&amp;$A$4&amp;")'!O29")</f>
        <v>0</v>
      </c>
      <c r="P29" s="10">
        <f ca="1">INDIRECT("'("&amp;$A$4&amp;")'!P29")</f>
        <v>0</v>
      </c>
      <c r="Q29" s="8">
        <f t="shared" ca="1" si="7"/>
        <v>0</v>
      </c>
      <c r="R29" s="45" t="str">
        <f t="shared" ca="1" si="19"/>
        <v>-</v>
      </c>
      <c r="T29" s="10">
        <f t="shared" ca="1" si="22"/>
        <v>60</v>
      </c>
      <c r="U29" s="10">
        <f t="shared" ca="1" si="20"/>
        <v>7</v>
      </c>
      <c r="V29" s="42">
        <f t="shared" ca="1" si="21"/>
        <v>0</v>
      </c>
      <c r="W29" s="8">
        <f t="shared" ca="1" si="9"/>
        <v>67</v>
      </c>
      <c r="X29" s="45">
        <f t="shared" ca="1" si="10"/>
        <v>0.104</v>
      </c>
      <c r="Y29" s="38"/>
      <c r="Z29" s="5"/>
    </row>
    <row r="30" spans="1:26" s="2" customFormat="1" ht="14.4" x14ac:dyDescent="0.3">
      <c r="A30" s="2" t="s">
        <v>19</v>
      </c>
      <c r="B30" s="10">
        <f ca="1">INDIRECT("'("&amp;$A$4&amp;")'!B30")</f>
        <v>0</v>
      </c>
      <c r="C30" s="10">
        <f ca="1">INDIRECT("'("&amp;$A$4&amp;")'!C30")</f>
        <v>0</v>
      </c>
      <c r="D30" s="10">
        <f ca="1">INDIRECT("'("&amp;$A$4&amp;")'!D30")</f>
        <v>0</v>
      </c>
      <c r="E30" s="8">
        <f t="shared" ca="1" si="1"/>
        <v>0</v>
      </c>
      <c r="F30" s="45" t="str">
        <f t="shared" ca="1" si="12"/>
        <v>-</v>
      </c>
      <c r="G30" s="38"/>
      <c r="H30" s="10">
        <f ca="1">INDIRECT("'("&amp;$A$4&amp;")'!H30")</f>
        <v>0</v>
      </c>
      <c r="I30" s="10">
        <f ca="1">INDIRECT("'("&amp;$A$4&amp;")'!I30")</f>
        <v>0</v>
      </c>
      <c r="J30" s="10">
        <f ca="1">INDIRECT("'("&amp;$A$4&amp;")'!J30")</f>
        <v>0</v>
      </c>
      <c r="K30" s="8">
        <f t="shared" ca="1" si="4"/>
        <v>0</v>
      </c>
      <c r="L30" s="38" t="str">
        <f t="shared" ca="1" si="15"/>
        <v>-</v>
      </c>
      <c r="M30" s="38"/>
      <c r="N30" s="10">
        <f ca="1">INDIRECT("'("&amp;$A$4&amp;")'!N30")</f>
        <v>0</v>
      </c>
      <c r="O30" s="10">
        <f ca="1">INDIRECT("'("&amp;$A$4&amp;")'!O30")</f>
        <v>0</v>
      </c>
      <c r="P30" s="10">
        <f ca="1">INDIRECT("'("&amp;$A$4&amp;")'!P30")</f>
        <v>0</v>
      </c>
      <c r="Q30" s="8">
        <f t="shared" ca="1" si="7"/>
        <v>0</v>
      </c>
      <c r="R30" s="45" t="str">
        <f t="shared" ca="1" si="19"/>
        <v>-</v>
      </c>
      <c r="T30" s="10">
        <f t="shared" ca="1" si="22"/>
        <v>0</v>
      </c>
      <c r="U30" s="10">
        <f t="shared" ca="1" si="20"/>
        <v>0</v>
      </c>
      <c r="V30" s="42">
        <f t="shared" ca="1" si="21"/>
        <v>0</v>
      </c>
      <c r="W30" s="8">
        <f t="shared" ca="1" si="9"/>
        <v>0</v>
      </c>
      <c r="X30" s="45" t="str">
        <f t="shared" ca="1" si="10"/>
        <v>-</v>
      </c>
      <c r="Y30" s="38"/>
      <c r="Z30" s="5"/>
    </row>
    <row r="31" spans="1:26" s="2" customFormat="1" ht="14.4" x14ac:dyDescent="0.3">
      <c r="A31" s="2" t="s">
        <v>44</v>
      </c>
      <c r="B31" s="10">
        <f ca="1">INDIRECT("'("&amp;$A$4&amp;")'!B31")</f>
        <v>0</v>
      </c>
      <c r="C31" s="10">
        <f ca="1">INDIRECT("'("&amp;$A$4&amp;")'!C31")</f>
        <v>0</v>
      </c>
      <c r="D31" s="10">
        <f ca="1">INDIRECT("'("&amp;$A$4&amp;")'!D31")</f>
        <v>0</v>
      </c>
      <c r="E31" s="8">
        <f t="shared" ca="1" si="1"/>
        <v>0</v>
      </c>
      <c r="F31" s="45" t="str">
        <f t="shared" ca="1" si="12"/>
        <v>-</v>
      </c>
      <c r="G31" s="38"/>
      <c r="H31" s="10">
        <f ca="1">INDIRECT("'("&amp;$A$4&amp;")'!H31")</f>
        <v>0</v>
      </c>
      <c r="I31" s="10">
        <f ca="1">INDIRECT("'("&amp;$A$4&amp;")'!I31")</f>
        <v>0</v>
      </c>
      <c r="J31" s="10">
        <f ca="1">INDIRECT("'("&amp;$A$4&amp;")'!J31")</f>
        <v>0</v>
      </c>
      <c r="K31" s="8">
        <f t="shared" ca="1" si="4"/>
        <v>0</v>
      </c>
      <c r="L31" s="38" t="str">
        <f t="shared" ca="1" si="15"/>
        <v>-</v>
      </c>
      <c r="M31" s="38"/>
      <c r="N31" s="10">
        <f ca="1">INDIRECT("'("&amp;$A$4&amp;")'!N31")</f>
        <v>0</v>
      </c>
      <c r="O31" s="10">
        <f ca="1">INDIRECT("'("&amp;$A$4&amp;")'!O31")</f>
        <v>0</v>
      </c>
      <c r="P31" s="10">
        <f ca="1">INDIRECT("'("&amp;$A$4&amp;")'!P31")</f>
        <v>0</v>
      </c>
      <c r="Q31" s="8">
        <f t="shared" ca="1" si="7"/>
        <v>0</v>
      </c>
      <c r="R31" s="45" t="str">
        <f t="shared" ca="1" si="19"/>
        <v>-</v>
      </c>
      <c r="T31" s="10">
        <f t="shared" ca="1" si="22"/>
        <v>0</v>
      </c>
      <c r="U31" s="10">
        <f t="shared" ca="1" si="20"/>
        <v>0</v>
      </c>
      <c r="V31" s="42">
        <f t="shared" ca="1" si="21"/>
        <v>0</v>
      </c>
      <c r="W31" s="8">
        <f t="shared" ca="1" si="9"/>
        <v>0</v>
      </c>
      <c r="X31" s="45" t="str">
        <f t="shared" ca="1" si="10"/>
        <v>-</v>
      </c>
      <c r="Y31" s="38"/>
      <c r="Z31" s="5"/>
    </row>
    <row r="32" spans="1:26" s="2" customFormat="1" ht="14.4" x14ac:dyDescent="0.3">
      <c r="A32" s="2" t="s">
        <v>21</v>
      </c>
      <c r="B32" s="10">
        <f ca="1">INDIRECT("'("&amp;$A$4&amp;")'!B32")</f>
        <v>0</v>
      </c>
      <c r="C32" s="10">
        <f ca="1">INDIRECT("'("&amp;$A$4&amp;")'!C32")</f>
        <v>0</v>
      </c>
      <c r="D32" s="10">
        <f ca="1">INDIRECT("'("&amp;$A$4&amp;")'!D32")</f>
        <v>0</v>
      </c>
      <c r="E32" s="8">
        <f t="shared" ca="1" si="1"/>
        <v>0</v>
      </c>
      <c r="F32" s="45" t="str">
        <f t="shared" ca="1" si="12"/>
        <v>-</v>
      </c>
      <c r="G32" s="38"/>
      <c r="H32" s="10">
        <f ca="1">INDIRECT("'("&amp;$A$4&amp;")'!H32")</f>
        <v>0</v>
      </c>
      <c r="I32" s="10">
        <f ca="1">INDIRECT("'("&amp;$A$4&amp;")'!I32")</f>
        <v>0</v>
      </c>
      <c r="J32" s="10">
        <f ca="1">INDIRECT("'("&amp;$A$4&amp;")'!J32")</f>
        <v>0</v>
      </c>
      <c r="K32" s="8">
        <f t="shared" ca="1" si="4"/>
        <v>0</v>
      </c>
      <c r="L32" s="38" t="str">
        <f t="shared" ca="1" si="15"/>
        <v>-</v>
      </c>
      <c r="M32" s="38"/>
      <c r="N32" s="10">
        <f ca="1">INDIRECT("'("&amp;$A$4&amp;")'!N32")</f>
        <v>3</v>
      </c>
      <c r="O32" s="10">
        <f ca="1">INDIRECT("'("&amp;$A$4&amp;")'!O32")</f>
        <v>2</v>
      </c>
      <c r="P32" s="10">
        <f ca="1">INDIRECT("'("&amp;$A$4&amp;")'!P32")</f>
        <v>0</v>
      </c>
      <c r="Q32" s="8">
        <f t="shared" ca="1" si="7"/>
        <v>5</v>
      </c>
      <c r="R32" s="45">
        <f t="shared" ca="1" si="19"/>
        <v>0.4</v>
      </c>
      <c r="T32" s="10">
        <f t="shared" ca="1" si="22"/>
        <v>3</v>
      </c>
      <c r="U32" s="10">
        <f t="shared" ca="1" si="20"/>
        <v>2</v>
      </c>
      <c r="V32" s="42">
        <f t="shared" ca="1" si="21"/>
        <v>0</v>
      </c>
      <c r="W32" s="8">
        <f t="shared" ca="1" si="9"/>
        <v>5</v>
      </c>
      <c r="X32" s="45">
        <f t="shared" ca="1" si="10"/>
        <v>0.4</v>
      </c>
      <c r="Y32" s="38"/>
      <c r="Z32" s="5"/>
    </row>
    <row r="33" spans="1:26" s="2" customFormat="1" ht="14.4" x14ac:dyDescent="0.3">
      <c r="A33" s="2" t="s">
        <v>22</v>
      </c>
      <c r="B33" s="10">
        <f ca="1">INDIRECT("'("&amp;$A$4&amp;")'!B33")</f>
        <v>48</v>
      </c>
      <c r="C33" s="10">
        <f ca="1">INDIRECT("'("&amp;$A$4&amp;")'!C33")</f>
        <v>10</v>
      </c>
      <c r="D33" s="10">
        <f ca="1">INDIRECT("'("&amp;$A$4&amp;")'!D33")</f>
        <v>0</v>
      </c>
      <c r="E33" s="8">
        <f t="shared" ca="1" si="1"/>
        <v>58</v>
      </c>
      <c r="F33" s="45">
        <f t="shared" ca="1" si="12"/>
        <v>0.17199999999999999</v>
      </c>
      <c r="G33" s="38"/>
      <c r="H33" s="10">
        <f ca="1">INDIRECT("'("&amp;$A$4&amp;")'!H33")</f>
        <v>0</v>
      </c>
      <c r="I33" s="10">
        <f ca="1">INDIRECT("'("&amp;$A$4&amp;")'!I33")</f>
        <v>0</v>
      </c>
      <c r="J33" s="10">
        <f ca="1">INDIRECT("'("&amp;$A$4&amp;")'!J33")</f>
        <v>0</v>
      </c>
      <c r="K33" s="8">
        <f t="shared" ca="1" si="4"/>
        <v>0</v>
      </c>
      <c r="L33" s="38" t="str">
        <f t="shared" ca="1" si="15"/>
        <v>-</v>
      </c>
      <c r="M33" s="38"/>
      <c r="N33" s="10">
        <f ca="1">INDIRECT("'("&amp;$A$4&amp;")'!N33")</f>
        <v>3</v>
      </c>
      <c r="O33" s="10">
        <f ca="1">INDIRECT("'("&amp;$A$4&amp;")'!O33")</f>
        <v>4</v>
      </c>
      <c r="P33" s="10">
        <f ca="1">INDIRECT("'("&amp;$A$4&amp;")'!P33")</f>
        <v>0</v>
      </c>
      <c r="Q33" s="8">
        <f t="shared" ca="1" si="7"/>
        <v>7</v>
      </c>
      <c r="R33" s="45">
        <f t="shared" ca="1" si="19"/>
        <v>0.57099999999999995</v>
      </c>
      <c r="T33" s="10">
        <f t="shared" ca="1" si="22"/>
        <v>51</v>
      </c>
      <c r="U33" s="10">
        <f t="shared" ca="1" si="20"/>
        <v>14</v>
      </c>
      <c r="V33" s="42">
        <f t="shared" ca="1" si="21"/>
        <v>0</v>
      </c>
      <c r="W33" s="8">
        <f t="shared" ca="1" si="9"/>
        <v>65</v>
      </c>
      <c r="X33" s="45">
        <f t="shared" ca="1" si="10"/>
        <v>0.215</v>
      </c>
      <c r="Y33" s="38"/>
      <c r="Z33" s="5"/>
    </row>
    <row r="34" spans="1:26" s="2" customFormat="1" ht="14.4" x14ac:dyDescent="0.3">
      <c r="A34" s="2" t="s">
        <v>23</v>
      </c>
      <c r="B34" s="10">
        <f ca="1">INDIRECT("'("&amp;$A$4&amp;")'!B34")</f>
        <v>0</v>
      </c>
      <c r="C34" s="10">
        <f ca="1">INDIRECT("'("&amp;$A$4&amp;")'!C34")</f>
        <v>0</v>
      </c>
      <c r="D34" s="10">
        <f ca="1">INDIRECT("'("&amp;$A$4&amp;")'!D34")</f>
        <v>0</v>
      </c>
      <c r="E34" s="8">
        <f t="shared" ca="1" si="1"/>
        <v>0</v>
      </c>
      <c r="F34" s="45" t="str">
        <f t="shared" ca="1" si="12"/>
        <v>-</v>
      </c>
      <c r="G34" s="38"/>
      <c r="H34" s="10">
        <f ca="1">INDIRECT("'("&amp;$A$4&amp;")'!H34")</f>
        <v>0</v>
      </c>
      <c r="I34" s="10">
        <f ca="1">INDIRECT("'("&amp;$A$4&amp;")'!I34")</f>
        <v>0</v>
      </c>
      <c r="J34" s="10">
        <f ca="1">INDIRECT("'("&amp;$A$4&amp;")'!J34")</f>
        <v>0</v>
      </c>
      <c r="K34" s="8">
        <f t="shared" ca="1" si="4"/>
        <v>0</v>
      </c>
      <c r="L34" s="38" t="str">
        <f t="shared" ca="1" si="15"/>
        <v>-</v>
      </c>
      <c r="M34" s="38"/>
      <c r="N34" s="10">
        <f ca="1">INDIRECT("'("&amp;$A$4&amp;")'!N34")</f>
        <v>1</v>
      </c>
      <c r="O34" s="10">
        <f ca="1">INDIRECT("'("&amp;$A$4&amp;")'!O34")</f>
        <v>0</v>
      </c>
      <c r="P34" s="10">
        <f ca="1">INDIRECT("'("&amp;$A$4&amp;")'!P34")</f>
        <v>0</v>
      </c>
      <c r="Q34" s="8">
        <f t="shared" ca="1" si="7"/>
        <v>1</v>
      </c>
      <c r="R34" s="45">
        <f t="shared" ca="1" si="19"/>
        <v>0</v>
      </c>
      <c r="T34" s="10">
        <f t="shared" ca="1" si="22"/>
        <v>1</v>
      </c>
      <c r="U34" s="10">
        <f t="shared" ca="1" si="20"/>
        <v>0</v>
      </c>
      <c r="V34" s="42">
        <f t="shared" ca="1" si="21"/>
        <v>0</v>
      </c>
      <c r="W34" s="8">
        <f t="shared" ca="1" si="9"/>
        <v>1</v>
      </c>
      <c r="X34" s="45">
        <f t="shared" ca="1" si="10"/>
        <v>0</v>
      </c>
      <c r="Y34" s="38"/>
      <c r="Z34" s="5"/>
    </row>
    <row r="35" spans="1:26" s="2" customFormat="1" ht="14.4" x14ac:dyDescent="0.3">
      <c r="A35" s="2" t="s">
        <v>24</v>
      </c>
      <c r="B35" s="10">
        <f ca="1">INDIRECT("'("&amp;$A$4&amp;")'!B35")</f>
        <v>0</v>
      </c>
      <c r="C35" s="10">
        <f ca="1">INDIRECT("'("&amp;$A$4&amp;")'!C35")</f>
        <v>0</v>
      </c>
      <c r="D35" s="10">
        <f ca="1">INDIRECT("'("&amp;$A$4&amp;")'!D35")</f>
        <v>0</v>
      </c>
      <c r="E35" s="8">
        <f t="shared" ca="1" si="1"/>
        <v>0</v>
      </c>
      <c r="F35" s="45" t="str">
        <f t="shared" ref="F35" ca="1" si="35">IF(E35=0,"-",ROUND((C35)/(E35),3))</f>
        <v>-</v>
      </c>
      <c r="G35" s="38"/>
      <c r="H35" s="10">
        <f ca="1">INDIRECT("'("&amp;$A$4&amp;")'!H35")</f>
        <v>0</v>
      </c>
      <c r="I35" s="10">
        <f ca="1">INDIRECT("'("&amp;$A$4&amp;")'!I35")</f>
        <v>0</v>
      </c>
      <c r="J35" s="10">
        <f ca="1">INDIRECT("'("&amp;$A$4&amp;")'!J35")</f>
        <v>0</v>
      </c>
      <c r="K35" s="8">
        <f t="shared" ca="1" si="4"/>
        <v>0</v>
      </c>
      <c r="L35" s="38" t="str">
        <f t="shared" ref="L35" ca="1" si="36">IF(K35=0,"-",ROUND((I35)/(K35),3))</f>
        <v>-</v>
      </c>
      <c r="M35" s="38"/>
      <c r="N35" s="10">
        <f ca="1">INDIRECT("'("&amp;$A$4&amp;")'!N35")</f>
        <v>0</v>
      </c>
      <c r="O35" s="10">
        <f ca="1">INDIRECT("'("&amp;$A$4&amp;")'!O35")</f>
        <v>0</v>
      </c>
      <c r="P35" s="10">
        <f ca="1">INDIRECT("'("&amp;$A$4&amp;")'!P35")</f>
        <v>0</v>
      </c>
      <c r="Q35" s="8">
        <f t="shared" ca="1" si="7"/>
        <v>0</v>
      </c>
      <c r="R35" s="45" t="str">
        <f t="shared" ref="R35" ca="1" si="37">IF(Q35=0,"-",ROUND((O35)/(Q35),3))</f>
        <v>-</v>
      </c>
      <c r="T35" s="10">
        <f t="shared" ca="1" si="22"/>
        <v>0</v>
      </c>
      <c r="U35" s="10">
        <f t="shared" ca="1" si="20"/>
        <v>0</v>
      </c>
      <c r="V35" s="42">
        <f t="shared" ca="1" si="21"/>
        <v>0</v>
      </c>
      <c r="W35" s="8">
        <f t="shared" ca="1" si="9"/>
        <v>0</v>
      </c>
      <c r="X35" s="45" t="str">
        <f t="shared" ref="X35" ca="1" si="38">IF(W35=0,"-",ROUND((U35)/(W35),3))</f>
        <v>-</v>
      </c>
      <c r="Y35" s="38"/>
      <c r="Z35" s="5"/>
    </row>
    <row r="36" spans="1:26" s="2" customFormat="1" ht="14.4" x14ac:dyDescent="0.3">
      <c r="A36" s="2" t="s">
        <v>26</v>
      </c>
      <c r="B36" s="10">
        <f ca="1">INDIRECT("'("&amp;$A$4&amp;")'!B36")</f>
        <v>11</v>
      </c>
      <c r="C36" s="10">
        <f ca="1">INDIRECT("'("&amp;$A$4&amp;")'!C36")</f>
        <v>4</v>
      </c>
      <c r="D36" s="10">
        <f ca="1">INDIRECT("'("&amp;$A$4&amp;")'!D36")</f>
        <v>0</v>
      </c>
      <c r="E36" s="8">
        <f t="shared" ca="1" si="1"/>
        <v>15</v>
      </c>
      <c r="F36" s="45">
        <f t="shared" ca="1" si="12"/>
        <v>0.26700000000000002</v>
      </c>
      <c r="G36" s="38"/>
      <c r="H36" s="10">
        <f ca="1">INDIRECT("'("&amp;$A$4&amp;")'!H36")</f>
        <v>0</v>
      </c>
      <c r="I36" s="10">
        <f ca="1">INDIRECT("'("&amp;$A$4&amp;")'!I36")</f>
        <v>0</v>
      </c>
      <c r="J36" s="10">
        <f ca="1">INDIRECT("'("&amp;$A$4&amp;")'!J36")</f>
        <v>0</v>
      </c>
      <c r="K36" s="8">
        <f t="shared" ca="1" si="4"/>
        <v>0</v>
      </c>
      <c r="L36" s="38" t="str">
        <f t="shared" ca="1" si="15"/>
        <v>-</v>
      </c>
      <c r="M36" s="38"/>
      <c r="N36" s="10">
        <f ca="1">INDIRECT("'("&amp;$A$4&amp;")'!N36")</f>
        <v>0</v>
      </c>
      <c r="O36" s="10">
        <f ca="1">INDIRECT("'("&amp;$A$4&amp;")'!O36")</f>
        <v>0</v>
      </c>
      <c r="P36" s="10">
        <f ca="1">INDIRECT("'("&amp;$A$4&amp;")'!P36")</f>
        <v>0</v>
      </c>
      <c r="Q36" s="8">
        <f t="shared" ca="1" si="7"/>
        <v>0</v>
      </c>
      <c r="R36" s="45" t="str">
        <f t="shared" ca="1" si="19"/>
        <v>-</v>
      </c>
      <c r="T36" s="10">
        <f t="shared" ca="1" si="22"/>
        <v>11</v>
      </c>
      <c r="U36" s="10">
        <f t="shared" ca="1" si="20"/>
        <v>4</v>
      </c>
      <c r="V36" s="42">
        <f t="shared" ca="1" si="21"/>
        <v>0</v>
      </c>
      <c r="W36" s="8">
        <f t="shared" ca="1" si="9"/>
        <v>15</v>
      </c>
      <c r="X36" s="45">
        <f t="shared" ca="1" si="10"/>
        <v>0.26700000000000002</v>
      </c>
      <c r="Y36" s="38"/>
      <c r="Z36" s="5"/>
    </row>
    <row r="37" spans="1:26" s="2" customFormat="1" ht="14.4" x14ac:dyDescent="0.3">
      <c r="A37" s="2" t="s">
        <v>27</v>
      </c>
      <c r="B37" s="10">
        <f ca="1">INDIRECT("'("&amp;$A$4&amp;")'!B37")</f>
        <v>13</v>
      </c>
      <c r="C37" s="10">
        <f ca="1">INDIRECT("'("&amp;$A$4&amp;")'!C37")</f>
        <v>0</v>
      </c>
      <c r="D37" s="10">
        <f ca="1">INDIRECT("'("&amp;$A$4&amp;")'!D37")</f>
        <v>0</v>
      </c>
      <c r="E37" s="8">
        <f t="shared" ca="1" si="1"/>
        <v>13</v>
      </c>
      <c r="F37" s="45">
        <f t="shared" ref="F37:F38" ca="1" si="39">IF(E37=0,"-",ROUND((C37)/(E37),3))</f>
        <v>0</v>
      </c>
      <c r="G37" s="38"/>
      <c r="H37" s="10">
        <f ca="1">INDIRECT("'("&amp;$A$4&amp;")'!H37")</f>
        <v>0</v>
      </c>
      <c r="I37" s="10">
        <f ca="1">INDIRECT("'("&amp;$A$4&amp;")'!I37")</f>
        <v>0</v>
      </c>
      <c r="J37" s="10">
        <f ca="1">INDIRECT("'("&amp;$A$4&amp;")'!J37")</f>
        <v>0</v>
      </c>
      <c r="K37" s="8">
        <f t="shared" ca="1" si="4"/>
        <v>0</v>
      </c>
      <c r="L37" s="45" t="str">
        <f t="shared" ca="1" si="15"/>
        <v>-</v>
      </c>
      <c r="M37" s="38"/>
      <c r="N37" s="10">
        <f ca="1">INDIRECT("'("&amp;$A$4&amp;")'!N37")</f>
        <v>0</v>
      </c>
      <c r="O37" s="10">
        <f ca="1">INDIRECT("'("&amp;$A$4&amp;")'!O37")</f>
        <v>0</v>
      </c>
      <c r="P37" s="10">
        <f ca="1">INDIRECT("'("&amp;$A$4&amp;")'!P37")</f>
        <v>0</v>
      </c>
      <c r="Q37" s="8">
        <f t="shared" ca="1" si="7"/>
        <v>0</v>
      </c>
      <c r="R37" s="45" t="str">
        <f t="shared" ca="1" si="19"/>
        <v>-</v>
      </c>
      <c r="T37" s="10">
        <f t="shared" ca="1" si="22"/>
        <v>13</v>
      </c>
      <c r="U37" s="10">
        <f t="shared" ca="1" si="20"/>
        <v>0</v>
      </c>
      <c r="V37" s="42">
        <f t="shared" ca="1" si="21"/>
        <v>0</v>
      </c>
      <c r="W37" s="8">
        <f t="shared" ca="1" si="9"/>
        <v>13</v>
      </c>
      <c r="X37" s="45">
        <f t="shared" ref="X37" ca="1" si="40">IF(W37=0,"-",ROUND((U37)/(W37),3))</f>
        <v>0</v>
      </c>
      <c r="Y37" s="38"/>
      <c r="Z37" s="5"/>
    </row>
    <row r="38" spans="1:26" s="2" customFormat="1" ht="14.4" x14ac:dyDescent="0.3">
      <c r="A38" s="2" t="s">
        <v>28</v>
      </c>
      <c r="B38" s="10">
        <f ca="1">INDIRECT("'("&amp;$A$4&amp;")'!B38")</f>
        <v>0</v>
      </c>
      <c r="C38" s="10">
        <f ca="1">INDIRECT("'("&amp;$A$4&amp;")'!C38")</f>
        <v>0</v>
      </c>
      <c r="D38" s="10">
        <f ca="1">INDIRECT("'("&amp;$A$4&amp;")'!D38")</f>
        <v>0</v>
      </c>
      <c r="E38" s="8">
        <f t="shared" ca="1" si="1"/>
        <v>0</v>
      </c>
      <c r="F38" s="45" t="str">
        <f t="shared" ca="1" si="39"/>
        <v>-</v>
      </c>
      <c r="G38" s="38"/>
      <c r="H38" s="10">
        <f ca="1">INDIRECT("'("&amp;$A$4&amp;")'!H38")</f>
        <v>0</v>
      </c>
      <c r="I38" s="10">
        <f ca="1">INDIRECT("'("&amp;$A$4&amp;")'!I38")</f>
        <v>0</v>
      </c>
      <c r="J38" s="10">
        <f ca="1">INDIRECT("'("&amp;$A$4&amp;")'!J38")</f>
        <v>0</v>
      </c>
      <c r="K38" s="8">
        <f t="shared" ca="1" si="4"/>
        <v>0</v>
      </c>
      <c r="L38" s="45" t="str">
        <f t="shared" ca="1" si="15"/>
        <v>-</v>
      </c>
      <c r="M38" s="38"/>
      <c r="N38" s="10">
        <f ca="1">INDIRECT("'("&amp;$A$4&amp;")'!N38")</f>
        <v>0</v>
      </c>
      <c r="O38" s="10">
        <f ca="1">INDIRECT("'("&amp;$A$4&amp;")'!O38")</f>
        <v>0</v>
      </c>
      <c r="P38" s="10">
        <f ca="1">INDIRECT("'("&amp;$A$4&amp;")'!P38")</f>
        <v>0</v>
      </c>
      <c r="Q38" s="8">
        <f t="shared" ca="1" si="7"/>
        <v>0</v>
      </c>
      <c r="R38" s="45" t="str">
        <f t="shared" ref="R38" ca="1" si="41">IF(Q38=0,"-",ROUND((O38)/(Q38),3))</f>
        <v>-</v>
      </c>
      <c r="T38" s="10">
        <f t="shared" ca="1" si="22"/>
        <v>0</v>
      </c>
      <c r="U38" s="10">
        <f t="shared" ca="1" si="20"/>
        <v>0</v>
      </c>
      <c r="V38" s="42">
        <f t="shared" ca="1" si="21"/>
        <v>0</v>
      </c>
      <c r="W38" s="8">
        <f t="shared" ca="1" si="9"/>
        <v>0</v>
      </c>
      <c r="X38" s="45" t="str">
        <f t="shared" ref="X38" ca="1" si="42">IF(W38=0,"-",ROUND((U38)/(W38),3))</f>
        <v>-</v>
      </c>
      <c r="Y38" s="38"/>
      <c r="Z38" s="5"/>
    </row>
    <row r="39" spans="1:26" s="2" customFormat="1" ht="14.4" x14ac:dyDescent="0.3">
      <c r="A39" s="2" t="s">
        <v>29</v>
      </c>
      <c r="B39" s="10">
        <f ca="1">INDIRECT("'("&amp;$A$4&amp;")'!B39")</f>
        <v>0</v>
      </c>
      <c r="C39" s="10">
        <f ca="1">INDIRECT("'("&amp;$A$4&amp;")'!C39")</f>
        <v>0</v>
      </c>
      <c r="D39" s="10">
        <f ca="1">INDIRECT("'("&amp;$A$4&amp;")'!D39")</f>
        <v>0</v>
      </c>
      <c r="E39" s="8">
        <f t="shared" ca="1" si="1"/>
        <v>0</v>
      </c>
      <c r="F39" s="45" t="str">
        <f t="shared" ca="1" si="12"/>
        <v>-</v>
      </c>
      <c r="G39" s="38"/>
      <c r="H39" s="10">
        <f ca="1">INDIRECT("'("&amp;$A$4&amp;")'!H39")</f>
        <v>0</v>
      </c>
      <c r="I39" s="10">
        <f ca="1">INDIRECT("'("&amp;$A$4&amp;")'!I39")</f>
        <v>0</v>
      </c>
      <c r="J39" s="10">
        <f ca="1">INDIRECT("'("&amp;$A$4&amp;")'!J39")</f>
        <v>0</v>
      </c>
      <c r="K39" s="8">
        <f t="shared" ca="1" si="4"/>
        <v>0</v>
      </c>
      <c r="L39" s="38" t="str">
        <f t="shared" ca="1" si="15"/>
        <v>-</v>
      </c>
      <c r="M39" s="38"/>
      <c r="N39" s="10">
        <f ca="1">INDIRECT("'("&amp;$A$4&amp;")'!N39")</f>
        <v>1</v>
      </c>
      <c r="O39" s="10">
        <f ca="1">INDIRECT("'("&amp;$A$4&amp;")'!O39")</f>
        <v>0</v>
      </c>
      <c r="P39" s="10">
        <f ca="1">INDIRECT("'("&amp;$A$4&amp;")'!P39")</f>
        <v>0</v>
      </c>
      <c r="Q39" s="8">
        <f t="shared" ca="1" si="7"/>
        <v>1</v>
      </c>
      <c r="R39" s="45">
        <f t="shared" ca="1" si="19"/>
        <v>0</v>
      </c>
      <c r="T39" s="10">
        <f t="shared" ca="1" si="22"/>
        <v>1</v>
      </c>
      <c r="U39" s="10">
        <f t="shared" ca="1" si="20"/>
        <v>0</v>
      </c>
      <c r="V39" s="42">
        <f t="shared" ca="1" si="21"/>
        <v>0</v>
      </c>
      <c r="W39" s="8">
        <f t="shared" ca="1" si="9"/>
        <v>1</v>
      </c>
      <c r="X39" s="45">
        <f t="shared" ca="1" si="10"/>
        <v>0</v>
      </c>
      <c r="Y39" s="38"/>
      <c r="Z39" s="5"/>
    </row>
    <row r="40" spans="1:26" s="2" customFormat="1" ht="14.4" x14ac:dyDescent="0.3">
      <c r="A40" s="2" t="s">
        <v>30</v>
      </c>
      <c r="B40" s="10">
        <f ca="1">INDIRECT("'("&amp;$A$4&amp;")'!B40")</f>
        <v>0</v>
      </c>
      <c r="C40" s="10">
        <f ca="1">INDIRECT("'("&amp;$A$4&amp;")'!C40")</f>
        <v>1</v>
      </c>
      <c r="D40" s="10">
        <f ca="1">INDIRECT("'("&amp;$A$4&amp;")'!D40")</f>
        <v>0</v>
      </c>
      <c r="E40" s="8">
        <f t="shared" ca="1" si="1"/>
        <v>1</v>
      </c>
      <c r="F40" s="45">
        <f t="shared" ca="1" si="12"/>
        <v>1</v>
      </c>
      <c r="G40" s="38"/>
      <c r="H40" s="10">
        <f ca="1">INDIRECT("'("&amp;$A$4&amp;")'!H40")</f>
        <v>0</v>
      </c>
      <c r="I40" s="10">
        <f ca="1">INDIRECT("'("&amp;$A$4&amp;")'!I40")</f>
        <v>0</v>
      </c>
      <c r="J40" s="10">
        <f ca="1">INDIRECT("'("&amp;$A$4&amp;")'!J40")</f>
        <v>0</v>
      </c>
      <c r="K40" s="8">
        <f t="shared" ca="1" si="4"/>
        <v>0</v>
      </c>
      <c r="L40" s="38" t="str">
        <f t="shared" ca="1" si="15"/>
        <v>-</v>
      </c>
      <c r="M40" s="38"/>
      <c r="N40" s="10">
        <f ca="1">INDIRECT("'("&amp;$A$4&amp;")'!N40")</f>
        <v>3</v>
      </c>
      <c r="O40" s="10">
        <f ca="1">INDIRECT("'("&amp;$A$4&amp;")'!O40")</f>
        <v>2</v>
      </c>
      <c r="P40" s="10">
        <f ca="1">INDIRECT("'("&amp;$A$4&amp;")'!P40")</f>
        <v>0</v>
      </c>
      <c r="Q40" s="8">
        <f t="shared" ca="1" si="7"/>
        <v>5</v>
      </c>
      <c r="R40" s="45">
        <f t="shared" ca="1" si="19"/>
        <v>0.4</v>
      </c>
      <c r="T40" s="10">
        <f t="shared" ca="1" si="22"/>
        <v>3</v>
      </c>
      <c r="U40" s="10">
        <f t="shared" ca="1" si="20"/>
        <v>3</v>
      </c>
      <c r="V40" s="42">
        <f t="shared" ca="1" si="21"/>
        <v>0</v>
      </c>
      <c r="W40" s="8">
        <f t="shared" ca="1" si="9"/>
        <v>6</v>
      </c>
      <c r="X40" s="45">
        <f t="shared" ca="1" si="10"/>
        <v>0.5</v>
      </c>
      <c r="Y40" s="38"/>
      <c r="Z40" s="5"/>
    </row>
    <row r="41" spans="1:26" s="2" customFormat="1" ht="14.4" x14ac:dyDescent="0.3">
      <c r="A41" s="2" t="s">
        <v>31</v>
      </c>
      <c r="B41" s="10">
        <f ca="1">INDIRECT("'("&amp;$A$4&amp;")'!B41")</f>
        <v>11</v>
      </c>
      <c r="C41" s="10">
        <f ca="1">INDIRECT("'("&amp;$A$4&amp;")'!C41")</f>
        <v>1</v>
      </c>
      <c r="D41" s="10">
        <f ca="1">INDIRECT("'("&amp;$A$4&amp;")'!D41")</f>
        <v>0</v>
      </c>
      <c r="E41" s="8">
        <f t="shared" ca="1" si="1"/>
        <v>12</v>
      </c>
      <c r="F41" s="45">
        <f t="shared" ref="F41:F42" ca="1" si="43">IF(E41=0,"-",ROUND((C41)/(E41),3))</f>
        <v>8.3000000000000004E-2</v>
      </c>
      <c r="G41" s="38"/>
      <c r="H41" s="10">
        <f ca="1">INDIRECT("'("&amp;$A$4&amp;")'!H41")</f>
        <v>0</v>
      </c>
      <c r="I41" s="10">
        <f ca="1">INDIRECT("'("&amp;$A$4&amp;")'!I41")</f>
        <v>0</v>
      </c>
      <c r="J41" s="10">
        <f ca="1">INDIRECT("'("&amp;$A$4&amp;")'!J41")</f>
        <v>0</v>
      </c>
      <c r="K41" s="8">
        <f t="shared" ca="1" si="4"/>
        <v>0</v>
      </c>
      <c r="L41" s="38" t="str">
        <f t="shared" ref="L41:L42" ca="1" si="44">IF(K41=0,"-",ROUND((I41)/(K41),3))</f>
        <v>-</v>
      </c>
      <c r="M41" s="38"/>
      <c r="N41" s="10">
        <f ca="1">INDIRECT("'("&amp;$A$4&amp;")'!N41")</f>
        <v>0</v>
      </c>
      <c r="O41" s="10">
        <f ca="1">INDIRECT("'("&amp;$A$4&amp;")'!O41")</f>
        <v>0</v>
      </c>
      <c r="P41" s="10">
        <f ca="1">INDIRECT("'("&amp;$A$4&amp;")'!P41")</f>
        <v>0</v>
      </c>
      <c r="Q41" s="8">
        <f t="shared" ca="1" si="7"/>
        <v>0</v>
      </c>
      <c r="R41" s="45" t="str">
        <f t="shared" ref="R41:R42" ca="1" si="45">IF(Q41=0,"-",ROUND((O41)/(Q41),3))</f>
        <v>-</v>
      </c>
      <c r="T41" s="10">
        <f t="shared" ca="1" si="22"/>
        <v>11</v>
      </c>
      <c r="U41" s="10">
        <f t="shared" ca="1" si="20"/>
        <v>1</v>
      </c>
      <c r="V41" s="42">
        <f t="shared" ca="1" si="21"/>
        <v>0</v>
      </c>
      <c r="W41" s="8">
        <f t="shared" ca="1" si="9"/>
        <v>12</v>
      </c>
      <c r="X41" s="45">
        <f t="shared" ref="X41:X42" ca="1" si="46">IF(W41=0,"-",ROUND((U41)/(W41),3))</f>
        <v>8.3000000000000004E-2</v>
      </c>
      <c r="Y41" s="38"/>
      <c r="Z41" s="5"/>
    </row>
    <row r="42" spans="1:26" s="2" customFormat="1" ht="14.4" x14ac:dyDescent="0.3">
      <c r="A42" s="2" t="s">
        <v>32</v>
      </c>
      <c r="B42" s="10">
        <f ca="1">INDIRECT("'("&amp;$A$4&amp;")'!B42")</f>
        <v>0</v>
      </c>
      <c r="C42" s="10">
        <f ca="1">INDIRECT("'("&amp;$A$4&amp;")'!C42")</f>
        <v>0</v>
      </c>
      <c r="D42" s="10">
        <f ca="1">INDIRECT("'("&amp;$A$4&amp;")'!D42")</f>
        <v>0</v>
      </c>
      <c r="E42" s="8">
        <f t="shared" ca="1" si="1"/>
        <v>0</v>
      </c>
      <c r="F42" s="45" t="str">
        <f t="shared" ca="1" si="43"/>
        <v>-</v>
      </c>
      <c r="G42" s="38"/>
      <c r="H42" s="10">
        <f ca="1">INDIRECT("'("&amp;$A$4&amp;")'!H42")</f>
        <v>0</v>
      </c>
      <c r="I42" s="10">
        <f ca="1">INDIRECT("'("&amp;$A$4&amp;")'!I42")</f>
        <v>0</v>
      </c>
      <c r="J42" s="10">
        <f ca="1">INDIRECT("'("&amp;$A$4&amp;")'!J42")</f>
        <v>0</v>
      </c>
      <c r="K42" s="8">
        <f t="shared" ca="1" si="4"/>
        <v>0</v>
      </c>
      <c r="L42" s="38" t="str">
        <f t="shared" ca="1" si="44"/>
        <v>-</v>
      </c>
      <c r="M42" s="38"/>
      <c r="N42" s="10">
        <f ca="1">INDIRECT("'("&amp;$A$4&amp;")'!N42")</f>
        <v>1</v>
      </c>
      <c r="O42" s="10">
        <f ca="1">INDIRECT("'("&amp;$A$4&amp;")'!O42")</f>
        <v>0</v>
      </c>
      <c r="P42" s="10">
        <f ca="1">INDIRECT("'("&amp;$A$4&amp;")'!P42")</f>
        <v>0</v>
      </c>
      <c r="Q42" s="8">
        <f t="shared" ca="1" si="7"/>
        <v>1</v>
      </c>
      <c r="R42" s="45">
        <f t="shared" ca="1" si="45"/>
        <v>0</v>
      </c>
      <c r="T42" s="10">
        <f t="shared" ca="1" si="22"/>
        <v>1</v>
      </c>
      <c r="U42" s="10">
        <f t="shared" ca="1" si="20"/>
        <v>0</v>
      </c>
      <c r="V42" s="42">
        <f t="shared" ca="1" si="21"/>
        <v>0</v>
      </c>
      <c r="W42" s="8">
        <f t="shared" ca="1" si="9"/>
        <v>1</v>
      </c>
      <c r="X42" s="45">
        <f t="shared" ca="1" si="46"/>
        <v>0</v>
      </c>
      <c r="Y42" s="38"/>
      <c r="Z42" s="5"/>
    </row>
    <row r="43" spans="1:26" s="2" customFormat="1" ht="14.4" x14ac:dyDescent="0.3">
      <c r="A43" s="13" t="s">
        <v>34</v>
      </c>
      <c r="B43" s="10">
        <f ca="1">INDIRECT("'("&amp;$A$4&amp;")'!B43")</f>
        <v>19</v>
      </c>
      <c r="C43" s="10">
        <f ca="1">INDIRECT("'("&amp;$A$4&amp;")'!C43")</f>
        <v>1</v>
      </c>
      <c r="D43" s="10">
        <f ca="1">INDIRECT("'("&amp;$A$4&amp;")'!D43")</f>
        <v>0</v>
      </c>
      <c r="E43" s="8">
        <f t="shared" ca="1" si="1"/>
        <v>20</v>
      </c>
      <c r="F43" s="45">
        <f t="shared" ref="F43" ca="1" si="47">IF(E43=0,"-",ROUND((C43)/(E43),3))</f>
        <v>0.05</v>
      </c>
      <c r="G43" s="38"/>
      <c r="H43" s="10">
        <f ca="1">INDIRECT("'("&amp;$A$4&amp;")'!H43")</f>
        <v>0</v>
      </c>
      <c r="I43" s="10">
        <f ca="1">INDIRECT("'("&amp;$A$4&amp;")'!I43")</f>
        <v>0</v>
      </c>
      <c r="J43" s="10">
        <f ca="1">INDIRECT("'("&amp;$A$4&amp;")'!J43")</f>
        <v>0</v>
      </c>
      <c r="K43" s="8">
        <f t="shared" ca="1" si="4"/>
        <v>0</v>
      </c>
      <c r="L43" s="38" t="str">
        <f t="shared" ref="L43" ca="1" si="48">IF(K43=0,"-",ROUND((I43)/(K43),3))</f>
        <v>-</v>
      </c>
      <c r="M43" s="38"/>
      <c r="N43" s="10">
        <f ca="1">INDIRECT("'("&amp;$A$4&amp;")'!N43")</f>
        <v>0</v>
      </c>
      <c r="O43" s="10">
        <f ca="1">INDIRECT("'("&amp;$A$4&amp;")'!O43")</f>
        <v>0</v>
      </c>
      <c r="P43" s="10">
        <f ca="1">INDIRECT("'("&amp;$A$4&amp;")'!P43")</f>
        <v>0</v>
      </c>
      <c r="Q43" s="8">
        <f t="shared" ca="1" si="7"/>
        <v>0</v>
      </c>
      <c r="R43" s="45" t="str">
        <f t="shared" ref="R43" ca="1" si="49">IF(Q43=0,"-",ROUND((O43)/(Q43),3))</f>
        <v>-</v>
      </c>
      <c r="T43" s="10">
        <f t="shared" ca="1" si="22"/>
        <v>19</v>
      </c>
      <c r="U43" s="10">
        <f t="shared" ca="1" si="20"/>
        <v>1</v>
      </c>
      <c r="V43" s="42">
        <f t="shared" ca="1" si="21"/>
        <v>0</v>
      </c>
      <c r="W43" s="8">
        <f t="shared" ca="1" si="9"/>
        <v>20</v>
      </c>
      <c r="X43" s="45">
        <f t="shared" ref="X43" ca="1" si="50">IF(W43=0,"-",ROUND((U43)/(W43),3))</f>
        <v>0.05</v>
      </c>
      <c r="Y43" s="38"/>
      <c r="Z43" s="5"/>
    </row>
    <row r="44" spans="1:26" s="2" customFormat="1" ht="14.4" x14ac:dyDescent="0.3">
      <c r="A44" s="2" t="s">
        <v>35</v>
      </c>
      <c r="B44" s="10">
        <f ca="1">INDIRECT("'("&amp;$A$4&amp;")'!B44")</f>
        <v>0</v>
      </c>
      <c r="C44" s="10">
        <f ca="1">INDIRECT("'("&amp;$A$4&amp;")'!C44")</f>
        <v>0</v>
      </c>
      <c r="D44" s="10">
        <f ca="1">INDIRECT("'("&amp;$A$4&amp;")'!D44")</f>
        <v>0</v>
      </c>
      <c r="E44" s="8">
        <f t="shared" ca="1" si="1"/>
        <v>0</v>
      </c>
      <c r="F44" s="45" t="str">
        <f t="shared" ca="1" si="12"/>
        <v>-</v>
      </c>
      <c r="G44" s="38"/>
      <c r="H44" s="10">
        <f ca="1">INDIRECT("'("&amp;$A$4&amp;")'!H44")</f>
        <v>0</v>
      </c>
      <c r="I44" s="10">
        <f ca="1">INDIRECT("'("&amp;$A$4&amp;")'!I44")</f>
        <v>0</v>
      </c>
      <c r="J44" s="10">
        <f ca="1">INDIRECT("'("&amp;$A$4&amp;")'!J44")</f>
        <v>0</v>
      </c>
      <c r="K44" s="8">
        <f t="shared" ca="1" si="4"/>
        <v>0</v>
      </c>
      <c r="L44" s="38" t="str">
        <f t="shared" ca="1" si="15"/>
        <v>-</v>
      </c>
      <c r="M44" s="38"/>
      <c r="N44" s="10">
        <f ca="1">INDIRECT("'("&amp;$A$4&amp;")'!N44")</f>
        <v>1</v>
      </c>
      <c r="O44" s="10">
        <f ca="1">INDIRECT("'("&amp;$A$4&amp;")'!O44")</f>
        <v>2</v>
      </c>
      <c r="P44" s="10">
        <f ca="1">INDIRECT("'("&amp;$A$4&amp;")'!P44")</f>
        <v>0</v>
      </c>
      <c r="Q44" s="8">
        <f t="shared" ca="1" si="7"/>
        <v>3</v>
      </c>
      <c r="R44" s="45">
        <f t="shared" ca="1" si="19"/>
        <v>0.66700000000000004</v>
      </c>
      <c r="T44" s="10">
        <f t="shared" ca="1" si="22"/>
        <v>1</v>
      </c>
      <c r="U44" s="10">
        <f t="shared" ca="1" si="20"/>
        <v>2</v>
      </c>
      <c r="V44" s="42">
        <f t="shared" ca="1" si="21"/>
        <v>0</v>
      </c>
      <c r="W44" s="8">
        <f t="shared" ca="1" si="9"/>
        <v>3</v>
      </c>
      <c r="X44" s="45">
        <f t="shared" ca="1" si="10"/>
        <v>0.66700000000000004</v>
      </c>
      <c r="Y44" s="38"/>
      <c r="Z44" s="5"/>
    </row>
    <row r="45" spans="1:26" s="2" customFormat="1" ht="14.4" x14ac:dyDescent="0.3">
      <c r="A45" s="2" t="s">
        <v>36</v>
      </c>
      <c r="B45" s="10">
        <f ca="1">INDIRECT("'("&amp;$A$4&amp;")'!B45")</f>
        <v>0</v>
      </c>
      <c r="C45" s="10">
        <f ca="1">INDIRECT("'("&amp;$A$4&amp;")'!C45")</f>
        <v>0</v>
      </c>
      <c r="D45" s="10">
        <f ca="1">INDIRECT("'("&amp;$A$4&amp;")'!D45")</f>
        <v>0</v>
      </c>
      <c r="E45" s="8">
        <f t="shared" ca="1" si="1"/>
        <v>0</v>
      </c>
      <c r="F45" s="45" t="str">
        <f t="shared" ca="1" si="12"/>
        <v>-</v>
      </c>
      <c r="G45" s="38"/>
      <c r="H45" s="10">
        <f ca="1">INDIRECT("'("&amp;$A$4&amp;")'!H45")</f>
        <v>0</v>
      </c>
      <c r="I45" s="10">
        <f ca="1">INDIRECT("'("&amp;$A$4&amp;")'!I45")</f>
        <v>0</v>
      </c>
      <c r="J45" s="10">
        <f ca="1">INDIRECT("'("&amp;$A$4&amp;")'!J45")</f>
        <v>0</v>
      </c>
      <c r="K45" s="8">
        <f t="shared" ca="1" si="4"/>
        <v>0</v>
      </c>
      <c r="L45" s="38" t="str">
        <f t="shared" ca="1" si="15"/>
        <v>-</v>
      </c>
      <c r="M45" s="38"/>
      <c r="N45" s="10">
        <f ca="1">INDIRECT("'("&amp;$A$4&amp;")'!N45")</f>
        <v>0</v>
      </c>
      <c r="O45" s="10">
        <f ca="1">INDIRECT("'("&amp;$A$4&amp;")'!O45")</f>
        <v>0</v>
      </c>
      <c r="P45" s="10">
        <f ca="1">INDIRECT("'("&amp;$A$4&amp;")'!P45")</f>
        <v>0</v>
      </c>
      <c r="Q45" s="8">
        <f t="shared" ca="1" si="7"/>
        <v>0</v>
      </c>
      <c r="R45" s="45" t="str">
        <f t="shared" ca="1" si="19"/>
        <v>-</v>
      </c>
      <c r="T45" s="10">
        <f t="shared" ca="1" si="22"/>
        <v>0</v>
      </c>
      <c r="U45" s="10">
        <f t="shared" ca="1" si="20"/>
        <v>0</v>
      </c>
      <c r="V45" s="42">
        <f t="shared" ca="1" si="21"/>
        <v>0</v>
      </c>
      <c r="W45" s="8">
        <f t="shared" ca="1" si="9"/>
        <v>0</v>
      </c>
      <c r="X45" s="45" t="str">
        <f t="shared" ca="1" si="10"/>
        <v>-</v>
      </c>
      <c r="Y45" s="38"/>
    </row>
    <row r="46" spans="1:26" s="2" customFormat="1" ht="14.4" x14ac:dyDescent="0.3">
      <c r="A46" s="2" t="s">
        <v>37</v>
      </c>
      <c r="B46" s="10">
        <f ca="1">INDIRECT("'("&amp;$A$4&amp;")'!B46")</f>
        <v>0</v>
      </c>
      <c r="C46" s="10">
        <f ca="1">INDIRECT("'("&amp;$A$4&amp;")'!C46")</f>
        <v>0</v>
      </c>
      <c r="D46" s="10">
        <f ca="1">INDIRECT("'("&amp;$A$4&amp;")'!D46")</f>
        <v>0</v>
      </c>
      <c r="E46" s="8">
        <f t="shared" ca="1" si="1"/>
        <v>0</v>
      </c>
      <c r="F46" s="45" t="str">
        <f t="shared" ca="1" si="12"/>
        <v>-</v>
      </c>
      <c r="G46" s="38"/>
      <c r="H46" s="10">
        <f ca="1">INDIRECT("'("&amp;$A$4&amp;")'!H46")</f>
        <v>0</v>
      </c>
      <c r="I46" s="10">
        <f ca="1">INDIRECT("'("&amp;$A$4&amp;")'!I46")</f>
        <v>0</v>
      </c>
      <c r="J46" s="10">
        <f ca="1">INDIRECT("'("&amp;$A$4&amp;")'!J46")</f>
        <v>0</v>
      </c>
      <c r="K46" s="8">
        <f t="shared" ca="1" si="4"/>
        <v>0</v>
      </c>
      <c r="L46" s="38" t="str">
        <f t="shared" ca="1" si="15"/>
        <v>-</v>
      </c>
      <c r="M46" s="38"/>
      <c r="N46" s="10">
        <f ca="1">INDIRECT("'("&amp;$A$4&amp;")'!N46")</f>
        <v>1</v>
      </c>
      <c r="O46" s="10">
        <f ca="1">INDIRECT("'("&amp;$A$4&amp;")'!O46")</f>
        <v>1</v>
      </c>
      <c r="P46" s="10">
        <f ca="1">INDIRECT("'("&amp;$A$4&amp;")'!P46")</f>
        <v>0</v>
      </c>
      <c r="Q46" s="8">
        <f t="shared" ca="1" si="7"/>
        <v>2</v>
      </c>
      <c r="R46" s="45">
        <f t="shared" ca="1" si="19"/>
        <v>0.5</v>
      </c>
      <c r="T46" s="10">
        <f t="shared" ca="1" si="22"/>
        <v>1</v>
      </c>
      <c r="U46" s="10">
        <f t="shared" ca="1" si="20"/>
        <v>1</v>
      </c>
      <c r="V46" s="42">
        <f t="shared" ca="1" si="21"/>
        <v>0</v>
      </c>
      <c r="W46" s="8">
        <f t="shared" ca="1" si="9"/>
        <v>2</v>
      </c>
      <c r="X46" s="45">
        <f t="shared" ca="1" si="10"/>
        <v>0.5</v>
      </c>
      <c r="Y46" s="38"/>
    </row>
    <row r="47" spans="1:26" s="2" customFormat="1" ht="14.4" x14ac:dyDescent="0.3">
      <c r="A47" s="2" t="s">
        <v>39</v>
      </c>
      <c r="B47" s="10">
        <f ca="1">INDIRECT("'("&amp;$A$4&amp;")'!B47")</f>
        <v>16</v>
      </c>
      <c r="C47" s="10">
        <f ca="1">INDIRECT("'("&amp;$A$4&amp;")'!C47")</f>
        <v>0</v>
      </c>
      <c r="D47" s="10">
        <f ca="1">INDIRECT("'("&amp;$A$4&amp;")'!D47")</f>
        <v>0</v>
      </c>
      <c r="E47" s="8">
        <f t="shared" ca="1" si="1"/>
        <v>16</v>
      </c>
      <c r="F47" s="45">
        <f t="shared" ca="1" si="12"/>
        <v>0</v>
      </c>
      <c r="G47" s="38"/>
      <c r="H47" s="10">
        <f ca="1">INDIRECT("'("&amp;$A$4&amp;")'!H47")</f>
        <v>0</v>
      </c>
      <c r="I47" s="10">
        <f ca="1">INDIRECT("'("&amp;$A$4&amp;")'!I47")</f>
        <v>0</v>
      </c>
      <c r="J47" s="10">
        <f ca="1">INDIRECT("'("&amp;$A$4&amp;")'!J47")</f>
        <v>0</v>
      </c>
      <c r="K47" s="8">
        <f t="shared" ca="1" si="4"/>
        <v>0</v>
      </c>
      <c r="L47" s="38" t="str">
        <f t="shared" ca="1" si="15"/>
        <v>-</v>
      </c>
      <c r="M47" s="38"/>
      <c r="N47" s="10">
        <f ca="1">INDIRECT("'("&amp;$A$4&amp;")'!N47")</f>
        <v>2</v>
      </c>
      <c r="O47" s="10">
        <f ca="1">INDIRECT("'("&amp;$A$4&amp;")'!O47")</f>
        <v>6</v>
      </c>
      <c r="P47" s="10">
        <f ca="1">INDIRECT("'("&amp;$A$4&amp;")'!P47")</f>
        <v>0</v>
      </c>
      <c r="Q47" s="8">
        <f t="shared" ca="1" si="7"/>
        <v>8</v>
      </c>
      <c r="R47" s="45">
        <f t="shared" ca="1" si="19"/>
        <v>0.75</v>
      </c>
      <c r="T47" s="10">
        <f t="shared" ca="1" si="22"/>
        <v>18</v>
      </c>
      <c r="U47" s="10">
        <f t="shared" ca="1" si="20"/>
        <v>6</v>
      </c>
      <c r="V47" s="42">
        <f t="shared" ca="1" si="21"/>
        <v>0</v>
      </c>
      <c r="W47" s="8">
        <f t="shared" ca="1" si="9"/>
        <v>24</v>
      </c>
      <c r="X47" s="45">
        <f t="shared" ca="1" si="10"/>
        <v>0.25</v>
      </c>
      <c r="Y47" s="38"/>
    </row>
    <row r="48" spans="1:26" s="2" customFormat="1" ht="14.4" x14ac:dyDescent="0.3">
      <c r="A48" s="2" t="s">
        <v>20</v>
      </c>
      <c r="B48" s="10">
        <f ca="1">INDIRECT("'("&amp;$A$4&amp;")'!B48")</f>
        <v>0</v>
      </c>
      <c r="C48" s="10">
        <f ca="1">INDIRECT("'("&amp;$A$4&amp;")'!C48")</f>
        <v>0</v>
      </c>
      <c r="D48" s="10">
        <f ca="1">INDIRECT("'("&amp;$A$4&amp;")'!D48")</f>
        <v>0</v>
      </c>
      <c r="E48" s="8">
        <f t="shared" ca="1" si="1"/>
        <v>0</v>
      </c>
      <c r="F48" s="45" t="str">
        <f t="shared" ca="1" si="12"/>
        <v>-</v>
      </c>
      <c r="G48" s="38"/>
      <c r="H48" s="10">
        <f ca="1">INDIRECT("'("&amp;$A$4&amp;")'!H48")</f>
        <v>0</v>
      </c>
      <c r="I48" s="10">
        <f ca="1">INDIRECT("'("&amp;$A$4&amp;")'!I48")</f>
        <v>0</v>
      </c>
      <c r="J48" s="10">
        <f ca="1">INDIRECT("'("&amp;$A$4&amp;")'!J48")</f>
        <v>0</v>
      </c>
      <c r="K48" s="8">
        <f t="shared" ca="1" si="4"/>
        <v>0</v>
      </c>
      <c r="L48" s="38" t="str">
        <f t="shared" ca="1" si="15"/>
        <v>-</v>
      </c>
      <c r="M48" s="38"/>
      <c r="N48" s="10">
        <f ca="1">INDIRECT("'("&amp;$A$4&amp;")'!N48")</f>
        <v>0</v>
      </c>
      <c r="O48" s="10">
        <f ca="1">INDIRECT("'("&amp;$A$4&amp;")'!O48")</f>
        <v>0</v>
      </c>
      <c r="P48" s="10">
        <f ca="1">INDIRECT("'("&amp;$A$4&amp;")'!P48")</f>
        <v>0</v>
      </c>
      <c r="Q48" s="8">
        <f t="shared" ca="1" si="7"/>
        <v>0</v>
      </c>
      <c r="R48" s="45" t="str">
        <f t="shared" ca="1" si="19"/>
        <v>-</v>
      </c>
      <c r="T48" s="10">
        <f t="shared" ca="1" si="22"/>
        <v>0</v>
      </c>
      <c r="U48" s="10">
        <f t="shared" ca="1" si="20"/>
        <v>0</v>
      </c>
      <c r="V48" s="42">
        <f t="shared" ca="1" si="21"/>
        <v>0</v>
      </c>
      <c r="W48" s="8">
        <f t="shared" ca="1" si="9"/>
        <v>0</v>
      </c>
      <c r="X48" s="45" t="str">
        <f t="shared" ca="1" si="10"/>
        <v>-</v>
      </c>
      <c r="Y48" s="38"/>
    </row>
    <row r="49" spans="1:27" s="5" customFormat="1" ht="26.25" customHeight="1" x14ac:dyDescent="0.3">
      <c r="A49" s="5" t="s">
        <v>45</v>
      </c>
      <c r="B49" s="9">
        <f ca="1">SUM(B50:B56)</f>
        <v>632</v>
      </c>
      <c r="C49" s="9">
        <f t="shared" ref="C49:D49" ca="1" si="51">SUM(C50:C56)</f>
        <v>128</v>
      </c>
      <c r="D49" s="9">
        <f t="shared" ca="1" si="51"/>
        <v>0</v>
      </c>
      <c r="E49" s="41">
        <f t="shared" ca="1" si="1"/>
        <v>760</v>
      </c>
      <c r="F49" s="45">
        <f t="shared" ca="1" si="12"/>
        <v>0.16800000000000001</v>
      </c>
      <c r="G49" s="38"/>
      <c r="H49" s="9">
        <f ca="1">SUM(H50:H56)</f>
        <v>3</v>
      </c>
      <c r="I49" s="9">
        <f t="shared" ref="I49:J49" ca="1" si="52">SUM(I50:I56)</f>
        <v>9</v>
      </c>
      <c r="J49" s="9">
        <f t="shared" ca="1" si="52"/>
        <v>0</v>
      </c>
      <c r="K49" s="41">
        <f t="shared" ca="1" si="4"/>
        <v>12</v>
      </c>
      <c r="L49" s="38">
        <f t="shared" ca="1" si="15"/>
        <v>0.75</v>
      </c>
      <c r="M49" s="38"/>
      <c r="N49" s="9">
        <f ca="1">SUM(N50:N56)</f>
        <v>25</v>
      </c>
      <c r="O49" s="9">
        <f t="shared" ref="O49:P49" ca="1" si="53">SUM(O50:O56)</f>
        <v>20</v>
      </c>
      <c r="P49" s="9">
        <f t="shared" ca="1" si="53"/>
        <v>0</v>
      </c>
      <c r="Q49" s="41">
        <f t="shared" ca="1" si="7"/>
        <v>45</v>
      </c>
      <c r="R49" s="45">
        <f t="shared" ca="1" si="19"/>
        <v>0.44400000000000001</v>
      </c>
      <c r="T49" s="9">
        <f ca="1">SUM(T50:T56)</f>
        <v>660</v>
      </c>
      <c r="U49" s="6">
        <f ca="1">SUM(U50:U56)</f>
        <v>157</v>
      </c>
      <c r="V49" s="42">
        <f ca="1">SUM(V50:V56)</f>
        <v>0</v>
      </c>
      <c r="W49" s="41">
        <f t="shared" ca="1" si="9"/>
        <v>817</v>
      </c>
      <c r="X49" s="45">
        <f t="shared" ca="1" si="10"/>
        <v>0.192</v>
      </c>
      <c r="Y49" s="38"/>
    </row>
    <row r="50" spans="1:27" s="2" customFormat="1" ht="14.4" x14ac:dyDescent="0.3">
      <c r="A50" s="13" t="s">
        <v>16</v>
      </c>
      <c r="B50" s="10">
        <f ca="1">INDIRECT("'("&amp;$A$4&amp;")'!B50")</f>
        <v>196</v>
      </c>
      <c r="C50" s="10">
        <f ca="1">INDIRECT("'("&amp;$A$4&amp;")'!C50")</f>
        <v>27</v>
      </c>
      <c r="D50" s="10">
        <f ca="1">INDIRECT("'("&amp;$A$4&amp;")'!D50")</f>
        <v>0</v>
      </c>
      <c r="E50" s="8">
        <f t="shared" ca="1" si="1"/>
        <v>223</v>
      </c>
      <c r="F50" s="45">
        <f t="shared" ca="1" si="12"/>
        <v>0.121</v>
      </c>
      <c r="G50" s="38"/>
      <c r="H50" s="10">
        <f ca="1">INDIRECT("'("&amp;$A$4&amp;")'!H50")</f>
        <v>0</v>
      </c>
      <c r="I50" s="10">
        <f ca="1">INDIRECT("'("&amp;$A$4&amp;")'!I50")</f>
        <v>0</v>
      </c>
      <c r="J50" s="10">
        <f ca="1">INDIRECT("'("&amp;$A$4&amp;")'!J50")</f>
        <v>0</v>
      </c>
      <c r="K50" s="8">
        <f t="shared" ca="1" si="4"/>
        <v>0</v>
      </c>
      <c r="L50" s="38" t="str">
        <f t="shared" ca="1" si="15"/>
        <v>-</v>
      </c>
      <c r="M50" s="38"/>
      <c r="N50" s="10">
        <f ca="1">INDIRECT("'("&amp;$A$4&amp;")'!N50")</f>
        <v>0</v>
      </c>
      <c r="O50" s="10">
        <f ca="1">INDIRECT("'("&amp;$A$4&amp;")'!O50")</f>
        <v>0</v>
      </c>
      <c r="P50" s="10">
        <f ca="1">INDIRECT("'("&amp;$A$4&amp;")'!P50")</f>
        <v>0</v>
      </c>
      <c r="Q50" s="8">
        <f t="shared" ca="1" si="7"/>
        <v>0</v>
      </c>
      <c r="R50" s="45" t="str">
        <f t="shared" ca="1" si="19"/>
        <v>-</v>
      </c>
      <c r="T50" s="10">
        <f t="shared" ca="1" si="22"/>
        <v>196</v>
      </c>
      <c r="U50" s="10">
        <f t="shared" ca="1" si="20"/>
        <v>27</v>
      </c>
      <c r="V50" s="42">
        <f t="shared" ca="1" si="21"/>
        <v>0</v>
      </c>
      <c r="W50" s="8">
        <f t="shared" ca="1" si="9"/>
        <v>223</v>
      </c>
      <c r="X50" s="45">
        <f t="shared" ca="1" si="10"/>
        <v>0.121</v>
      </c>
      <c r="Y50" s="38"/>
    </row>
    <row r="51" spans="1:27" s="2" customFormat="1" ht="14.25" customHeight="1" x14ac:dyDescent="0.3">
      <c r="A51" s="2" t="s">
        <v>25</v>
      </c>
      <c r="B51" s="10">
        <f ca="1">INDIRECT("'("&amp;$A$4&amp;")'!B51")</f>
        <v>80</v>
      </c>
      <c r="C51" s="10">
        <f ca="1">INDIRECT("'("&amp;$A$4&amp;")'!C51")</f>
        <v>14</v>
      </c>
      <c r="D51" s="10">
        <f ca="1">INDIRECT("'("&amp;$A$4&amp;")'!D51")</f>
        <v>0</v>
      </c>
      <c r="E51" s="8">
        <f t="shared" ca="1" si="1"/>
        <v>94</v>
      </c>
      <c r="F51" s="45">
        <f t="shared" ca="1" si="12"/>
        <v>0.14899999999999999</v>
      </c>
      <c r="G51" s="38"/>
      <c r="H51" s="10">
        <f ca="1">INDIRECT("'("&amp;$A$4&amp;")'!H51")</f>
        <v>0</v>
      </c>
      <c r="I51" s="10">
        <f ca="1">INDIRECT("'("&amp;$A$4&amp;")'!I51")</f>
        <v>4</v>
      </c>
      <c r="J51" s="10">
        <f ca="1">INDIRECT("'("&amp;$A$4&amp;")'!J51")</f>
        <v>0</v>
      </c>
      <c r="K51" s="8">
        <f t="shared" ca="1" si="4"/>
        <v>4</v>
      </c>
      <c r="L51" s="38">
        <f t="shared" ca="1" si="15"/>
        <v>1</v>
      </c>
      <c r="M51" s="38"/>
      <c r="N51" s="10">
        <f ca="1">INDIRECT("'("&amp;$A$4&amp;")'!N51")</f>
        <v>2</v>
      </c>
      <c r="O51" s="10">
        <f ca="1">INDIRECT("'("&amp;$A$4&amp;")'!O51")</f>
        <v>1</v>
      </c>
      <c r="P51" s="10">
        <f ca="1">INDIRECT("'("&amp;$A$4&amp;")'!P51")</f>
        <v>0</v>
      </c>
      <c r="Q51" s="8">
        <f t="shared" ca="1" si="7"/>
        <v>3</v>
      </c>
      <c r="R51" s="45">
        <f t="shared" ca="1" si="19"/>
        <v>0.33300000000000002</v>
      </c>
      <c r="T51" s="10">
        <f t="shared" ca="1" si="22"/>
        <v>82</v>
      </c>
      <c r="U51" s="10">
        <f t="shared" ca="1" si="20"/>
        <v>19</v>
      </c>
      <c r="V51" s="42">
        <f t="shared" ca="1" si="21"/>
        <v>0</v>
      </c>
      <c r="W51" s="8">
        <f t="shared" ca="1" si="9"/>
        <v>101</v>
      </c>
      <c r="X51" s="45">
        <f t="shared" ca="1" si="10"/>
        <v>0.188</v>
      </c>
      <c r="Y51" s="38"/>
    </row>
    <row r="52" spans="1:27" s="2" customFormat="1" ht="15.75" customHeight="1" x14ac:dyDescent="0.3">
      <c r="A52" s="2" t="s">
        <v>33</v>
      </c>
      <c r="B52" s="10">
        <f ca="1">INDIRECT("'("&amp;$A$4&amp;")'!B52")</f>
        <v>24</v>
      </c>
      <c r="C52" s="10">
        <f ca="1">INDIRECT("'("&amp;$A$4&amp;")'!C52")</f>
        <v>1</v>
      </c>
      <c r="D52" s="10">
        <f ca="1">INDIRECT("'("&amp;$A$4&amp;")'!D52")</f>
        <v>0</v>
      </c>
      <c r="E52" s="8">
        <f t="shared" ca="1" si="1"/>
        <v>25</v>
      </c>
      <c r="F52" s="45">
        <f t="shared" ref="F52" ca="1" si="54">IF(E52=0,"-",ROUND((C52)/(E52),3))</f>
        <v>0.04</v>
      </c>
      <c r="G52" s="38"/>
      <c r="H52" s="10">
        <f ca="1">INDIRECT("'("&amp;$A$4&amp;")'!H52")</f>
        <v>1</v>
      </c>
      <c r="I52" s="10">
        <f ca="1">INDIRECT("'("&amp;$A$4&amp;")'!I52")</f>
        <v>3</v>
      </c>
      <c r="J52" s="10">
        <f ca="1">INDIRECT("'("&amp;$A$4&amp;")'!J52")</f>
        <v>0</v>
      </c>
      <c r="K52" s="8">
        <f t="shared" ca="1" si="4"/>
        <v>4</v>
      </c>
      <c r="L52" s="45">
        <f t="shared" ref="L52" ca="1" si="55">IF(K52=0,"-",ROUND((I52)/(K52),3))</f>
        <v>0.75</v>
      </c>
      <c r="M52" s="38"/>
      <c r="N52" s="10">
        <f ca="1">INDIRECT("'("&amp;$A$4&amp;")'!N52")</f>
        <v>7</v>
      </c>
      <c r="O52" s="10">
        <f ca="1">INDIRECT("'("&amp;$A$4&amp;")'!O52")</f>
        <v>4</v>
      </c>
      <c r="P52" s="10">
        <f ca="1">INDIRECT("'("&amp;$A$4&amp;")'!P52")</f>
        <v>0</v>
      </c>
      <c r="Q52" s="8">
        <f t="shared" ca="1" si="7"/>
        <v>11</v>
      </c>
      <c r="R52" s="45">
        <f t="shared" ref="R52" ca="1" si="56">IF(Q52=0,"-",ROUND((O52)/(Q52),3))</f>
        <v>0.36399999999999999</v>
      </c>
      <c r="T52" s="10">
        <f t="shared" ca="1" si="22"/>
        <v>32</v>
      </c>
      <c r="U52" s="10">
        <f t="shared" ca="1" si="20"/>
        <v>8</v>
      </c>
      <c r="V52" s="42">
        <f t="shared" ca="1" si="21"/>
        <v>0</v>
      </c>
      <c r="W52" s="8">
        <f t="shared" ca="1" si="9"/>
        <v>40</v>
      </c>
      <c r="X52" s="45">
        <f t="shared" ca="1" si="10"/>
        <v>0.2</v>
      </c>
      <c r="Y52" s="38"/>
    </row>
    <row r="53" spans="1:27" s="2" customFormat="1" ht="14.4" x14ac:dyDescent="0.3">
      <c r="A53" s="2" t="s">
        <v>46</v>
      </c>
      <c r="B53" s="10">
        <f ca="1">INDIRECT("'("&amp;$A$4&amp;")'!B53")</f>
        <v>63</v>
      </c>
      <c r="C53" s="10">
        <f ca="1">INDIRECT("'("&amp;$A$4&amp;")'!C53")</f>
        <v>6</v>
      </c>
      <c r="D53" s="10">
        <f ca="1">INDIRECT("'("&amp;$A$4&amp;")'!D53")</f>
        <v>0</v>
      </c>
      <c r="E53" s="8">
        <f t="shared" ca="1" si="1"/>
        <v>69</v>
      </c>
      <c r="F53" s="45">
        <f t="shared" ca="1" si="12"/>
        <v>8.6999999999999994E-2</v>
      </c>
      <c r="G53" s="38"/>
      <c r="H53" s="10">
        <f ca="1">INDIRECT("'("&amp;$A$4&amp;")'!H53")</f>
        <v>0</v>
      </c>
      <c r="I53" s="10">
        <f ca="1">INDIRECT("'("&amp;$A$4&amp;")'!I53")</f>
        <v>0</v>
      </c>
      <c r="J53" s="10">
        <f ca="1">INDIRECT("'("&amp;$A$4&amp;")'!J53")</f>
        <v>0</v>
      </c>
      <c r="K53" s="8">
        <f t="shared" ca="1" si="4"/>
        <v>0</v>
      </c>
      <c r="L53" s="38" t="str">
        <f t="shared" ca="1" si="15"/>
        <v>-</v>
      </c>
      <c r="M53" s="38"/>
      <c r="N53" s="10">
        <f ca="1">INDIRECT("'("&amp;$A$4&amp;")'!N53")</f>
        <v>0</v>
      </c>
      <c r="O53" s="10">
        <f ca="1">INDIRECT("'("&amp;$A$4&amp;")'!O53")</f>
        <v>0</v>
      </c>
      <c r="P53" s="10">
        <f ca="1">INDIRECT("'("&amp;$A$4&amp;")'!P53")</f>
        <v>0</v>
      </c>
      <c r="Q53" s="8">
        <f t="shared" ca="1" si="7"/>
        <v>0</v>
      </c>
      <c r="R53" s="45" t="str">
        <f t="shared" ca="1" si="19"/>
        <v>-</v>
      </c>
      <c r="T53" s="10">
        <f t="shared" ca="1" si="22"/>
        <v>63</v>
      </c>
      <c r="U53" s="10">
        <f t="shared" ca="1" si="20"/>
        <v>6</v>
      </c>
      <c r="V53" s="42">
        <f t="shared" ca="1" si="21"/>
        <v>0</v>
      </c>
      <c r="W53" s="8">
        <f t="shared" ca="1" si="9"/>
        <v>69</v>
      </c>
      <c r="X53" s="45">
        <f t="shared" ca="1" si="10"/>
        <v>8.6999999999999994E-2</v>
      </c>
      <c r="Y53" s="38"/>
    </row>
    <row r="54" spans="1:27" s="2" customFormat="1" ht="14.4" x14ac:dyDescent="0.3">
      <c r="A54" s="2" t="s">
        <v>38</v>
      </c>
      <c r="B54" s="10">
        <f ca="1">INDIRECT("'("&amp;$A$4&amp;")'!B54")</f>
        <v>0</v>
      </c>
      <c r="C54" s="10">
        <f ca="1">INDIRECT("'("&amp;$A$4&amp;")'!C54")</f>
        <v>0</v>
      </c>
      <c r="D54" s="10">
        <f ca="1">INDIRECT("'("&amp;$A$4&amp;")'!D54")</f>
        <v>0</v>
      </c>
      <c r="E54" s="8">
        <f t="shared" ca="1" si="1"/>
        <v>0</v>
      </c>
      <c r="F54" s="45" t="str">
        <f t="shared" ca="1" si="12"/>
        <v>-</v>
      </c>
      <c r="G54" s="38"/>
      <c r="H54" s="10">
        <f ca="1">INDIRECT("'("&amp;$A$4&amp;")'!H54")</f>
        <v>0</v>
      </c>
      <c r="I54" s="10">
        <f ca="1">INDIRECT("'("&amp;$A$4&amp;")'!I54")</f>
        <v>0</v>
      </c>
      <c r="J54" s="10">
        <f ca="1">INDIRECT("'("&amp;$A$4&amp;")'!J54")</f>
        <v>0</v>
      </c>
      <c r="K54" s="8">
        <f t="shared" ca="1" si="4"/>
        <v>0</v>
      </c>
      <c r="L54" s="38" t="str">
        <f t="shared" ca="1" si="15"/>
        <v>-</v>
      </c>
      <c r="M54" s="38"/>
      <c r="N54" s="10">
        <f ca="1">INDIRECT("'("&amp;$A$4&amp;")'!N54")</f>
        <v>3</v>
      </c>
      <c r="O54" s="10">
        <f ca="1">INDIRECT("'("&amp;$A$4&amp;")'!O54")</f>
        <v>0</v>
      </c>
      <c r="P54" s="10">
        <f ca="1">INDIRECT("'("&amp;$A$4&amp;")'!P54")</f>
        <v>0</v>
      </c>
      <c r="Q54" s="8">
        <f t="shared" ca="1" si="7"/>
        <v>3</v>
      </c>
      <c r="R54" s="45">
        <f t="shared" ca="1" si="19"/>
        <v>0</v>
      </c>
      <c r="T54" s="10">
        <f t="shared" ca="1" si="22"/>
        <v>3</v>
      </c>
      <c r="U54" s="10">
        <f t="shared" ca="1" si="20"/>
        <v>0</v>
      </c>
      <c r="V54" s="42">
        <f t="shared" ca="1" si="21"/>
        <v>0</v>
      </c>
      <c r="W54" s="8">
        <f t="shared" ca="1" si="9"/>
        <v>3</v>
      </c>
      <c r="X54" s="45">
        <f t="shared" ca="1" si="10"/>
        <v>0</v>
      </c>
      <c r="Y54" s="38"/>
    </row>
    <row r="55" spans="1:27" s="2" customFormat="1" ht="14.4" x14ac:dyDescent="0.3">
      <c r="A55" s="2" t="s">
        <v>40</v>
      </c>
      <c r="B55" s="10">
        <f ca="1">INDIRECT("'("&amp;$A$4&amp;")'!B55")</f>
        <v>35</v>
      </c>
      <c r="C55" s="10">
        <f ca="1">INDIRECT("'("&amp;$A$4&amp;")'!C55")</f>
        <v>3</v>
      </c>
      <c r="D55" s="10">
        <f ca="1">INDIRECT("'("&amp;$A$4&amp;")'!D55")</f>
        <v>0</v>
      </c>
      <c r="E55" s="8">
        <f t="shared" ca="1" si="1"/>
        <v>38</v>
      </c>
      <c r="F55" s="45">
        <f t="shared" ca="1" si="12"/>
        <v>7.9000000000000001E-2</v>
      </c>
      <c r="G55" s="38"/>
      <c r="H55" s="10">
        <f ca="1">INDIRECT("'("&amp;$A$4&amp;")'!H55")</f>
        <v>2</v>
      </c>
      <c r="I55" s="10">
        <f ca="1">INDIRECT("'("&amp;$A$4&amp;")'!I55")</f>
        <v>2</v>
      </c>
      <c r="J55" s="10">
        <f ca="1">INDIRECT("'("&amp;$A$4&amp;")'!J55")</f>
        <v>0</v>
      </c>
      <c r="K55" s="8">
        <f t="shared" ca="1" si="4"/>
        <v>4</v>
      </c>
      <c r="L55" s="38">
        <f t="shared" ca="1" si="15"/>
        <v>0.5</v>
      </c>
      <c r="M55" s="38"/>
      <c r="N55" s="10">
        <f ca="1">INDIRECT("'("&amp;$A$4&amp;")'!N55")</f>
        <v>13</v>
      </c>
      <c r="O55" s="10">
        <f ca="1">INDIRECT("'("&amp;$A$4&amp;")'!O55")</f>
        <v>15</v>
      </c>
      <c r="P55" s="10">
        <f ca="1">INDIRECT("'("&amp;$A$4&amp;")'!P55")</f>
        <v>0</v>
      </c>
      <c r="Q55" s="8">
        <f t="shared" ca="1" si="7"/>
        <v>28</v>
      </c>
      <c r="R55" s="45">
        <f t="shared" ca="1" si="19"/>
        <v>0.53600000000000003</v>
      </c>
      <c r="T55" s="10">
        <f t="shared" ca="1" si="22"/>
        <v>50</v>
      </c>
      <c r="U55" s="10">
        <f t="shared" ca="1" si="20"/>
        <v>20</v>
      </c>
      <c r="V55" s="42">
        <f t="shared" ca="1" si="21"/>
        <v>0</v>
      </c>
      <c r="W55" s="8">
        <f t="shared" ca="1" si="9"/>
        <v>70</v>
      </c>
      <c r="X55" s="45">
        <f t="shared" ca="1" si="10"/>
        <v>0.28599999999999998</v>
      </c>
      <c r="Y55" s="38"/>
    </row>
    <row r="56" spans="1:27" s="2" customFormat="1" ht="14.4" x14ac:dyDescent="0.3">
      <c r="A56" s="21" t="s">
        <v>15</v>
      </c>
      <c r="B56" s="10">
        <f ca="1">INDIRECT("'("&amp;$A$4&amp;")'!B56")</f>
        <v>234</v>
      </c>
      <c r="C56" s="10">
        <f ca="1">INDIRECT("'("&amp;$A$4&amp;")'!C56")</f>
        <v>77</v>
      </c>
      <c r="D56" s="10">
        <f ca="1">INDIRECT("'("&amp;$A$4&amp;")'!D56")</f>
        <v>0</v>
      </c>
      <c r="E56" s="8">
        <f t="shared" ca="1" si="1"/>
        <v>311</v>
      </c>
      <c r="F56" s="45">
        <f t="shared" ca="1" si="12"/>
        <v>0.248</v>
      </c>
      <c r="G56" s="38"/>
      <c r="H56" s="10">
        <f ca="1">INDIRECT("'("&amp;$A$4&amp;")'!H56")</f>
        <v>0</v>
      </c>
      <c r="I56" s="10">
        <f ca="1">INDIRECT("'("&amp;$A$4&amp;")'!I56")</f>
        <v>0</v>
      </c>
      <c r="J56" s="10">
        <f ca="1">INDIRECT("'("&amp;$A$4&amp;")'!J56")</f>
        <v>0</v>
      </c>
      <c r="K56" s="8">
        <f t="shared" ca="1" si="4"/>
        <v>0</v>
      </c>
      <c r="L56" s="38" t="str">
        <f t="shared" ca="1" si="15"/>
        <v>-</v>
      </c>
      <c r="M56" s="38"/>
      <c r="N56" s="10">
        <f ca="1">INDIRECT("'("&amp;$A$4&amp;")'!N56")</f>
        <v>0</v>
      </c>
      <c r="O56" s="10">
        <f ca="1">INDIRECT("'("&amp;$A$4&amp;")'!O56")</f>
        <v>0</v>
      </c>
      <c r="P56" s="10">
        <f ca="1">INDIRECT("'("&amp;$A$4&amp;")'!P56")</f>
        <v>0</v>
      </c>
      <c r="Q56" s="8">
        <f t="shared" ca="1" si="7"/>
        <v>0</v>
      </c>
      <c r="R56" s="45" t="str">
        <f t="shared" ca="1" si="19"/>
        <v>-</v>
      </c>
      <c r="T56" s="10">
        <f t="shared" ca="1" si="22"/>
        <v>234</v>
      </c>
      <c r="U56" s="10">
        <f t="shared" ca="1" si="20"/>
        <v>77</v>
      </c>
      <c r="V56" s="42">
        <f t="shared" ca="1" si="21"/>
        <v>0</v>
      </c>
      <c r="W56" s="8">
        <f t="shared" ca="1" si="9"/>
        <v>311</v>
      </c>
      <c r="X56" s="45">
        <f t="shared" ca="1" si="10"/>
        <v>0.248</v>
      </c>
      <c r="Y56" s="38"/>
    </row>
    <row r="57" spans="1:27" s="2" customFormat="1" ht="6" customHeight="1" x14ac:dyDescent="0.3">
      <c r="A57" s="12"/>
      <c r="T57" s="6"/>
      <c r="U57" s="6"/>
      <c r="V57" s="6"/>
      <c r="W57" s="6"/>
    </row>
    <row r="58" spans="1:27" s="2" customFormat="1" ht="13.8" x14ac:dyDescent="0.3">
      <c r="T58" s="6"/>
      <c r="U58" s="6"/>
      <c r="V58" s="6"/>
      <c r="W58" s="6"/>
    </row>
    <row r="59" spans="1:27" s="2" customFormat="1" ht="13.8" x14ac:dyDescent="0.3">
      <c r="U59" s="6"/>
      <c r="V59" s="6"/>
    </row>
    <row r="60" spans="1:27" s="2" customFormat="1" ht="13.8" x14ac:dyDescent="0.3">
      <c r="A60" s="14"/>
      <c r="U60" s="6"/>
      <c r="V60" s="6"/>
    </row>
    <row r="61" spans="1:27" x14ac:dyDescent="0.25">
      <c r="Z61" s="120"/>
      <c r="AA61" s="64"/>
    </row>
    <row r="62" spans="1:27" ht="13.2" x14ac:dyDescent="0.25">
      <c r="A62" s="16"/>
      <c r="AA62" s="64"/>
    </row>
    <row r="63" spans="1:27" ht="9.75" customHeight="1" x14ac:dyDescent="0.25"/>
    <row r="71" spans="2:16" x14ac:dyDescent="0.25">
      <c r="B71" s="18"/>
      <c r="C71" s="19"/>
      <c r="D71" s="19"/>
      <c r="N71" s="18"/>
      <c r="O71" s="19"/>
      <c r="P71" s="19"/>
    </row>
    <row r="72" spans="2:16" x14ac:dyDescent="0.25">
      <c r="B72" s="18"/>
      <c r="C72" s="20"/>
      <c r="D72" s="20"/>
      <c r="N72" s="18"/>
      <c r="O72" s="20"/>
      <c r="P72" s="20"/>
    </row>
  </sheetData>
  <mergeCells count="5">
    <mergeCell ref="A5:A6"/>
    <mergeCell ref="B5:E5"/>
    <mergeCell ref="N5:Q5"/>
    <mergeCell ref="H5:K5"/>
    <mergeCell ref="T5:W5"/>
  </mergeCells>
  <pageMargins left="0.48" right="0.31" top="1" bottom="1" header="0.5" footer="0.5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410A7-435C-48DF-8212-D3F8A656D3C2}">
  <dimension ref="A1:AB66"/>
  <sheetViews>
    <sheetView showGridLines="0" zoomScaleNormal="100" workbookViewId="0">
      <pane ySplit="6" topLeftCell="A7" activePane="bottomLeft" state="frozen"/>
      <selection activeCell="C8" sqref="C8"/>
      <selection pane="bottomLeft"/>
    </sheetView>
  </sheetViews>
  <sheetFormatPr defaultRowHeight="13.8" x14ac:dyDescent="0.3"/>
  <cols>
    <col min="1" max="1" width="39.21875" style="48" customWidth="1"/>
    <col min="2" max="2" width="11.44140625" style="48" customWidth="1"/>
    <col min="3" max="4" width="11.44140625" style="58" customWidth="1"/>
    <col min="5" max="5" width="8.77734375" style="48"/>
    <col min="6" max="6" width="10.77734375" style="59" customWidth="1"/>
    <col min="7" max="7" width="5.77734375" style="57" customWidth="1"/>
    <col min="8" max="8" width="11.44140625" style="48" customWidth="1"/>
    <col min="9" max="10" width="11.44140625" style="58" customWidth="1"/>
    <col min="11" max="11" width="8.77734375" style="48"/>
    <col min="12" max="12" width="11.21875" style="59" customWidth="1"/>
    <col min="13" max="13" width="5.77734375" style="48" customWidth="1"/>
    <col min="14" max="15" width="8.77734375" style="48"/>
    <col min="16" max="16" width="8.88671875" style="48"/>
    <col min="17" max="17" width="8.77734375" style="48" customWidth="1"/>
    <col min="18" max="18" width="11.21875" style="57" customWidth="1"/>
    <col min="19" max="19" width="5.77734375" style="48" customWidth="1"/>
    <col min="20" max="20" width="9.77734375" style="48" customWidth="1"/>
    <col min="21" max="21" width="8.77734375" style="48"/>
    <col min="22" max="22" width="8.88671875" style="48"/>
    <col min="23" max="23" width="8.77734375" style="48"/>
    <col min="24" max="24" width="11.44140625" style="55" bestFit="1" customWidth="1"/>
    <col min="25" max="25" width="5" style="48" hidden="1" customWidth="1"/>
    <col min="26" max="238" width="8.77734375" style="48"/>
    <col min="239" max="239" width="0" style="48" hidden="1" customWidth="1"/>
    <col min="240" max="240" width="25.5546875" style="48" customWidth="1"/>
    <col min="241" max="243" width="11.44140625" style="48" customWidth="1"/>
    <col min="244" max="244" width="13" style="48" customWidth="1"/>
    <col min="245" max="246" width="11.44140625" style="48" customWidth="1"/>
    <col min="247" max="248" width="13.21875" style="48" customWidth="1"/>
    <col min="249" max="494" width="8.77734375" style="48"/>
    <col min="495" max="495" width="0" style="48" hidden="1" customWidth="1"/>
    <col min="496" max="496" width="25.5546875" style="48" customWidth="1"/>
    <col min="497" max="499" width="11.44140625" style="48" customWidth="1"/>
    <col min="500" max="500" width="13" style="48" customWidth="1"/>
    <col min="501" max="502" width="11.44140625" style="48" customWidth="1"/>
    <col min="503" max="504" width="13.21875" style="48" customWidth="1"/>
    <col min="505" max="750" width="8.77734375" style="48"/>
    <col min="751" max="751" width="0" style="48" hidden="1" customWidth="1"/>
    <col min="752" max="752" width="25.5546875" style="48" customWidth="1"/>
    <col min="753" max="755" width="11.44140625" style="48" customWidth="1"/>
    <col min="756" max="756" width="13" style="48" customWidth="1"/>
    <col min="757" max="758" width="11.44140625" style="48" customWidth="1"/>
    <col min="759" max="760" width="13.21875" style="48" customWidth="1"/>
    <col min="761" max="1006" width="8.77734375" style="48"/>
    <col min="1007" max="1007" width="0" style="48" hidden="1" customWidth="1"/>
    <col min="1008" max="1008" width="25.5546875" style="48" customWidth="1"/>
    <col min="1009" max="1011" width="11.44140625" style="48" customWidth="1"/>
    <col min="1012" max="1012" width="13" style="48" customWidth="1"/>
    <col min="1013" max="1014" width="11.44140625" style="48" customWidth="1"/>
    <col min="1015" max="1016" width="13.21875" style="48" customWidth="1"/>
    <col min="1017" max="1262" width="8.77734375" style="48"/>
    <col min="1263" max="1263" width="0" style="48" hidden="1" customWidth="1"/>
    <col min="1264" max="1264" width="25.5546875" style="48" customWidth="1"/>
    <col min="1265" max="1267" width="11.44140625" style="48" customWidth="1"/>
    <col min="1268" max="1268" width="13" style="48" customWidth="1"/>
    <col min="1269" max="1270" width="11.44140625" style="48" customWidth="1"/>
    <col min="1271" max="1272" width="13.21875" style="48" customWidth="1"/>
    <col min="1273" max="1518" width="8.77734375" style="48"/>
    <col min="1519" max="1519" width="0" style="48" hidden="1" customWidth="1"/>
    <col min="1520" max="1520" width="25.5546875" style="48" customWidth="1"/>
    <col min="1521" max="1523" width="11.44140625" style="48" customWidth="1"/>
    <col min="1524" max="1524" width="13" style="48" customWidth="1"/>
    <col min="1525" max="1526" width="11.44140625" style="48" customWidth="1"/>
    <col min="1527" max="1528" width="13.21875" style="48" customWidth="1"/>
    <col min="1529" max="1774" width="8.77734375" style="48"/>
    <col min="1775" max="1775" width="0" style="48" hidden="1" customWidth="1"/>
    <col min="1776" max="1776" width="25.5546875" style="48" customWidth="1"/>
    <col min="1777" max="1779" width="11.44140625" style="48" customWidth="1"/>
    <col min="1780" max="1780" width="13" style="48" customWidth="1"/>
    <col min="1781" max="1782" width="11.44140625" style="48" customWidth="1"/>
    <col min="1783" max="1784" width="13.21875" style="48" customWidth="1"/>
    <col min="1785" max="2030" width="8.77734375" style="48"/>
    <col min="2031" max="2031" width="0" style="48" hidden="1" customWidth="1"/>
    <col min="2032" max="2032" width="25.5546875" style="48" customWidth="1"/>
    <col min="2033" max="2035" width="11.44140625" style="48" customWidth="1"/>
    <col min="2036" max="2036" width="13" style="48" customWidth="1"/>
    <col min="2037" max="2038" width="11.44140625" style="48" customWidth="1"/>
    <col min="2039" max="2040" width="13.21875" style="48" customWidth="1"/>
    <col min="2041" max="2286" width="8.77734375" style="48"/>
    <col min="2287" max="2287" width="0" style="48" hidden="1" customWidth="1"/>
    <col min="2288" max="2288" width="25.5546875" style="48" customWidth="1"/>
    <col min="2289" max="2291" width="11.44140625" style="48" customWidth="1"/>
    <col min="2292" max="2292" width="13" style="48" customWidth="1"/>
    <col min="2293" max="2294" width="11.44140625" style="48" customWidth="1"/>
    <col min="2295" max="2296" width="13.21875" style="48" customWidth="1"/>
    <col min="2297" max="2542" width="8.77734375" style="48"/>
    <col min="2543" max="2543" width="0" style="48" hidden="1" customWidth="1"/>
    <col min="2544" max="2544" width="25.5546875" style="48" customWidth="1"/>
    <col min="2545" max="2547" width="11.44140625" style="48" customWidth="1"/>
    <col min="2548" max="2548" width="13" style="48" customWidth="1"/>
    <col min="2549" max="2550" width="11.44140625" style="48" customWidth="1"/>
    <col min="2551" max="2552" width="13.21875" style="48" customWidth="1"/>
    <col min="2553" max="2798" width="8.77734375" style="48"/>
    <col min="2799" max="2799" width="0" style="48" hidden="1" customWidth="1"/>
    <col min="2800" max="2800" width="25.5546875" style="48" customWidth="1"/>
    <col min="2801" max="2803" width="11.44140625" style="48" customWidth="1"/>
    <col min="2804" max="2804" width="13" style="48" customWidth="1"/>
    <col min="2805" max="2806" width="11.44140625" style="48" customWidth="1"/>
    <col min="2807" max="2808" width="13.21875" style="48" customWidth="1"/>
    <col min="2809" max="3054" width="8.77734375" style="48"/>
    <col min="3055" max="3055" width="0" style="48" hidden="1" customWidth="1"/>
    <col min="3056" max="3056" width="25.5546875" style="48" customWidth="1"/>
    <col min="3057" max="3059" width="11.44140625" style="48" customWidth="1"/>
    <col min="3060" max="3060" width="13" style="48" customWidth="1"/>
    <col min="3061" max="3062" width="11.44140625" style="48" customWidth="1"/>
    <col min="3063" max="3064" width="13.21875" style="48" customWidth="1"/>
    <col min="3065" max="3310" width="8.77734375" style="48"/>
    <col min="3311" max="3311" width="0" style="48" hidden="1" customWidth="1"/>
    <col min="3312" max="3312" width="25.5546875" style="48" customWidth="1"/>
    <col min="3313" max="3315" width="11.44140625" style="48" customWidth="1"/>
    <col min="3316" max="3316" width="13" style="48" customWidth="1"/>
    <col min="3317" max="3318" width="11.44140625" style="48" customWidth="1"/>
    <col min="3319" max="3320" width="13.21875" style="48" customWidth="1"/>
    <col min="3321" max="3566" width="8.77734375" style="48"/>
    <col min="3567" max="3567" width="0" style="48" hidden="1" customWidth="1"/>
    <col min="3568" max="3568" width="25.5546875" style="48" customWidth="1"/>
    <col min="3569" max="3571" width="11.44140625" style="48" customWidth="1"/>
    <col min="3572" max="3572" width="13" style="48" customWidth="1"/>
    <col min="3573" max="3574" width="11.44140625" style="48" customWidth="1"/>
    <col min="3575" max="3576" width="13.21875" style="48" customWidth="1"/>
    <col min="3577" max="3822" width="8.77734375" style="48"/>
    <col min="3823" max="3823" width="0" style="48" hidden="1" customWidth="1"/>
    <col min="3824" max="3824" width="25.5546875" style="48" customWidth="1"/>
    <col min="3825" max="3827" width="11.44140625" style="48" customWidth="1"/>
    <col min="3828" max="3828" width="13" style="48" customWidth="1"/>
    <col min="3829" max="3830" width="11.44140625" style="48" customWidth="1"/>
    <col min="3831" max="3832" width="13.21875" style="48" customWidth="1"/>
    <col min="3833" max="4078" width="8.77734375" style="48"/>
    <col min="4079" max="4079" width="0" style="48" hidden="1" customWidth="1"/>
    <col min="4080" max="4080" width="25.5546875" style="48" customWidth="1"/>
    <col min="4081" max="4083" width="11.44140625" style="48" customWidth="1"/>
    <col min="4084" max="4084" width="13" style="48" customWidth="1"/>
    <col min="4085" max="4086" width="11.44140625" style="48" customWidth="1"/>
    <col min="4087" max="4088" width="13.21875" style="48" customWidth="1"/>
    <col min="4089" max="4334" width="8.77734375" style="48"/>
    <col min="4335" max="4335" width="0" style="48" hidden="1" customWidth="1"/>
    <col min="4336" max="4336" width="25.5546875" style="48" customWidth="1"/>
    <col min="4337" max="4339" width="11.44140625" style="48" customWidth="1"/>
    <col min="4340" max="4340" width="13" style="48" customWidth="1"/>
    <col min="4341" max="4342" width="11.44140625" style="48" customWidth="1"/>
    <col min="4343" max="4344" width="13.21875" style="48" customWidth="1"/>
    <col min="4345" max="4590" width="8.77734375" style="48"/>
    <col min="4591" max="4591" width="0" style="48" hidden="1" customWidth="1"/>
    <col min="4592" max="4592" width="25.5546875" style="48" customWidth="1"/>
    <col min="4593" max="4595" width="11.44140625" style="48" customWidth="1"/>
    <col min="4596" max="4596" width="13" style="48" customWidth="1"/>
    <col min="4597" max="4598" width="11.44140625" style="48" customWidth="1"/>
    <col min="4599" max="4600" width="13.21875" style="48" customWidth="1"/>
    <col min="4601" max="4846" width="8.77734375" style="48"/>
    <col min="4847" max="4847" width="0" style="48" hidden="1" customWidth="1"/>
    <col min="4848" max="4848" width="25.5546875" style="48" customWidth="1"/>
    <col min="4849" max="4851" width="11.44140625" style="48" customWidth="1"/>
    <col min="4852" max="4852" width="13" style="48" customWidth="1"/>
    <col min="4853" max="4854" width="11.44140625" style="48" customWidth="1"/>
    <col min="4855" max="4856" width="13.21875" style="48" customWidth="1"/>
    <col min="4857" max="5102" width="8.77734375" style="48"/>
    <col min="5103" max="5103" width="0" style="48" hidden="1" customWidth="1"/>
    <col min="5104" max="5104" width="25.5546875" style="48" customWidth="1"/>
    <col min="5105" max="5107" width="11.44140625" style="48" customWidth="1"/>
    <col min="5108" max="5108" width="13" style="48" customWidth="1"/>
    <col min="5109" max="5110" width="11.44140625" style="48" customWidth="1"/>
    <col min="5111" max="5112" width="13.21875" style="48" customWidth="1"/>
    <col min="5113" max="5358" width="8.77734375" style="48"/>
    <col min="5359" max="5359" width="0" style="48" hidden="1" customWidth="1"/>
    <col min="5360" max="5360" width="25.5546875" style="48" customWidth="1"/>
    <col min="5361" max="5363" width="11.44140625" style="48" customWidth="1"/>
    <col min="5364" max="5364" width="13" style="48" customWidth="1"/>
    <col min="5365" max="5366" width="11.44140625" style="48" customWidth="1"/>
    <col min="5367" max="5368" width="13.21875" style="48" customWidth="1"/>
    <col min="5369" max="5614" width="8.77734375" style="48"/>
    <col min="5615" max="5615" width="0" style="48" hidden="1" customWidth="1"/>
    <col min="5616" max="5616" width="25.5546875" style="48" customWidth="1"/>
    <col min="5617" max="5619" width="11.44140625" style="48" customWidth="1"/>
    <col min="5620" max="5620" width="13" style="48" customWidth="1"/>
    <col min="5621" max="5622" width="11.44140625" style="48" customWidth="1"/>
    <col min="5623" max="5624" width="13.21875" style="48" customWidth="1"/>
    <col min="5625" max="5870" width="8.77734375" style="48"/>
    <col min="5871" max="5871" width="0" style="48" hidden="1" customWidth="1"/>
    <col min="5872" max="5872" width="25.5546875" style="48" customWidth="1"/>
    <col min="5873" max="5875" width="11.44140625" style="48" customWidth="1"/>
    <col min="5876" max="5876" width="13" style="48" customWidth="1"/>
    <col min="5877" max="5878" width="11.44140625" style="48" customWidth="1"/>
    <col min="5879" max="5880" width="13.21875" style="48" customWidth="1"/>
    <col min="5881" max="6126" width="8.77734375" style="48"/>
    <col min="6127" max="6127" width="0" style="48" hidden="1" customWidth="1"/>
    <col min="6128" max="6128" width="25.5546875" style="48" customWidth="1"/>
    <col min="6129" max="6131" width="11.44140625" style="48" customWidth="1"/>
    <col min="6132" max="6132" width="13" style="48" customWidth="1"/>
    <col min="6133" max="6134" width="11.44140625" style="48" customWidth="1"/>
    <col min="6135" max="6136" width="13.21875" style="48" customWidth="1"/>
    <col min="6137" max="6382" width="8.77734375" style="48"/>
    <col min="6383" max="6383" width="0" style="48" hidden="1" customWidth="1"/>
    <col min="6384" max="6384" width="25.5546875" style="48" customWidth="1"/>
    <col min="6385" max="6387" width="11.44140625" style="48" customWidth="1"/>
    <col min="6388" max="6388" width="13" style="48" customWidth="1"/>
    <col min="6389" max="6390" width="11.44140625" style="48" customWidth="1"/>
    <col min="6391" max="6392" width="13.21875" style="48" customWidth="1"/>
    <col min="6393" max="6638" width="8.77734375" style="48"/>
    <col min="6639" max="6639" width="0" style="48" hidden="1" customWidth="1"/>
    <col min="6640" max="6640" width="25.5546875" style="48" customWidth="1"/>
    <col min="6641" max="6643" width="11.44140625" style="48" customWidth="1"/>
    <col min="6644" max="6644" width="13" style="48" customWidth="1"/>
    <col min="6645" max="6646" width="11.44140625" style="48" customWidth="1"/>
    <col min="6647" max="6648" width="13.21875" style="48" customWidth="1"/>
    <col min="6649" max="6894" width="8.77734375" style="48"/>
    <col min="6895" max="6895" width="0" style="48" hidden="1" customWidth="1"/>
    <col min="6896" max="6896" width="25.5546875" style="48" customWidth="1"/>
    <col min="6897" max="6899" width="11.44140625" style="48" customWidth="1"/>
    <col min="6900" max="6900" width="13" style="48" customWidth="1"/>
    <col min="6901" max="6902" width="11.44140625" style="48" customWidth="1"/>
    <col min="6903" max="6904" width="13.21875" style="48" customWidth="1"/>
    <col min="6905" max="7150" width="8.77734375" style="48"/>
    <col min="7151" max="7151" width="0" style="48" hidden="1" customWidth="1"/>
    <col min="7152" max="7152" width="25.5546875" style="48" customWidth="1"/>
    <col min="7153" max="7155" width="11.44140625" style="48" customWidth="1"/>
    <col min="7156" max="7156" width="13" style="48" customWidth="1"/>
    <col min="7157" max="7158" width="11.44140625" style="48" customWidth="1"/>
    <col min="7159" max="7160" width="13.21875" style="48" customWidth="1"/>
    <col min="7161" max="7406" width="8.77734375" style="48"/>
    <col min="7407" max="7407" width="0" style="48" hidden="1" customWidth="1"/>
    <col min="7408" max="7408" width="25.5546875" style="48" customWidth="1"/>
    <col min="7409" max="7411" width="11.44140625" style="48" customWidth="1"/>
    <col min="7412" max="7412" width="13" style="48" customWidth="1"/>
    <col min="7413" max="7414" width="11.44140625" style="48" customWidth="1"/>
    <col min="7415" max="7416" width="13.21875" style="48" customWidth="1"/>
    <col min="7417" max="7662" width="8.77734375" style="48"/>
    <col min="7663" max="7663" width="0" style="48" hidden="1" customWidth="1"/>
    <col min="7664" max="7664" width="25.5546875" style="48" customWidth="1"/>
    <col min="7665" max="7667" width="11.44140625" style="48" customWidth="1"/>
    <col min="7668" max="7668" width="13" style="48" customWidth="1"/>
    <col min="7669" max="7670" width="11.44140625" style="48" customWidth="1"/>
    <col min="7671" max="7672" width="13.21875" style="48" customWidth="1"/>
    <col min="7673" max="7918" width="8.77734375" style="48"/>
    <col min="7919" max="7919" width="0" style="48" hidden="1" customWidth="1"/>
    <col min="7920" max="7920" width="25.5546875" style="48" customWidth="1"/>
    <col min="7921" max="7923" width="11.44140625" style="48" customWidth="1"/>
    <col min="7924" max="7924" width="13" style="48" customWidth="1"/>
    <col min="7925" max="7926" width="11.44140625" style="48" customWidth="1"/>
    <col min="7927" max="7928" width="13.21875" style="48" customWidth="1"/>
    <col min="7929" max="8174" width="8.77734375" style="48"/>
    <col min="8175" max="8175" width="0" style="48" hidden="1" customWidth="1"/>
    <col min="8176" max="8176" width="25.5546875" style="48" customWidth="1"/>
    <col min="8177" max="8179" width="11.44140625" style="48" customWidth="1"/>
    <col min="8180" max="8180" width="13" style="48" customWidth="1"/>
    <col min="8181" max="8182" width="11.44140625" style="48" customWidth="1"/>
    <col min="8183" max="8184" width="13.21875" style="48" customWidth="1"/>
    <col min="8185" max="8430" width="8.77734375" style="48"/>
    <col min="8431" max="8431" width="0" style="48" hidden="1" customWidth="1"/>
    <col min="8432" max="8432" width="25.5546875" style="48" customWidth="1"/>
    <col min="8433" max="8435" width="11.44140625" style="48" customWidth="1"/>
    <col min="8436" max="8436" width="13" style="48" customWidth="1"/>
    <col min="8437" max="8438" width="11.44140625" style="48" customWidth="1"/>
    <col min="8439" max="8440" width="13.21875" style="48" customWidth="1"/>
    <col min="8441" max="8686" width="8.77734375" style="48"/>
    <col min="8687" max="8687" width="0" style="48" hidden="1" customWidth="1"/>
    <col min="8688" max="8688" width="25.5546875" style="48" customWidth="1"/>
    <col min="8689" max="8691" width="11.44140625" style="48" customWidth="1"/>
    <col min="8692" max="8692" width="13" style="48" customWidth="1"/>
    <col min="8693" max="8694" width="11.44140625" style="48" customWidth="1"/>
    <col min="8695" max="8696" width="13.21875" style="48" customWidth="1"/>
    <col min="8697" max="8942" width="8.77734375" style="48"/>
    <col min="8943" max="8943" width="0" style="48" hidden="1" customWidth="1"/>
    <col min="8944" max="8944" width="25.5546875" style="48" customWidth="1"/>
    <col min="8945" max="8947" width="11.44140625" style="48" customWidth="1"/>
    <col min="8948" max="8948" width="13" style="48" customWidth="1"/>
    <col min="8949" max="8950" width="11.44140625" style="48" customWidth="1"/>
    <col min="8951" max="8952" width="13.21875" style="48" customWidth="1"/>
    <col min="8953" max="9198" width="8.77734375" style="48"/>
    <col min="9199" max="9199" width="0" style="48" hidden="1" customWidth="1"/>
    <col min="9200" max="9200" width="25.5546875" style="48" customWidth="1"/>
    <col min="9201" max="9203" width="11.44140625" style="48" customWidth="1"/>
    <col min="9204" max="9204" width="13" style="48" customWidth="1"/>
    <col min="9205" max="9206" width="11.44140625" style="48" customWidth="1"/>
    <col min="9207" max="9208" width="13.21875" style="48" customWidth="1"/>
    <col min="9209" max="9454" width="8.77734375" style="48"/>
    <col min="9455" max="9455" width="0" style="48" hidden="1" customWidth="1"/>
    <col min="9456" max="9456" width="25.5546875" style="48" customWidth="1"/>
    <col min="9457" max="9459" width="11.44140625" style="48" customWidth="1"/>
    <col min="9460" max="9460" width="13" style="48" customWidth="1"/>
    <col min="9461" max="9462" width="11.44140625" style="48" customWidth="1"/>
    <col min="9463" max="9464" width="13.21875" style="48" customWidth="1"/>
    <col min="9465" max="9710" width="8.77734375" style="48"/>
    <col min="9711" max="9711" width="0" style="48" hidden="1" customWidth="1"/>
    <col min="9712" max="9712" width="25.5546875" style="48" customWidth="1"/>
    <col min="9713" max="9715" width="11.44140625" style="48" customWidth="1"/>
    <col min="9716" max="9716" width="13" style="48" customWidth="1"/>
    <col min="9717" max="9718" width="11.44140625" style="48" customWidth="1"/>
    <col min="9719" max="9720" width="13.21875" style="48" customWidth="1"/>
    <col min="9721" max="9966" width="8.77734375" style="48"/>
    <col min="9967" max="9967" width="0" style="48" hidden="1" customWidth="1"/>
    <col min="9968" max="9968" width="25.5546875" style="48" customWidth="1"/>
    <col min="9969" max="9971" width="11.44140625" style="48" customWidth="1"/>
    <col min="9972" max="9972" width="13" style="48" customWidth="1"/>
    <col min="9973" max="9974" width="11.44140625" style="48" customWidth="1"/>
    <col min="9975" max="9976" width="13.21875" style="48" customWidth="1"/>
    <col min="9977" max="10222" width="8.77734375" style="48"/>
    <col min="10223" max="10223" width="0" style="48" hidden="1" customWidth="1"/>
    <col min="10224" max="10224" width="25.5546875" style="48" customWidth="1"/>
    <col min="10225" max="10227" width="11.44140625" style="48" customWidth="1"/>
    <col min="10228" max="10228" width="13" style="48" customWidth="1"/>
    <col min="10229" max="10230" width="11.44140625" style="48" customWidth="1"/>
    <col min="10231" max="10232" width="13.21875" style="48" customWidth="1"/>
    <col min="10233" max="10478" width="8.77734375" style="48"/>
    <col min="10479" max="10479" width="0" style="48" hidden="1" customWidth="1"/>
    <col min="10480" max="10480" width="25.5546875" style="48" customWidth="1"/>
    <col min="10481" max="10483" width="11.44140625" style="48" customWidth="1"/>
    <col min="10484" max="10484" width="13" style="48" customWidth="1"/>
    <col min="10485" max="10486" width="11.44140625" style="48" customWidth="1"/>
    <col min="10487" max="10488" width="13.21875" style="48" customWidth="1"/>
    <col min="10489" max="10734" width="8.77734375" style="48"/>
    <col min="10735" max="10735" width="0" style="48" hidden="1" customWidth="1"/>
    <col min="10736" max="10736" width="25.5546875" style="48" customWidth="1"/>
    <col min="10737" max="10739" width="11.44140625" style="48" customWidth="1"/>
    <col min="10740" max="10740" width="13" style="48" customWidth="1"/>
    <col min="10741" max="10742" width="11.44140625" style="48" customWidth="1"/>
    <col min="10743" max="10744" width="13.21875" style="48" customWidth="1"/>
    <col min="10745" max="10990" width="8.77734375" style="48"/>
    <col min="10991" max="10991" width="0" style="48" hidden="1" customWidth="1"/>
    <col min="10992" max="10992" width="25.5546875" style="48" customWidth="1"/>
    <col min="10993" max="10995" width="11.44140625" style="48" customWidth="1"/>
    <col min="10996" max="10996" width="13" style="48" customWidth="1"/>
    <col min="10997" max="10998" width="11.44140625" style="48" customWidth="1"/>
    <col min="10999" max="11000" width="13.21875" style="48" customWidth="1"/>
    <col min="11001" max="11246" width="8.77734375" style="48"/>
    <col min="11247" max="11247" width="0" style="48" hidden="1" customWidth="1"/>
    <col min="11248" max="11248" width="25.5546875" style="48" customWidth="1"/>
    <col min="11249" max="11251" width="11.44140625" style="48" customWidth="1"/>
    <col min="11252" max="11252" width="13" style="48" customWidth="1"/>
    <col min="11253" max="11254" width="11.44140625" style="48" customWidth="1"/>
    <col min="11255" max="11256" width="13.21875" style="48" customWidth="1"/>
    <col min="11257" max="11502" width="8.77734375" style="48"/>
    <col min="11503" max="11503" width="0" style="48" hidden="1" customWidth="1"/>
    <col min="11504" max="11504" width="25.5546875" style="48" customWidth="1"/>
    <col min="11505" max="11507" width="11.44140625" style="48" customWidth="1"/>
    <col min="11508" max="11508" width="13" style="48" customWidth="1"/>
    <col min="11509" max="11510" width="11.44140625" style="48" customWidth="1"/>
    <col min="11511" max="11512" width="13.21875" style="48" customWidth="1"/>
    <col min="11513" max="11758" width="8.77734375" style="48"/>
    <col min="11759" max="11759" width="0" style="48" hidden="1" customWidth="1"/>
    <col min="11760" max="11760" width="25.5546875" style="48" customWidth="1"/>
    <col min="11761" max="11763" width="11.44140625" style="48" customWidth="1"/>
    <col min="11764" max="11764" width="13" style="48" customWidth="1"/>
    <col min="11765" max="11766" width="11.44140625" style="48" customWidth="1"/>
    <col min="11767" max="11768" width="13.21875" style="48" customWidth="1"/>
    <col min="11769" max="12014" width="8.77734375" style="48"/>
    <col min="12015" max="12015" width="0" style="48" hidden="1" customWidth="1"/>
    <col min="12016" max="12016" width="25.5546875" style="48" customWidth="1"/>
    <col min="12017" max="12019" width="11.44140625" style="48" customWidth="1"/>
    <col min="12020" max="12020" width="13" style="48" customWidth="1"/>
    <col min="12021" max="12022" width="11.44140625" style="48" customWidth="1"/>
    <col min="12023" max="12024" width="13.21875" style="48" customWidth="1"/>
    <col min="12025" max="12270" width="8.77734375" style="48"/>
    <col min="12271" max="12271" width="0" style="48" hidden="1" customWidth="1"/>
    <col min="12272" max="12272" width="25.5546875" style="48" customWidth="1"/>
    <col min="12273" max="12275" width="11.44140625" style="48" customWidth="1"/>
    <col min="12276" max="12276" width="13" style="48" customWidth="1"/>
    <col min="12277" max="12278" width="11.44140625" style="48" customWidth="1"/>
    <col min="12279" max="12280" width="13.21875" style="48" customWidth="1"/>
    <col min="12281" max="12526" width="8.77734375" style="48"/>
    <col min="12527" max="12527" width="0" style="48" hidden="1" customWidth="1"/>
    <col min="12528" max="12528" width="25.5546875" style="48" customWidth="1"/>
    <col min="12529" max="12531" width="11.44140625" style="48" customWidth="1"/>
    <col min="12532" max="12532" width="13" style="48" customWidth="1"/>
    <col min="12533" max="12534" width="11.44140625" style="48" customWidth="1"/>
    <col min="12535" max="12536" width="13.21875" style="48" customWidth="1"/>
    <col min="12537" max="12782" width="8.77734375" style="48"/>
    <col min="12783" max="12783" width="0" style="48" hidden="1" customWidth="1"/>
    <col min="12784" max="12784" width="25.5546875" style="48" customWidth="1"/>
    <col min="12785" max="12787" width="11.44140625" style="48" customWidth="1"/>
    <col min="12788" max="12788" width="13" style="48" customWidth="1"/>
    <col min="12789" max="12790" width="11.44140625" style="48" customWidth="1"/>
    <col min="12791" max="12792" width="13.21875" style="48" customWidth="1"/>
    <col min="12793" max="13038" width="8.77734375" style="48"/>
    <col min="13039" max="13039" width="0" style="48" hidden="1" customWidth="1"/>
    <col min="13040" max="13040" width="25.5546875" style="48" customWidth="1"/>
    <col min="13041" max="13043" width="11.44140625" style="48" customWidth="1"/>
    <col min="13044" max="13044" width="13" style="48" customWidth="1"/>
    <col min="13045" max="13046" width="11.44140625" style="48" customWidth="1"/>
    <col min="13047" max="13048" width="13.21875" style="48" customWidth="1"/>
    <col min="13049" max="13294" width="8.77734375" style="48"/>
    <col min="13295" max="13295" width="0" style="48" hidden="1" customWidth="1"/>
    <col min="13296" max="13296" width="25.5546875" style="48" customWidth="1"/>
    <col min="13297" max="13299" width="11.44140625" style="48" customWidth="1"/>
    <col min="13300" max="13300" width="13" style="48" customWidth="1"/>
    <col min="13301" max="13302" width="11.44140625" style="48" customWidth="1"/>
    <col min="13303" max="13304" width="13.21875" style="48" customWidth="1"/>
    <col min="13305" max="13550" width="8.77734375" style="48"/>
    <col min="13551" max="13551" width="0" style="48" hidden="1" customWidth="1"/>
    <col min="13552" max="13552" width="25.5546875" style="48" customWidth="1"/>
    <col min="13553" max="13555" width="11.44140625" style="48" customWidth="1"/>
    <col min="13556" max="13556" width="13" style="48" customWidth="1"/>
    <col min="13557" max="13558" width="11.44140625" style="48" customWidth="1"/>
    <col min="13559" max="13560" width="13.21875" style="48" customWidth="1"/>
    <col min="13561" max="13806" width="8.77734375" style="48"/>
    <col min="13807" max="13807" width="0" style="48" hidden="1" customWidth="1"/>
    <col min="13808" max="13808" width="25.5546875" style="48" customWidth="1"/>
    <col min="13809" max="13811" width="11.44140625" style="48" customWidth="1"/>
    <col min="13812" max="13812" width="13" style="48" customWidth="1"/>
    <col min="13813" max="13814" width="11.44140625" style="48" customWidth="1"/>
    <col min="13815" max="13816" width="13.21875" style="48" customWidth="1"/>
    <col min="13817" max="14062" width="8.77734375" style="48"/>
    <col min="14063" max="14063" width="0" style="48" hidden="1" customWidth="1"/>
    <col min="14064" max="14064" width="25.5546875" style="48" customWidth="1"/>
    <col min="14065" max="14067" width="11.44140625" style="48" customWidth="1"/>
    <col min="14068" max="14068" width="13" style="48" customWidth="1"/>
    <col min="14069" max="14070" width="11.44140625" style="48" customWidth="1"/>
    <col min="14071" max="14072" width="13.21875" style="48" customWidth="1"/>
    <col min="14073" max="14318" width="8.77734375" style="48"/>
    <col min="14319" max="14319" width="0" style="48" hidden="1" customWidth="1"/>
    <col min="14320" max="14320" width="25.5546875" style="48" customWidth="1"/>
    <col min="14321" max="14323" width="11.44140625" style="48" customWidth="1"/>
    <col min="14324" max="14324" width="13" style="48" customWidth="1"/>
    <col min="14325" max="14326" width="11.44140625" style="48" customWidth="1"/>
    <col min="14327" max="14328" width="13.21875" style="48" customWidth="1"/>
    <col min="14329" max="14574" width="8.77734375" style="48"/>
    <col min="14575" max="14575" width="0" style="48" hidden="1" customWidth="1"/>
    <col min="14576" max="14576" width="25.5546875" style="48" customWidth="1"/>
    <col min="14577" max="14579" width="11.44140625" style="48" customWidth="1"/>
    <col min="14580" max="14580" width="13" style="48" customWidth="1"/>
    <col min="14581" max="14582" width="11.44140625" style="48" customWidth="1"/>
    <col min="14583" max="14584" width="13.21875" style="48" customWidth="1"/>
    <col min="14585" max="14830" width="8.77734375" style="48"/>
    <col min="14831" max="14831" width="0" style="48" hidden="1" customWidth="1"/>
    <col min="14832" max="14832" width="25.5546875" style="48" customWidth="1"/>
    <col min="14833" max="14835" width="11.44140625" style="48" customWidth="1"/>
    <col min="14836" max="14836" width="13" style="48" customWidth="1"/>
    <col min="14837" max="14838" width="11.44140625" style="48" customWidth="1"/>
    <col min="14839" max="14840" width="13.21875" style="48" customWidth="1"/>
    <col min="14841" max="15086" width="8.77734375" style="48"/>
    <col min="15087" max="15087" width="0" style="48" hidden="1" customWidth="1"/>
    <col min="15088" max="15088" width="25.5546875" style="48" customWidth="1"/>
    <col min="15089" max="15091" width="11.44140625" style="48" customWidth="1"/>
    <col min="15092" max="15092" width="13" style="48" customWidth="1"/>
    <col min="15093" max="15094" width="11.44140625" style="48" customWidth="1"/>
    <col min="15095" max="15096" width="13.21875" style="48" customWidth="1"/>
    <col min="15097" max="15342" width="8.77734375" style="48"/>
    <col min="15343" max="15343" width="0" style="48" hidden="1" customWidth="1"/>
    <col min="15344" max="15344" width="25.5546875" style="48" customWidth="1"/>
    <col min="15345" max="15347" width="11.44140625" style="48" customWidth="1"/>
    <col min="15348" max="15348" width="13" style="48" customWidth="1"/>
    <col min="15349" max="15350" width="11.44140625" style="48" customWidth="1"/>
    <col min="15351" max="15352" width="13.21875" style="48" customWidth="1"/>
    <col min="15353" max="15598" width="8.77734375" style="48"/>
    <col min="15599" max="15599" width="0" style="48" hidden="1" customWidth="1"/>
    <col min="15600" max="15600" width="25.5546875" style="48" customWidth="1"/>
    <col min="15601" max="15603" width="11.44140625" style="48" customWidth="1"/>
    <col min="15604" max="15604" width="13" style="48" customWidth="1"/>
    <col min="15605" max="15606" width="11.44140625" style="48" customWidth="1"/>
    <col min="15607" max="15608" width="13.21875" style="48" customWidth="1"/>
    <col min="15609" max="15854" width="8.77734375" style="48"/>
    <col min="15855" max="15855" width="0" style="48" hidden="1" customWidth="1"/>
    <col min="15856" max="15856" width="25.5546875" style="48" customWidth="1"/>
    <col min="15857" max="15859" width="11.44140625" style="48" customWidth="1"/>
    <col min="15860" max="15860" width="13" style="48" customWidth="1"/>
    <col min="15861" max="15862" width="11.44140625" style="48" customWidth="1"/>
    <col min="15863" max="15864" width="13.21875" style="48" customWidth="1"/>
    <col min="15865" max="16110" width="8.77734375" style="48"/>
    <col min="16111" max="16111" width="0" style="48" hidden="1" customWidth="1"/>
    <col min="16112" max="16112" width="25.5546875" style="48" customWidth="1"/>
    <col min="16113" max="16115" width="11.44140625" style="48" customWidth="1"/>
    <col min="16116" max="16116" width="13" style="48" customWidth="1"/>
    <col min="16117" max="16118" width="11.44140625" style="48" customWidth="1"/>
    <col min="16119" max="16120" width="13.21875" style="48" customWidth="1"/>
    <col min="16121" max="16362" width="8.77734375" style="48"/>
    <col min="16363" max="16384" width="8.77734375" style="48" customWidth="1"/>
  </cols>
  <sheetData>
    <row r="1" spans="1:28" ht="18.600000000000001" x14ac:dyDescent="0.45">
      <c r="A1" s="174" t="s">
        <v>124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8" ht="32.25" customHeight="1" x14ac:dyDescent="0.3">
      <c r="A2" s="81" t="s">
        <v>78</v>
      </c>
      <c r="B2" s="49"/>
      <c r="C2" s="49"/>
      <c r="D2" s="49"/>
      <c r="E2" s="50"/>
      <c r="F2" s="51"/>
      <c r="G2" s="52"/>
      <c r="H2" s="53"/>
      <c r="I2" s="49"/>
      <c r="J2" s="49"/>
      <c r="K2" s="54"/>
      <c r="L2" s="51"/>
      <c r="R2" s="52"/>
    </row>
    <row r="3" spans="1:28" ht="14.4" x14ac:dyDescent="0.3">
      <c r="A3" s="162">
        <v>2021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R3" s="52"/>
    </row>
    <row r="4" spans="1:28" s="56" customFormat="1" ht="18" customHeight="1" thickBot="1" x14ac:dyDescent="0.35">
      <c r="A4" s="82"/>
      <c r="B4" s="153"/>
      <c r="C4" s="153" t="s">
        <v>54</v>
      </c>
      <c r="D4" s="153"/>
      <c r="E4" s="154"/>
      <c r="F4" s="154"/>
      <c r="G4" s="154"/>
      <c r="H4" s="153"/>
      <c r="I4" s="153" t="s">
        <v>93</v>
      </c>
      <c r="J4" s="153"/>
      <c r="K4" s="154"/>
      <c r="L4" s="154"/>
      <c r="M4" s="71"/>
      <c r="N4" s="153"/>
      <c r="O4" s="153" t="s">
        <v>94</v>
      </c>
      <c r="P4" s="153"/>
      <c r="Q4" s="154"/>
      <c r="R4" s="154"/>
      <c r="S4" s="71"/>
      <c r="T4" s="155"/>
      <c r="U4" s="155" t="s">
        <v>95</v>
      </c>
      <c r="V4" s="155"/>
      <c r="W4" s="155"/>
      <c r="X4" s="155"/>
      <c r="Y4" s="71"/>
      <c r="Z4" s="71"/>
      <c r="AA4" s="71"/>
      <c r="AB4" s="71"/>
    </row>
    <row r="5" spans="1:28" s="56" customFormat="1" ht="43.8" thickBot="1" x14ac:dyDescent="0.35">
      <c r="A5" s="114" t="s">
        <v>85</v>
      </c>
      <c r="B5" s="83" t="s">
        <v>66</v>
      </c>
      <c r="C5" s="83" t="s">
        <v>67</v>
      </c>
      <c r="D5" s="83" t="s">
        <v>119</v>
      </c>
      <c r="E5" s="83" t="s">
        <v>53</v>
      </c>
      <c r="F5" s="84" t="s">
        <v>70</v>
      </c>
      <c r="G5" s="71"/>
      <c r="H5" s="83" t="s">
        <v>66</v>
      </c>
      <c r="I5" s="83" t="s">
        <v>67</v>
      </c>
      <c r="J5" s="83" t="s">
        <v>119</v>
      </c>
      <c r="K5" s="83" t="s">
        <v>53</v>
      </c>
      <c r="L5" s="84" t="s">
        <v>70</v>
      </c>
      <c r="M5" s="71"/>
      <c r="N5" s="83" t="s">
        <v>66</v>
      </c>
      <c r="O5" s="83" t="s">
        <v>67</v>
      </c>
      <c r="P5" s="83" t="s">
        <v>119</v>
      </c>
      <c r="Q5" s="83" t="s">
        <v>53</v>
      </c>
      <c r="R5" s="84" t="s">
        <v>70</v>
      </c>
      <c r="S5" s="71"/>
      <c r="T5" s="85" t="s">
        <v>66</v>
      </c>
      <c r="U5" s="85" t="s">
        <v>67</v>
      </c>
      <c r="V5" s="85" t="s">
        <v>119</v>
      </c>
      <c r="W5" s="85" t="s">
        <v>53</v>
      </c>
      <c r="X5" s="86" t="s">
        <v>70</v>
      </c>
      <c r="Y5" s="71"/>
      <c r="Z5" s="71"/>
      <c r="AA5" s="71"/>
      <c r="AB5" s="71"/>
    </row>
    <row r="6" spans="1:28" s="56" customFormat="1" ht="14.4" x14ac:dyDescent="0.3">
      <c r="A6" s="74" t="s">
        <v>0</v>
      </c>
      <c r="B6" s="67">
        <f ca="1">'FIRE 1123a raw'!B9</f>
        <v>1042</v>
      </c>
      <c r="C6" s="67">
        <f ca="1">'FIRE 1123a raw'!C9</f>
        <v>182</v>
      </c>
      <c r="D6" s="169">
        <f ca="1">'FIRE 1123a raw'!D9</f>
        <v>0</v>
      </c>
      <c r="E6" s="67">
        <f ca="1">'FIRE 1123a raw'!E9</f>
        <v>1224</v>
      </c>
      <c r="F6" s="68">
        <f ca="1">'FIRE 1123a raw'!F9</f>
        <v>0.14899999999999999</v>
      </c>
      <c r="G6" s="69"/>
      <c r="H6" s="67">
        <f ca="1">H7+H46</f>
        <v>8</v>
      </c>
      <c r="I6" s="67">
        <f t="shared" ref="I6:K6" ca="1" si="0">I7+I46</f>
        <v>17</v>
      </c>
      <c r="J6" s="169">
        <f t="shared" ref="J6" ca="1" si="1">J7+J46</f>
        <v>0</v>
      </c>
      <c r="K6" s="67">
        <f t="shared" ca="1" si="0"/>
        <v>25</v>
      </c>
      <c r="L6" s="70">
        <f ca="1">'FIRE 1123a raw'!L9</f>
        <v>0.68</v>
      </c>
      <c r="M6" s="71"/>
      <c r="N6" s="67">
        <f ca="1">N7+N46</f>
        <v>70</v>
      </c>
      <c r="O6" s="67">
        <f t="shared" ref="O6:P6" ca="1" si="2">O7+O46</f>
        <v>90</v>
      </c>
      <c r="P6" s="169">
        <f t="shared" ca="1" si="2"/>
        <v>0</v>
      </c>
      <c r="Q6" s="67">
        <f t="shared" ref="Q6" ca="1" si="3">Q7+Q46</f>
        <v>160</v>
      </c>
      <c r="R6" s="70">
        <f ca="1">'FIRE 1123a raw'!R9</f>
        <v>0.56299999999999994</v>
      </c>
      <c r="S6" s="71"/>
      <c r="T6" s="67">
        <f ca="1">T7+T46</f>
        <v>1120</v>
      </c>
      <c r="U6" s="67">
        <f t="shared" ref="U6:V6" ca="1" si="4">U7+U46</f>
        <v>289</v>
      </c>
      <c r="V6" s="169">
        <f t="shared" ca="1" si="4"/>
        <v>0</v>
      </c>
      <c r="W6" s="67">
        <f t="shared" ref="W6" ca="1" si="5">W7+W46</f>
        <v>1409</v>
      </c>
      <c r="X6" s="70">
        <f ca="1">'FIRE 1123a raw'!X9</f>
        <v>0.20499999999999999</v>
      </c>
      <c r="Y6" s="69"/>
      <c r="Z6" s="71"/>
      <c r="AA6" s="71"/>
      <c r="AB6" s="71"/>
    </row>
    <row r="7" spans="1:28" s="62" customFormat="1" ht="14.4" x14ac:dyDescent="0.3">
      <c r="A7" s="117" t="s">
        <v>82</v>
      </c>
      <c r="B7" s="73">
        <f ca="1">SUM(B8:B45)</f>
        <v>410</v>
      </c>
      <c r="C7" s="73">
        <f t="shared" ref="C7:E7" ca="1" si="6">SUM(C8:C45)</f>
        <v>54</v>
      </c>
      <c r="D7" s="170">
        <f t="shared" ca="1" si="6"/>
        <v>0</v>
      </c>
      <c r="E7" s="73">
        <f t="shared" ca="1" si="6"/>
        <v>464</v>
      </c>
      <c r="F7" s="68">
        <f ca="1">'FIRE 1123a raw'!F49</f>
        <v>0.16800000000000001</v>
      </c>
      <c r="G7" s="69"/>
      <c r="H7" s="73">
        <f ca="1">SUM(H8:H45)</f>
        <v>5</v>
      </c>
      <c r="I7" s="73">
        <f t="shared" ref="I7:K7" ca="1" si="7">SUM(I8:I45)</f>
        <v>8</v>
      </c>
      <c r="J7" s="170">
        <f t="shared" ref="J7" ca="1" si="8">SUM(J8:J45)</f>
        <v>0</v>
      </c>
      <c r="K7" s="73">
        <f t="shared" ca="1" si="7"/>
        <v>13</v>
      </c>
      <c r="L7" s="70">
        <f ca="1">'FIRE 1123a raw'!L10</f>
        <v>0.61499999999999999</v>
      </c>
      <c r="M7" s="74"/>
      <c r="N7" s="73">
        <f ca="1">SUM(N8:N45)</f>
        <v>45</v>
      </c>
      <c r="O7" s="73">
        <f t="shared" ref="O7:P7" ca="1" si="9">SUM(O8:O45)</f>
        <v>70</v>
      </c>
      <c r="P7" s="170">
        <f t="shared" ca="1" si="9"/>
        <v>0</v>
      </c>
      <c r="Q7" s="73">
        <f t="shared" ref="Q7" ca="1" si="10">SUM(Q8:Q45)</f>
        <v>115</v>
      </c>
      <c r="R7" s="70">
        <f ca="1">'FIRE 1123a raw'!R10</f>
        <v>0.60899999999999999</v>
      </c>
      <c r="S7" s="74"/>
      <c r="T7" s="73">
        <f ca="1">SUM(T8:T45)</f>
        <v>460</v>
      </c>
      <c r="U7" s="73">
        <f t="shared" ref="U7:V7" ca="1" si="11">SUM(U8:U45)</f>
        <v>132</v>
      </c>
      <c r="V7" s="170">
        <f t="shared" ca="1" si="11"/>
        <v>0</v>
      </c>
      <c r="W7" s="73">
        <f t="shared" ref="W7" ca="1" si="12">SUM(W8:W45)</f>
        <v>592</v>
      </c>
      <c r="X7" s="70">
        <f ca="1">'FIRE 1123a raw'!X10</f>
        <v>0.223</v>
      </c>
      <c r="Y7" s="69"/>
      <c r="Z7" s="74"/>
      <c r="AA7" s="74"/>
      <c r="AB7" s="74"/>
    </row>
    <row r="8" spans="1:28" s="62" customFormat="1" ht="14.4" x14ac:dyDescent="0.3">
      <c r="A8" s="71" t="s">
        <v>1</v>
      </c>
      <c r="B8" s="104">
        <f ca="1">'FIRE 1123a raw'!B11</f>
        <v>38</v>
      </c>
      <c r="C8" s="104">
        <f ca="1">'FIRE 1123a raw'!C11</f>
        <v>0</v>
      </c>
      <c r="D8" s="171">
        <f ca="1">'FIRE 1123a raw'!D11</f>
        <v>0</v>
      </c>
      <c r="E8" s="104">
        <f ca="1">'FIRE 1123a raw'!E11</f>
        <v>38</v>
      </c>
      <c r="F8" s="105">
        <f ca="1">'FIRE 1123a raw'!F11</f>
        <v>0</v>
      </c>
      <c r="G8" s="69"/>
      <c r="H8" s="104">
        <f ca="1">'FIRE 1123a raw'!H11</f>
        <v>5</v>
      </c>
      <c r="I8" s="104">
        <f ca="1">'FIRE 1123a raw'!I11</f>
        <v>4</v>
      </c>
      <c r="J8" s="171">
        <f ca="1">'FIRE 1123a raw'!J11</f>
        <v>0</v>
      </c>
      <c r="K8" s="104">
        <f ca="1">'FIRE 1123a raw'!K11</f>
        <v>9</v>
      </c>
      <c r="L8" s="105">
        <f ca="1">'FIRE 1123a raw'!L11</f>
        <v>0.44400000000000001</v>
      </c>
      <c r="M8" s="74"/>
      <c r="N8" s="104">
        <f ca="1">'FIRE 1123a raw'!N11</f>
        <v>4</v>
      </c>
      <c r="O8" s="104">
        <f ca="1">'FIRE 1123a raw'!O11</f>
        <v>15</v>
      </c>
      <c r="P8" s="171">
        <f ca="1">'FIRE 1123a raw'!P11</f>
        <v>0</v>
      </c>
      <c r="Q8" s="104">
        <f ca="1">'FIRE 1123a raw'!Q11</f>
        <v>19</v>
      </c>
      <c r="R8" s="105">
        <f ca="1">'FIRE 1123a raw'!R11</f>
        <v>0.78900000000000003</v>
      </c>
      <c r="S8" s="74"/>
      <c r="T8" s="67">
        <f ca="1">'FIRE 1123a raw'!T11</f>
        <v>47</v>
      </c>
      <c r="U8" s="67">
        <f ca="1">'FIRE 1123a raw'!U11</f>
        <v>19</v>
      </c>
      <c r="V8" s="169">
        <f ca="1">'FIRE 1123a raw'!V11</f>
        <v>0</v>
      </c>
      <c r="W8" s="67">
        <f ca="1">'FIRE 1123a raw'!W11</f>
        <v>66</v>
      </c>
      <c r="X8" s="70">
        <f ca="1">'FIRE 1123a raw'!X11</f>
        <v>0.28799999999999998</v>
      </c>
      <c r="Y8" s="69"/>
      <c r="Z8" s="74"/>
      <c r="AA8" s="74"/>
      <c r="AB8" s="74"/>
    </row>
    <row r="9" spans="1:28" s="56" customFormat="1" ht="14.4" x14ac:dyDescent="0.3">
      <c r="A9" s="71" t="s">
        <v>2</v>
      </c>
      <c r="B9" s="104">
        <f ca="1">'FIRE 1123a raw'!B12</f>
        <v>31</v>
      </c>
      <c r="C9" s="104">
        <f ca="1">'FIRE 1123a raw'!C12</f>
        <v>3</v>
      </c>
      <c r="D9" s="171">
        <f ca="1">'FIRE 1123a raw'!D12</f>
        <v>0</v>
      </c>
      <c r="E9" s="104">
        <f ca="1">'FIRE 1123a raw'!E12</f>
        <v>34</v>
      </c>
      <c r="F9" s="105">
        <f ca="1">'FIRE 1123a raw'!F12</f>
        <v>8.7999999999999995E-2</v>
      </c>
      <c r="G9" s="69"/>
      <c r="H9" s="104">
        <f ca="1">'FIRE 1123a raw'!H12</f>
        <v>0</v>
      </c>
      <c r="I9" s="104">
        <f ca="1">'FIRE 1123a raw'!I12</f>
        <v>0</v>
      </c>
      <c r="J9" s="171">
        <f ca="1">'FIRE 1123a raw'!J12</f>
        <v>0</v>
      </c>
      <c r="K9" s="104">
        <f ca="1">'FIRE 1123a raw'!K12</f>
        <v>0</v>
      </c>
      <c r="L9" s="105" t="str">
        <f ca="1">'FIRE 1123a raw'!L12</f>
        <v>-</v>
      </c>
      <c r="M9" s="71"/>
      <c r="N9" s="104">
        <f ca="1">'FIRE 1123a raw'!N12</f>
        <v>1</v>
      </c>
      <c r="O9" s="104">
        <f ca="1">'FIRE 1123a raw'!O12</f>
        <v>1</v>
      </c>
      <c r="P9" s="171">
        <f ca="1">'FIRE 1123a raw'!P12</f>
        <v>0</v>
      </c>
      <c r="Q9" s="104">
        <f ca="1">'FIRE 1123a raw'!Q12</f>
        <v>2</v>
      </c>
      <c r="R9" s="105">
        <f ca="1">'FIRE 1123a raw'!R12</f>
        <v>0.5</v>
      </c>
      <c r="S9" s="71"/>
      <c r="T9" s="67">
        <f ca="1">'FIRE 1123a raw'!T12</f>
        <v>32</v>
      </c>
      <c r="U9" s="67">
        <f ca="1">'FIRE 1123a raw'!U12</f>
        <v>4</v>
      </c>
      <c r="V9" s="169">
        <f ca="1">'FIRE 1123a raw'!V12</f>
        <v>0</v>
      </c>
      <c r="W9" s="67">
        <f ca="1">'FIRE 1123a raw'!W12</f>
        <v>36</v>
      </c>
      <c r="X9" s="70">
        <f ca="1">'FIRE 1123a raw'!X12</f>
        <v>0.111</v>
      </c>
      <c r="Y9" s="69"/>
      <c r="Z9" s="71"/>
      <c r="AA9" s="71"/>
      <c r="AB9" s="71"/>
    </row>
    <row r="10" spans="1:28" s="56" customFormat="1" ht="14.4" x14ac:dyDescent="0.3">
      <c r="A10" s="71" t="s">
        <v>3</v>
      </c>
      <c r="B10" s="104">
        <f ca="1">'FIRE 1123a raw'!B13</f>
        <v>0</v>
      </c>
      <c r="C10" s="104">
        <f ca="1">'FIRE 1123a raw'!C13</f>
        <v>0</v>
      </c>
      <c r="D10" s="171">
        <f ca="1">'FIRE 1123a raw'!D13</f>
        <v>0</v>
      </c>
      <c r="E10" s="104">
        <f ca="1">'FIRE 1123a raw'!E13</f>
        <v>0</v>
      </c>
      <c r="F10" s="105" t="str">
        <f ca="1">'FIRE 1123a raw'!F13</f>
        <v>-</v>
      </c>
      <c r="G10" s="69"/>
      <c r="H10" s="104">
        <f ca="1">'FIRE 1123a raw'!H13</f>
        <v>0</v>
      </c>
      <c r="I10" s="104">
        <f ca="1">'FIRE 1123a raw'!I13</f>
        <v>0</v>
      </c>
      <c r="J10" s="171">
        <f ca="1">'FIRE 1123a raw'!J13</f>
        <v>0</v>
      </c>
      <c r="K10" s="104">
        <f ca="1">'FIRE 1123a raw'!K13</f>
        <v>0</v>
      </c>
      <c r="L10" s="105" t="str">
        <f ca="1">'FIRE 1123a raw'!L13</f>
        <v>-</v>
      </c>
      <c r="M10" s="71"/>
      <c r="N10" s="104">
        <f ca="1">'FIRE 1123a raw'!N13</f>
        <v>0</v>
      </c>
      <c r="O10" s="104">
        <f ca="1">'FIRE 1123a raw'!O13</f>
        <v>1</v>
      </c>
      <c r="P10" s="171">
        <f ca="1">'FIRE 1123a raw'!P13</f>
        <v>0</v>
      </c>
      <c r="Q10" s="104">
        <f ca="1">'FIRE 1123a raw'!Q13</f>
        <v>1</v>
      </c>
      <c r="R10" s="105">
        <f ca="1">'FIRE 1123a raw'!R13</f>
        <v>1</v>
      </c>
      <c r="S10" s="71"/>
      <c r="T10" s="67">
        <f ca="1">'FIRE 1123a raw'!T13</f>
        <v>0</v>
      </c>
      <c r="U10" s="67">
        <f ca="1">'FIRE 1123a raw'!U13</f>
        <v>1</v>
      </c>
      <c r="V10" s="169">
        <f ca="1">'FIRE 1123a raw'!V13</f>
        <v>0</v>
      </c>
      <c r="W10" s="67">
        <f ca="1">'FIRE 1123a raw'!W13</f>
        <v>1</v>
      </c>
      <c r="X10" s="70">
        <f ca="1">'FIRE 1123a raw'!X13</f>
        <v>1</v>
      </c>
      <c r="Y10" s="69"/>
      <c r="Z10" s="71"/>
      <c r="AA10" s="71"/>
      <c r="AB10" s="71"/>
    </row>
    <row r="11" spans="1:28" s="56" customFormat="1" ht="13.5" customHeight="1" x14ac:dyDescent="0.3">
      <c r="A11" s="71" t="s">
        <v>4</v>
      </c>
      <c r="B11" s="104">
        <f ca="1">'FIRE 1123a raw'!B14</f>
        <v>13</v>
      </c>
      <c r="C11" s="104">
        <f ca="1">'FIRE 1123a raw'!C14</f>
        <v>2</v>
      </c>
      <c r="D11" s="171">
        <f ca="1">'FIRE 1123a raw'!D14</f>
        <v>0</v>
      </c>
      <c r="E11" s="104">
        <f ca="1">'FIRE 1123a raw'!E14</f>
        <v>15</v>
      </c>
      <c r="F11" s="105">
        <f ca="1">'FIRE 1123a raw'!F14</f>
        <v>0.13300000000000001</v>
      </c>
      <c r="G11" s="69"/>
      <c r="H11" s="104">
        <f ca="1">'FIRE 1123a raw'!H14</f>
        <v>0</v>
      </c>
      <c r="I11" s="104">
        <f ca="1">'FIRE 1123a raw'!I14</f>
        <v>0</v>
      </c>
      <c r="J11" s="171">
        <f ca="1">'FIRE 1123a raw'!J14</f>
        <v>0</v>
      </c>
      <c r="K11" s="104">
        <f ca="1">'FIRE 1123a raw'!K14</f>
        <v>0</v>
      </c>
      <c r="L11" s="105" t="str">
        <f ca="1">'FIRE 1123a raw'!L14</f>
        <v>-</v>
      </c>
      <c r="M11" s="71"/>
      <c r="N11" s="104">
        <f ca="1">'FIRE 1123a raw'!N14</f>
        <v>1</v>
      </c>
      <c r="O11" s="104">
        <f ca="1">'FIRE 1123a raw'!O14</f>
        <v>0</v>
      </c>
      <c r="P11" s="171">
        <f ca="1">'FIRE 1123a raw'!P14</f>
        <v>0</v>
      </c>
      <c r="Q11" s="104">
        <f ca="1">'FIRE 1123a raw'!Q14</f>
        <v>1</v>
      </c>
      <c r="R11" s="105">
        <f ca="1">'FIRE 1123a raw'!R14</f>
        <v>0</v>
      </c>
      <c r="S11" s="71"/>
      <c r="T11" s="67">
        <f ca="1">'FIRE 1123a raw'!T14</f>
        <v>14</v>
      </c>
      <c r="U11" s="67">
        <f ca="1">'FIRE 1123a raw'!U14</f>
        <v>2</v>
      </c>
      <c r="V11" s="169">
        <f ca="1">'FIRE 1123a raw'!V14</f>
        <v>0</v>
      </c>
      <c r="W11" s="67">
        <f ca="1">'FIRE 1123a raw'!W14</f>
        <v>16</v>
      </c>
      <c r="X11" s="70">
        <f ca="1">'FIRE 1123a raw'!X14</f>
        <v>0.125</v>
      </c>
      <c r="Y11" s="69"/>
      <c r="Z11" s="71"/>
      <c r="AA11" s="71"/>
      <c r="AB11" s="71"/>
    </row>
    <row r="12" spans="1:28" s="56" customFormat="1" ht="14.4" x14ac:dyDescent="0.3">
      <c r="A12" s="87" t="s">
        <v>5</v>
      </c>
      <c r="B12" s="104">
        <f ca="1">'FIRE 1123a raw'!B15</f>
        <v>35</v>
      </c>
      <c r="C12" s="104">
        <f ca="1">'FIRE 1123a raw'!C15</f>
        <v>3</v>
      </c>
      <c r="D12" s="171">
        <f ca="1">'FIRE 1123a raw'!D15</f>
        <v>0</v>
      </c>
      <c r="E12" s="104">
        <f ca="1">'FIRE 1123a raw'!E15</f>
        <v>38</v>
      </c>
      <c r="F12" s="105">
        <f ca="1">'FIRE 1123a raw'!F15</f>
        <v>7.9000000000000001E-2</v>
      </c>
      <c r="G12" s="69"/>
      <c r="H12" s="104">
        <f ca="1">'FIRE 1123a raw'!H15</f>
        <v>0</v>
      </c>
      <c r="I12" s="104">
        <f ca="1">'FIRE 1123a raw'!I15</f>
        <v>0</v>
      </c>
      <c r="J12" s="171">
        <f ca="1">'FIRE 1123a raw'!J15</f>
        <v>0</v>
      </c>
      <c r="K12" s="104">
        <f ca="1">'FIRE 1123a raw'!K15</f>
        <v>0</v>
      </c>
      <c r="L12" s="105" t="str">
        <f ca="1">'FIRE 1123a raw'!L15</f>
        <v>-</v>
      </c>
      <c r="M12" s="71"/>
      <c r="N12" s="104">
        <f ca="1">'FIRE 1123a raw'!N15</f>
        <v>3</v>
      </c>
      <c r="O12" s="104">
        <f ca="1">'FIRE 1123a raw'!O15</f>
        <v>1</v>
      </c>
      <c r="P12" s="171">
        <f ca="1">'FIRE 1123a raw'!P15</f>
        <v>0</v>
      </c>
      <c r="Q12" s="104">
        <f ca="1">'FIRE 1123a raw'!Q15</f>
        <v>4</v>
      </c>
      <c r="R12" s="105">
        <f ca="1">'FIRE 1123a raw'!R15</f>
        <v>0.25</v>
      </c>
      <c r="S12" s="71"/>
      <c r="T12" s="67">
        <f ca="1">'FIRE 1123a raw'!T15</f>
        <v>38</v>
      </c>
      <c r="U12" s="67">
        <f ca="1">'FIRE 1123a raw'!U15</f>
        <v>4</v>
      </c>
      <c r="V12" s="169">
        <f ca="1">'FIRE 1123a raw'!V15</f>
        <v>0</v>
      </c>
      <c r="W12" s="67">
        <f ca="1">'FIRE 1123a raw'!W15</f>
        <v>42</v>
      </c>
      <c r="X12" s="70">
        <f ca="1">'FIRE 1123a raw'!X15</f>
        <v>9.5000000000000001E-2</v>
      </c>
      <c r="Y12" s="69"/>
      <c r="Z12" s="71"/>
      <c r="AA12" s="71"/>
      <c r="AB12" s="71"/>
    </row>
    <row r="13" spans="1:28" s="56" customFormat="1" ht="14.4" x14ac:dyDescent="0.3">
      <c r="A13" s="71" t="s">
        <v>6</v>
      </c>
      <c r="B13" s="104">
        <f ca="1">'FIRE 1123a raw'!B16</f>
        <v>0</v>
      </c>
      <c r="C13" s="104">
        <f ca="1">'FIRE 1123a raw'!C16</f>
        <v>0</v>
      </c>
      <c r="D13" s="171">
        <f ca="1">'FIRE 1123a raw'!D16</f>
        <v>0</v>
      </c>
      <c r="E13" s="104">
        <f ca="1">'FIRE 1123a raw'!E16</f>
        <v>0</v>
      </c>
      <c r="F13" s="105" t="str">
        <f ca="1">'FIRE 1123a raw'!F16</f>
        <v>-</v>
      </c>
      <c r="G13" s="69"/>
      <c r="H13" s="104">
        <f ca="1">'FIRE 1123a raw'!H16</f>
        <v>0</v>
      </c>
      <c r="I13" s="104">
        <f ca="1">'FIRE 1123a raw'!I16</f>
        <v>0</v>
      </c>
      <c r="J13" s="171">
        <f ca="1">'FIRE 1123a raw'!J16</f>
        <v>0</v>
      </c>
      <c r="K13" s="104">
        <f ca="1">'FIRE 1123a raw'!K16</f>
        <v>0</v>
      </c>
      <c r="L13" s="105" t="str">
        <f ca="1">'FIRE 1123a raw'!L16</f>
        <v>-</v>
      </c>
      <c r="M13" s="71"/>
      <c r="N13" s="104">
        <f ca="1">'FIRE 1123a raw'!N16</f>
        <v>0</v>
      </c>
      <c r="O13" s="104">
        <f ca="1">'FIRE 1123a raw'!O16</f>
        <v>0</v>
      </c>
      <c r="P13" s="171">
        <f ca="1">'FIRE 1123a raw'!P16</f>
        <v>0</v>
      </c>
      <c r="Q13" s="104">
        <f ca="1">'FIRE 1123a raw'!Q16</f>
        <v>0</v>
      </c>
      <c r="R13" s="105" t="str">
        <f ca="1">'FIRE 1123a raw'!R16</f>
        <v>-</v>
      </c>
      <c r="S13" s="71"/>
      <c r="T13" s="67">
        <f ca="1">'FIRE 1123a raw'!T16</f>
        <v>0</v>
      </c>
      <c r="U13" s="67">
        <f ca="1">'FIRE 1123a raw'!U16</f>
        <v>0</v>
      </c>
      <c r="V13" s="169">
        <f ca="1">'FIRE 1123a raw'!V16</f>
        <v>0</v>
      </c>
      <c r="W13" s="67">
        <f ca="1">'FIRE 1123a raw'!W16</f>
        <v>0</v>
      </c>
      <c r="X13" s="70" t="str">
        <f ca="1">'FIRE 1123a raw'!X16</f>
        <v>-</v>
      </c>
      <c r="Y13" s="69"/>
      <c r="Z13" s="71"/>
      <c r="AA13" s="71"/>
      <c r="AB13" s="71"/>
    </row>
    <row r="14" spans="1:28" s="56" customFormat="1" ht="14.4" x14ac:dyDescent="0.3">
      <c r="A14" s="71" t="s">
        <v>7</v>
      </c>
      <c r="B14" s="104">
        <f ca="1">'FIRE 1123a raw'!B17</f>
        <v>0</v>
      </c>
      <c r="C14" s="104">
        <f ca="1">'FIRE 1123a raw'!C17</f>
        <v>0</v>
      </c>
      <c r="D14" s="171">
        <f ca="1">'FIRE 1123a raw'!D17</f>
        <v>0</v>
      </c>
      <c r="E14" s="104">
        <f ca="1">'FIRE 1123a raw'!E17</f>
        <v>0</v>
      </c>
      <c r="F14" s="105" t="str">
        <f ca="1">'FIRE 1123a raw'!F17</f>
        <v>-</v>
      </c>
      <c r="G14" s="69"/>
      <c r="H14" s="104">
        <f ca="1">'FIRE 1123a raw'!H17</f>
        <v>0</v>
      </c>
      <c r="I14" s="104">
        <f ca="1">'FIRE 1123a raw'!I17</f>
        <v>0</v>
      </c>
      <c r="J14" s="171">
        <f ca="1">'FIRE 1123a raw'!J17</f>
        <v>0</v>
      </c>
      <c r="K14" s="104">
        <f ca="1">'FIRE 1123a raw'!K17</f>
        <v>0</v>
      </c>
      <c r="L14" s="105" t="str">
        <f ca="1">'FIRE 1123a raw'!L17</f>
        <v>-</v>
      </c>
      <c r="M14" s="71"/>
      <c r="N14" s="104">
        <f ca="1">'FIRE 1123a raw'!N17</f>
        <v>0</v>
      </c>
      <c r="O14" s="104">
        <f ca="1">'FIRE 1123a raw'!O17</f>
        <v>0</v>
      </c>
      <c r="P14" s="171">
        <f ca="1">'FIRE 1123a raw'!P17</f>
        <v>0</v>
      </c>
      <c r="Q14" s="104">
        <f ca="1">'FIRE 1123a raw'!Q17</f>
        <v>0</v>
      </c>
      <c r="R14" s="105" t="str">
        <f ca="1">'FIRE 1123a raw'!R17</f>
        <v>-</v>
      </c>
      <c r="S14" s="71"/>
      <c r="T14" s="67">
        <f ca="1">'FIRE 1123a raw'!T17</f>
        <v>0</v>
      </c>
      <c r="U14" s="67">
        <f ca="1">'FIRE 1123a raw'!U17</f>
        <v>0</v>
      </c>
      <c r="V14" s="169">
        <f ca="1">'FIRE 1123a raw'!V17</f>
        <v>0</v>
      </c>
      <c r="W14" s="67">
        <f ca="1">'FIRE 1123a raw'!W17</f>
        <v>0</v>
      </c>
      <c r="X14" s="70" t="str">
        <f ca="1">'FIRE 1123a raw'!X17</f>
        <v>-</v>
      </c>
      <c r="Y14" s="69"/>
      <c r="Z14" s="71"/>
      <c r="AA14" s="71"/>
      <c r="AB14" s="71"/>
    </row>
    <row r="15" spans="1:28" s="56" customFormat="1" ht="14.4" x14ac:dyDescent="0.3">
      <c r="A15" s="71" t="s">
        <v>8</v>
      </c>
      <c r="B15" s="104">
        <f ca="1">'FIRE 1123a raw'!B18</f>
        <v>0</v>
      </c>
      <c r="C15" s="104">
        <f ca="1">'FIRE 1123a raw'!C18</f>
        <v>0</v>
      </c>
      <c r="D15" s="171">
        <f ca="1">'FIRE 1123a raw'!D18</f>
        <v>0</v>
      </c>
      <c r="E15" s="104">
        <f ca="1">'FIRE 1123a raw'!E18</f>
        <v>0</v>
      </c>
      <c r="F15" s="105" t="str">
        <f ca="1">'FIRE 1123a raw'!F18</f>
        <v>-</v>
      </c>
      <c r="G15" s="69"/>
      <c r="H15" s="104">
        <f ca="1">'FIRE 1123a raw'!H18</f>
        <v>0</v>
      </c>
      <c r="I15" s="104">
        <f ca="1">'FIRE 1123a raw'!I18</f>
        <v>0</v>
      </c>
      <c r="J15" s="171">
        <f ca="1">'FIRE 1123a raw'!J18</f>
        <v>0</v>
      </c>
      <c r="K15" s="104">
        <f ca="1">'FIRE 1123a raw'!K18</f>
        <v>0</v>
      </c>
      <c r="L15" s="105" t="str">
        <f ca="1">'FIRE 1123a raw'!L18</f>
        <v>-</v>
      </c>
      <c r="M15" s="71"/>
      <c r="N15" s="104">
        <f ca="1">'FIRE 1123a raw'!N18</f>
        <v>0</v>
      </c>
      <c r="O15" s="104">
        <f ca="1">'FIRE 1123a raw'!O18</f>
        <v>2</v>
      </c>
      <c r="P15" s="171">
        <f ca="1">'FIRE 1123a raw'!P18</f>
        <v>0</v>
      </c>
      <c r="Q15" s="104">
        <f ca="1">'FIRE 1123a raw'!Q18</f>
        <v>2</v>
      </c>
      <c r="R15" s="105">
        <f ca="1">'FIRE 1123a raw'!R18</f>
        <v>1</v>
      </c>
      <c r="S15" s="71"/>
      <c r="T15" s="67">
        <f ca="1">'FIRE 1123a raw'!T18</f>
        <v>0</v>
      </c>
      <c r="U15" s="67">
        <f ca="1">'FIRE 1123a raw'!U18</f>
        <v>2</v>
      </c>
      <c r="V15" s="169">
        <f ca="1">'FIRE 1123a raw'!V18</f>
        <v>0</v>
      </c>
      <c r="W15" s="67">
        <f ca="1">'FIRE 1123a raw'!W18</f>
        <v>2</v>
      </c>
      <c r="X15" s="70">
        <f ca="1">'FIRE 1123a raw'!X18</f>
        <v>1</v>
      </c>
      <c r="Y15" s="69"/>
      <c r="Z15" s="71"/>
      <c r="AA15" s="71"/>
      <c r="AB15" s="71"/>
    </row>
    <row r="16" spans="1:28" s="56" customFormat="1" ht="14.4" x14ac:dyDescent="0.3">
      <c r="A16" s="71" t="s">
        <v>9</v>
      </c>
      <c r="B16" s="104">
        <f ca="1">'FIRE 1123a raw'!B19</f>
        <v>0</v>
      </c>
      <c r="C16" s="104">
        <f ca="1">'FIRE 1123a raw'!C19</f>
        <v>0</v>
      </c>
      <c r="D16" s="171">
        <f ca="1">'FIRE 1123a raw'!D19</f>
        <v>0</v>
      </c>
      <c r="E16" s="104">
        <f ca="1">'FIRE 1123a raw'!E19</f>
        <v>0</v>
      </c>
      <c r="F16" s="105" t="str">
        <f ca="1">'FIRE 1123a raw'!F19</f>
        <v>-</v>
      </c>
      <c r="G16" s="69"/>
      <c r="H16" s="104">
        <f ca="1">'FIRE 1123a raw'!H19</f>
        <v>0</v>
      </c>
      <c r="I16" s="104">
        <f ca="1">'FIRE 1123a raw'!I19</f>
        <v>0</v>
      </c>
      <c r="J16" s="171">
        <f ca="1">'FIRE 1123a raw'!J19</f>
        <v>0</v>
      </c>
      <c r="K16" s="104">
        <f ca="1">'FIRE 1123a raw'!K19</f>
        <v>0</v>
      </c>
      <c r="L16" s="105" t="str">
        <f ca="1">'FIRE 1123a raw'!L19</f>
        <v>-</v>
      </c>
      <c r="M16" s="71"/>
      <c r="N16" s="104">
        <f ca="1">'FIRE 1123a raw'!N19</f>
        <v>1</v>
      </c>
      <c r="O16" s="104">
        <f ca="1">'FIRE 1123a raw'!O19</f>
        <v>6</v>
      </c>
      <c r="P16" s="171">
        <f ca="1">'FIRE 1123a raw'!P19</f>
        <v>0</v>
      </c>
      <c r="Q16" s="104">
        <f ca="1">'FIRE 1123a raw'!Q19</f>
        <v>7</v>
      </c>
      <c r="R16" s="105">
        <f ca="1">'FIRE 1123a raw'!R19</f>
        <v>0.85699999999999998</v>
      </c>
      <c r="S16" s="71"/>
      <c r="T16" s="67">
        <f ca="1">'FIRE 1123a raw'!T19</f>
        <v>1</v>
      </c>
      <c r="U16" s="67">
        <f ca="1">'FIRE 1123a raw'!U19</f>
        <v>6</v>
      </c>
      <c r="V16" s="169">
        <f ca="1">'FIRE 1123a raw'!V19</f>
        <v>0</v>
      </c>
      <c r="W16" s="67">
        <f ca="1">'FIRE 1123a raw'!W19</f>
        <v>7</v>
      </c>
      <c r="X16" s="70">
        <f ca="1">'FIRE 1123a raw'!X19</f>
        <v>0.85699999999999998</v>
      </c>
      <c r="Y16" s="69"/>
      <c r="Z16" s="71"/>
      <c r="AA16" s="71"/>
      <c r="AB16" s="71"/>
    </row>
    <row r="17" spans="1:28" s="56" customFormat="1" ht="14.4" x14ac:dyDescent="0.3">
      <c r="A17" s="71" t="s">
        <v>10</v>
      </c>
      <c r="B17" s="104">
        <f ca="1">'FIRE 1123a raw'!B20</f>
        <v>0</v>
      </c>
      <c r="C17" s="104">
        <f ca="1">'FIRE 1123a raw'!C20</f>
        <v>0</v>
      </c>
      <c r="D17" s="171">
        <f ca="1">'FIRE 1123a raw'!D20</f>
        <v>0</v>
      </c>
      <c r="E17" s="104">
        <f ca="1">'FIRE 1123a raw'!E20</f>
        <v>0</v>
      </c>
      <c r="F17" s="105" t="str">
        <f ca="1">'FIRE 1123a raw'!F20</f>
        <v>-</v>
      </c>
      <c r="G17" s="69"/>
      <c r="H17" s="104">
        <f ca="1">'FIRE 1123a raw'!H20</f>
        <v>0</v>
      </c>
      <c r="I17" s="104">
        <f ca="1">'FIRE 1123a raw'!I20</f>
        <v>0</v>
      </c>
      <c r="J17" s="171">
        <f ca="1">'FIRE 1123a raw'!J20</f>
        <v>0</v>
      </c>
      <c r="K17" s="104">
        <f ca="1">'FIRE 1123a raw'!K20</f>
        <v>0</v>
      </c>
      <c r="L17" s="105" t="str">
        <f ca="1">'FIRE 1123a raw'!L20</f>
        <v>-</v>
      </c>
      <c r="M17" s="71"/>
      <c r="N17" s="104">
        <f ca="1">'FIRE 1123a raw'!N20</f>
        <v>0</v>
      </c>
      <c r="O17" s="104">
        <f ca="1">'FIRE 1123a raw'!O20</f>
        <v>0</v>
      </c>
      <c r="P17" s="171">
        <f ca="1">'FIRE 1123a raw'!P20</f>
        <v>0</v>
      </c>
      <c r="Q17" s="104">
        <f ca="1">'FIRE 1123a raw'!Q20</f>
        <v>0</v>
      </c>
      <c r="R17" s="105" t="str">
        <f ca="1">'FIRE 1123a raw'!R20</f>
        <v>-</v>
      </c>
      <c r="S17" s="71"/>
      <c r="T17" s="67">
        <f ca="1">'FIRE 1123a raw'!T20</f>
        <v>0</v>
      </c>
      <c r="U17" s="67">
        <f ca="1">'FIRE 1123a raw'!U20</f>
        <v>0</v>
      </c>
      <c r="V17" s="169">
        <f ca="1">'FIRE 1123a raw'!V20</f>
        <v>0</v>
      </c>
      <c r="W17" s="67">
        <f ca="1">'FIRE 1123a raw'!W20</f>
        <v>0</v>
      </c>
      <c r="X17" s="70" t="str">
        <f ca="1">'FIRE 1123a raw'!X20</f>
        <v>-</v>
      </c>
      <c r="Y17" s="69"/>
      <c r="Z17" s="71"/>
      <c r="AA17" s="71"/>
      <c r="AB17" s="71"/>
    </row>
    <row r="18" spans="1:28" s="56" customFormat="1" ht="14.4" x14ac:dyDescent="0.3">
      <c r="A18" s="71" t="s">
        <v>42</v>
      </c>
      <c r="B18" s="104">
        <f ca="1">'FIRE 1123a raw'!B21</f>
        <v>0</v>
      </c>
      <c r="C18" s="104">
        <f ca="1">'FIRE 1123a raw'!C21</f>
        <v>0</v>
      </c>
      <c r="D18" s="171">
        <f ca="1">'FIRE 1123a raw'!D21</f>
        <v>0</v>
      </c>
      <c r="E18" s="104">
        <f ca="1">'FIRE 1123a raw'!E21</f>
        <v>0</v>
      </c>
      <c r="F18" s="105" t="str">
        <f ca="1">'FIRE 1123a raw'!F21</f>
        <v>-</v>
      </c>
      <c r="G18" s="69"/>
      <c r="H18" s="104">
        <f ca="1">'FIRE 1123a raw'!H21</f>
        <v>0</v>
      </c>
      <c r="I18" s="104">
        <f ca="1">'FIRE 1123a raw'!I21</f>
        <v>0</v>
      </c>
      <c r="J18" s="171">
        <f ca="1">'FIRE 1123a raw'!J21</f>
        <v>0</v>
      </c>
      <c r="K18" s="104">
        <f ca="1">'FIRE 1123a raw'!K21</f>
        <v>0</v>
      </c>
      <c r="L18" s="105" t="str">
        <f ca="1">'FIRE 1123a raw'!L21</f>
        <v>-</v>
      </c>
      <c r="M18" s="71"/>
      <c r="N18" s="104">
        <f ca="1">'FIRE 1123a raw'!N21</f>
        <v>5</v>
      </c>
      <c r="O18" s="104">
        <f ca="1">'FIRE 1123a raw'!O21</f>
        <v>2</v>
      </c>
      <c r="P18" s="171">
        <f ca="1">'FIRE 1123a raw'!P21</f>
        <v>0</v>
      </c>
      <c r="Q18" s="104">
        <f ca="1">'FIRE 1123a raw'!Q21</f>
        <v>7</v>
      </c>
      <c r="R18" s="105">
        <f ca="1">'FIRE 1123a raw'!R21</f>
        <v>0.28599999999999998</v>
      </c>
      <c r="S18" s="71"/>
      <c r="T18" s="67">
        <f ca="1">'FIRE 1123a raw'!T21</f>
        <v>5</v>
      </c>
      <c r="U18" s="67">
        <f ca="1">'FIRE 1123a raw'!U21</f>
        <v>2</v>
      </c>
      <c r="V18" s="169">
        <f ca="1">'FIRE 1123a raw'!V21</f>
        <v>0</v>
      </c>
      <c r="W18" s="67">
        <f ca="1">'FIRE 1123a raw'!W21</f>
        <v>7</v>
      </c>
      <c r="X18" s="70">
        <f ca="1">'FIRE 1123a raw'!X21</f>
        <v>0.28599999999999998</v>
      </c>
      <c r="Y18" s="69"/>
      <c r="Z18" s="71"/>
      <c r="AA18" s="71"/>
      <c r="AB18" s="71"/>
    </row>
    <row r="19" spans="1:28" s="56" customFormat="1" ht="14.4" x14ac:dyDescent="0.3">
      <c r="A19" s="88" t="s">
        <v>51</v>
      </c>
      <c r="B19" s="104">
        <f ca="1">'FIRE 1123a raw'!B22</f>
        <v>13</v>
      </c>
      <c r="C19" s="104">
        <f ca="1">'FIRE 1123a raw'!C22</f>
        <v>0</v>
      </c>
      <c r="D19" s="171">
        <f ca="1">'FIRE 1123a raw'!D22</f>
        <v>0</v>
      </c>
      <c r="E19" s="104">
        <f ca="1">'FIRE 1123a raw'!E22</f>
        <v>13</v>
      </c>
      <c r="F19" s="105">
        <f ca="1">'FIRE 1123a raw'!F22</f>
        <v>0</v>
      </c>
      <c r="G19" s="69"/>
      <c r="H19" s="104">
        <f ca="1">'FIRE 1123a raw'!H22</f>
        <v>0</v>
      </c>
      <c r="I19" s="104">
        <f ca="1">'FIRE 1123a raw'!I22</f>
        <v>3</v>
      </c>
      <c r="J19" s="171">
        <f ca="1">'FIRE 1123a raw'!J22</f>
        <v>0</v>
      </c>
      <c r="K19" s="104">
        <f ca="1">'FIRE 1123a raw'!K22</f>
        <v>3</v>
      </c>
      <c r="L19" s="105">
        <f ca="1">'FIRE 1123a raw'!L22</f>
        <v>1</v>
      </c>
      <c r="M19" s="71"/>
      <c r="N19" s="104">
        <f ca="1">'FIRE 1123a raw'!N22</f>
        <v>2</v>
      </c>
      <c r="O19" s="104">
        <f ca="1">'FIRE 1123a raw'!O22</f>
        <v>9</v>
      </c>
      <c r="P19" s="171">
        <f ca="1">'FIRE 1123a raw'!P22</f>
        <v>0</v>
      </c>
      <c r="Q19" s="104">
        <f ca="1">'FIRE 1123a raw'!Q22</f>
        <v>11</v>
      </c>
      <c r="R19" s="105">
        <f ca="1">'FIRE 1123a raw'!R22</f>
        <v>0.81799999999999995</v>
      </c>
      <c r="S19" s="71"/>
      <c r="T19" s="67">
        <f ca="1">'FIRE 1123a raw'!T22</f>
        <v>15</v>
      </c>
      <c r="U19" s="67">
        <f ca="1">'FIRE 1123a raw'!U22</f>
        <v>12</v>
      </c>
      <c r="V19" s="169">
        <f ca="1">'FIRE 1123a raw'!V22</f>
        <v>0</v>
      </c>
      <c r="W19" s="67">
        <f ca="1">'FIRE 1123a raw'!W22</f>
        <v>27</v>
      </c>
      <c r="X19" s="70">
        <f ca="1">'FIRE 1123a raw'!X22</f>
        <v>0.44400000000000001</v>
      </c>
      <c r="Y19" s="69"/>
      <c r="Z19" s="71"/>
      <c r="AA19" s="71"/>
      <c r="AB19" s="71"/>
    </row>
    <row r="20" spans="1:28" s="56" customFormat="1" ht="14.4" x14ac:dyDescent="0.3">
      <c r="A20" s="88" t="s">
        <v>11</v>
      </c>
      <c r="B20" s="104">
        <f ca="1">'FIRE 1123a raw'!B23</f>
        <v>29</v>
      </c>
      <c r="C20" s="104">
        <f ca="1">'FIRE 1123a raw'!C23</f>
        <v>14</v>
      </c>
      <c r="D20" s="171">
        <f ca="1">'FIRE 1123a raw'!D23</f>
        <v>0</v>
      </c>
      <c r="E20" s="104">
        <f ca="1">'FIRE 1123a raw'!E23</f>
        <v>43</v>
      </c>
      <c r="F20" s="105">
        <f ca="1">'FIRE 1123a raw'!F23</f>
        <v>0.32600000000000001</v>
      </c>
      <c r="G20" s="69"/>
      <c r="H20" s="104">
        <f ca="1">'FIRE 1123a raw'!H23</f>
        <v>0</v>
      </c>
      <c r="I20" s="104">
        <f ca="1">'FIRE 1123a raw'!I23</f>
        <v>0</v>
      </c>
      <c r="J20" s="171">
        <f ca="1">'FIRE 1123a raw'!J23</f>
        <v>0</v>
      </c>
      <c r="K20" s="104">
        <f ca="1">'FIRE 1123a raw'!K23</f>
        <v>0</v>
      </c>
      <c r="L20" s="105" t="str">
        <f ca="1">'FIRE 1123a raw'!L23</f>
        <v>-</v>
      </c>
      <c r="M20" s="71"/>
      <c r="N20" s="104">
        <f ca="1">'FIRE 1123a raw'!N23</f>
        <v>1</v>
      </c>
      <c r="O20" s="104">
        <f ca="1">'FIRE 1123a raw'!O23</f>
        <v>1</v>
      </c>
      <c r="P20" s="171">
        <f ca="1">'FIRE 1123a raw'!P23</f>
        <v>0</v>
      </c>
      <c r="Q20" s="104">
        <f ca="1">'FIRE 1123a raw'!Q23</f>
        <v>2</v>
      </c>
      <c r="R20" s="105">
        <f ca="1">'FIRE 1123a raw'!R23</f>
        <v>0.5</v>
      </c>
      <c r="S20" s="71"/>
      <c r="T20" s="67">
        <f ca="1">'FIRE 1123a raw'!T23</f>
        <v>30</v>
      </c>
      <c r="U20" s="67">
        <f ca="1">'FIRE 1123a raw'!U23</f>
        <v>15</v>
      </c>
      <c r="V20" s="169">
        <f ca="1">'FIRE 1123a raw'!V23</f>
        <v>0</v>
      </c>
      <c r="W20" s="67">
        <f ca="1">'FIRE 1123a raw'!W23</f>
        <v>45</v>
      </c>
      <c r="X20" s="70">
        <f ca="1">'FIRE 1123a raw'!X23</f>
        <v>0.33300000000000002</v>
      </c>
      <c r="Y20" s="69"/>
      <c r="Z20" s="71"/>
      <c r="AA20" s="71"/>
      <c r="AB20" s="71"/>
    </row>
    <row r="21" spans="1:28" s="56" customFormat="1" ht="14.4" x14ac:dyDescent="0.3">
      <c r="A21" s="71" t="s">
        <v>12</v>
      </c>
      <c r="B21" s="104">
        <f ca="1">'FIRE 1123a raw'!B24</f>
        <v>5</v>
      </c>
      <c r="C21" s="104">
        <f ca="1">'FIRE 1123a raw'!C24</f>
        <v>1</v>
      </c>
      <c r="D21" s="171">
        <f ca="1">'FIRE 1123a raw'!D24</f>
        <v>0</v>
      </c>
      <c r="E21" s="104">
        <f ca="1">'FIRE 1123a raw'!E24</f>
        <v>6</v>
      </c>
      <c r="F21" s="105">
        <f ca="1">'FIRE 1123a raw'!F24</f>
        <v>0.16700000000000001</v>
      </c>
      <c r="G21" s="69"/>
      <c r="H21" s="104">
        <f ca="1">'FIRE 1123a raw'!H24</f>
        <v>0</v>
      </c>
      <c r="I21" s="104">
        <f ca="1">'FIRE 1123a raw'!I24</f>
        <v>1</v>
      </c>
      <c r="J21" s="171">
        <f ca="1">'FIRE 1123a raw'!J24</f>
        <v>0</v>
      </c>
      <c r="K21" s="104">
        <f ca="1">'FIRE 1123a raw'!K24</f>
        <v>1</v>
      </c>
      <c r="L21" s="105">
        <f ca="1">'FIRE 1123a raw'!L24</f>
        <v>1</v>
      </c>
      <c r="M21" s="71"/>
      <c r="N21" s="104">
        <f ca="1">'FIRE 1123a raw'!N24</f>
        <v>1</v>
      </c>
      <c r="O21" s="104">
        <f ca="1">'FIRE 1123a raw'!O24</f>
        <v>6</v>
      </c>
      <c r="P21" s="171">
        <f ca="1">'FIRE 1123a raw'!P24</f>
        <v>0</v>
      </c>
      <c r="Q21" s="104">
        <f ca="1">'FIRE 1123a raw'!Q24</f>
        <v>7</v>
      </c>
      <c r="R21" s="105">
        <f ca="1">'FIRE 1123a raw'!R24</f>
        <v>0.85699999999999998</v>
      </c>
      <c r="S21" s="71"/>
      <c r="T21" s="67">
        <f ca="1">'FIRE 1123a raw'!T24</f>
        <v>6</v>
      </c>
      <c r="U21" s="67">
        <f ca="1">'FIRE 1123a raw'!U24</f>
        <v>8</v>
      </c>
      <c r="V21" s="169">
        <f ca="1">'FIRE 1123a raw'!V24</f>
        <v>0</v>
      </c>
      <c r="W21" s="67">
        <f ca="1">'FIRE 1123a raw'!W24</f>
        <v>14</v>
      </c>
      <c r="X21" s="70">
        <f ca="1">'FIRE 1123a raw'!X24</f>
        <v>0.57099999999999995</v>
      </c>
      <c r="Y21" s="69"/>
      <c r="Z21" s="71"/>
      <c r="AA21" s="71"/>
      <c r="AB21" s="71"/>
    </row>
    <row r="22" spans="1:28" s="56" customFormat="1" ht="14.4" x14ac:dyDescent="0.3">
      <c r="A22" s="71" t="s">
        <v>13</v>
      </c>
      <c r="B22" s="104">
        <f ca="1">'FIRE 1123a raw'!B25</f>
        <v>64</v>
      </c>
      <c r="C22" s="104">
        <f ca="1">'FIRE 1123a raw'!C25</f>
        <v>7</v>
      </c>
      <c r="D22" s="171">
        <f ca="1">'FIRE 1123a raw'!D25</f>
        <v>0</v>
      </c>
      <c r="E22" s="104">
        <f ca="1">'FIRE 1123a raw'!E25</f>
        <v>71</v>
      </c>
      <c r="F22" s="105">
        <f ca="1">'FIRE 1123a raw'!F25</f>
        <v>9.9000000000000005E-2</v>
      </c>
      <c r="G22" s="69"/>
      <c r="H22" s="104">
        <f ca="1">'FIRE 1123a raw'!H25</f>
        <v>0</v>
      </c>
      <c r="I22" s="104">
        <f ca="1">'FIRE 1123a raw'!I25</f>
        <v>0</v>
      </c>
      <c r="J22" s="171">
        <f ca="1">'FIRE 1123a raw'!J25</f>
        <v>0</v>
      </c>
      <c r="K22" s="104">
        <f ca="1">'FIRE 1123a raw'!K25</f>
        <v>0</v>
      </c>
      <c r="L22" s="105" t="str">
        <f ca="1">'FIRE 1123a raw'!L25</f>
        <v>-</v>
      </c>
      <c r="M22" s="71"/>
      <c r="N22" s="104">
        <f ca="1">'FIRE 1123a raw'!N25</f>
        <v>3</v>
      </c>
      <c r="O22" s="104">
        <f ca="1">'FIRE 1123a raw'!O25</f>
        <v>3</v>
      </c>
      <c r="P22" s="171">
        <f ca="1">'FIRE 1123a raw'!P25</f>
        <v>0</v>
      </c>
      <c r="Q22" s="104">
        <f ca="1">'FIRE 1123a raw'!Q25</f>
        <v>6</v>
      </c>
      <c r="R22" s="105">
        <f ca="1">'FIRE 1123a raw'!R25</f>
        <v>0.5</v>
      </c>
      <c r="S22" s="71"/>
      <c r="T22" s="67">
        <f ca="1">'FIRE 1123a raw'!T25</f>
        <v>67</v>
      </c>
      <c r="U22" s="67">
        <f ca="1">'FIRE 1123a raw'!U25</f>
        <v>10</v>
      </c>
      <c r="V22" s="169">
        <f ca="1">'FIRE 1123a raw'!V25</f>
        <v>0</v>
      </c>
      <c r="W22" s="67">
        <f ca="1">'FIRE 1123a raw'!W25</f>
        <v>77</v>
      </c>
      <c r="X22" s="70">
        <f ca="1">'FIRE 1123a raw'!X25</f>
        <v>0.13</v>
      </c>
      <c r="Y22" s="69"/>
      <c r="Z22" s="71"/>
      <c r="AA22" s="71"/>
      <c r="AB22" s="71"/>
    </row>
    <row r="23" spans="1:28" s="56" customFormat="1" ht="14.4" x14ac:dyDescent="0.3">
      <c r="A23" s="71" t="s">
        <v>14</v>
      </c>
      <c r="B23" s="104">
        <f ca="1">'FIRE 1123a raw'!B26</f>
        <v>0</v>
      </c>
      <c r="C23" s="104">
        <f ca="1">'FIRE 1123a raw'!C26</f>
        <v>0</v>
      </c>
      <c r="D23" s="171">
        <f ca="1">'FIRE 1123a raw'!D26</f>
        <v>0</v>
      </c>
      <c r="E23" s="104">
        <f ca="1">'FIRE 1123a raw'!E26</f>
        <v>0</v>
      </c>
      <c r="F23" s="105" t="str">
        <f ca="1">'FIRE 1123a raw'!F26</f>
        <v>-</v>
      </c>
      <c r="G23" s="69"/>
      <c r="H23" s="104">
        <f ca="1">'FIRE 1123a raw'!H26</f>
        <v>0</v>
      </c>
      <c r="I23" s="104">
        <f ca="1">'FIRE 1123a raw'!I26</f>
        <v>0</v>
      </c>
      <c r="J23" s="171">
        <f ca="1">'FIRE 1123a raw'!J26</f>
        <v>0</v>
      </c>
      <c r="K23" s="104">
        <f ca="1">'FIRE 1123a raw'!K26</f>
        <v>0</v>
      </c>
      <c r="L23" s="105" t="str">
        <f ca="1">'FIRE 1123a raw'!L26</f>
        <v>-</v>
      </c>
      <c r="M23" s="71"/>
      <c r="N23" s="104">
        <f ca="1">'FIRE 1123a raw'!N26</f>
        <v>0</v>
      </c>
      <c r="O23" s="104">
        <f ca="1">'FIRE 1123a raw'!O26</f>
        <v>1</v>
      </c>
      <c r="P23" s="171">
        <f ca="1">'FIRE 1123a raw'!P26</f>
        <v>0</v>
      </c>
      <c r="Q23" s="104">
        <f ca="1">'FIRE 1123a raw'!Q26</f>
        <v>1</v>
      </c>
      <c r="R23" s="105">
        <f ca="1">'FIRE 1123a raw'!R26</f>
        <v>1</v>
      </c>
      <c r="S23" s="71"/>
      <c r="T23" s="67">
        <f ca="1">'FIRE 1123a raw'!T26</f>
        <v>0</v>
      </c>
      <c r="U23" s="67">
        <f ca="1">'FIRE 1123a raw'!U26</f>
        <v>1</v>
      </c>
      <c r="V23" s="169">
        <f ca="1">'FIRE 1123a raw'!V26</f>
        <v>0</v>
      </c>
      <c r="W23" s="67">
        <f ca="1">'FIRE 1123a raw'!W26</f>
        <v>1</v>
      </c>
      <c r="X23" s="70">
        <f ca="1">'FIRE 1123a raw'!X26</f>
        <v>1</v>
      </c>
      <c r="Y23" s="69"/>
      <c r="Z23" s="71"/>
      <c r="AA23" s="71"/>
      <c r="AB23" s="71"/>
    </row>
    <row r="24" spans="1:28" s="56" customFormat="1" ht="14.4" x14ac:dyDescent="0.3">
      <c r="A24" s="71" t="s">
        <v>17</v>
      </c>
      <c r="B24" s="104">
        <f ca="1">'FIRE 1123a raw'!B27</f>
        <v>4</v>
      </c>
      <c r="C24" s="104">
        <f ca="1">'FIRE 1123a raw'!C27</f>
        <v>0</v>
      </c>
      <c r="D24" s="171">
        <f ca="1">'FIRE 1123a raw'!D27</f>
        <v>0</v>
      </c>
      <c r="E24" s="104">
        <f ca="1">'FIRE 1123a raw'!E27</f>
        <v>4</v>
      </c>
      <c r="F24" s="105">
        <f ca="1">'FIRE 1123a raw'!F27</f>
        <v>0</v>
      </c>
      <c r="G24" s="69"/>
      <c r="H24" s="104">
        <f ca="1">'FIRE 1123a raw'!H27</f>
        <v>0</v>
      </c>
      <c r="I24" s="104">
        <f ca="1">'FIRE 1123a raw'!I27</f>
        <v>0</v>
      </c>
      <c r="J24" s="171">
        <f ca="1">'FIRE 1123a raw'!J27</f>
        <v>0</v>
      </c>
      <c r="K24" s="104">
        <f ca="1">'FIRE 1123a raw'!K27</f>
        <v>0</v>
      </c>
      <c r="L24" s="105" t="str">
        <f ca="1">'FIRE 1123a raw'!L27</f>
        <v>-</v>
      </c>
      <c r="M24" s="71"/>
      <c r="N24" s="104">
        <f ca="1">'FIRE 1123a raw'!N27</f>
        <v>6</v>
      </c>
      <c r="O24" s="104">
        <f ca="1">'FIRE 1123a raw'!O27</f>
        <v>5</v>
      </c>
      <c r="P24" s="171">
        <f ca="1">'FIRE 1123a raw'!P27</f>
        <v>0</v>
      </c>
      <c r="Q24" s="104">
        <f ca="1">'FIRE 1123a raw'!Q27</f>
        <v>11</v>
      </c>
      <c r="R24" s="105">
        <f ca="1">'FIRE 1123a raw'!R27</f>
        <v>0.45500000000000002</v>
      </c>
      <c r="S24" s="71"/>
      <c r="T24" s="67">
        <f ca="1">'FIRE 1123a raw'!T27</f>
        <v>10</v>
      </c>
      <c r="U24" s="67">
        <f ca="1">'FIRE 1123a raw'!U27</f>
        <v>5</v>
      </c>
      <c r="V24" s="169">
        <f ca="1">'FIRE 1123a raw'!V27</f>
        <v>0</v>
      </c>
      <c r="W24" s="67">
        <f ca="1">'FIRE 1123a raw'!W27</f>
        <v>15</v>
      </c>
      <c r="X24" s="70">
        <f ca="1">'FIRE 1123a raw'!X27</f>
        <v>0.33300000000000002</v>
      </c>
      <c r="Y24" s="69"/>
      <c r="Z24" s="71"/>
      <c r="AA24" s="71"/>
      <c r="AB24" s="71"/>
    </row>
    <row r="25" spans="1:28" s="56" customFormat="1" ht="14.4" x14ac:dyDescent="0.3">
      <c r="A25" s="71" t="s">
        <v>43</v>
      </c>
      <c r="B25" s="104">
        <f ca="1">'FIRE 1123a raw'!B28</f>
        <v>0</v>
      </c>
      <c r="C25" s="104">
        <f ca="1">'FIRE 1123a raw'!C28</f>
        <v>0</v>
      </c>
      <c r="D25" s="171">
        <f ca="1">'FIRE 1123a raw'!D28</f>
        <v>0</v>
      </c>
      <c r="E25" s="104">
        <f ca="1">'FIRE 1123a raw'!E28</f>
        <v>0</v>
      </c>
      <c r="F25" s="105" t="str">
        <f ca="1">'FIRE 1123a raw'!F28</f>
        <v>-</v>
      </c>
      <c r="G25" s="69"/>
      <c r="H25" s="104">
        <f ca="1">'FIRE 1123a raw'!H28</f>
        <v>0</v>
      </c>
      <c r="I25" s="104">
        <f ca="1">'FIRE 1123a raw'!I28</f>
        <v>0</v>
      </c>
      <c r="J25" s="171">
        <f ca="1">'FIRE 1123a raw'!J28</f>
        <v>0</v>
      </c>
      <c r="K25" s="104">
        <f ca="1">'FIRE 1123a raw'!K28</f>
        <v>0</v>
      </c>
      <c r="L25" s="105" t="str">
        <f ca="1">'FIRE 1123a raw'!L28</f>
        <v>-</v>
      </c>
      <c r="M25" s="71"/>
      <c r="N25" s="104">
        <f ca="1">'FIRE 1123a raw'!N28</f>
        <v>1</v>
      </c>
      <c r="O25" s="104">
        <f ca="1">'FIRE 1123a raw'!O28</f>
        <v>0</v>
      </c>
      <c r="P25" s="171">
        <f ca="1">'FIRE 1123a raw'!P28</f>
        <v>0</v>
      </c>
      <c r="Q25" s="104">
        <f ca="1">'FIRE 1123a raw'!Q28</f>
        <v>1</v>
      </c>
      <c r="R25" s="105">
        <f ca="1">'FIRE 1123a raw'!R28</f>
        <v>0</v>
      </c>
      <c r="S25" s="71"/>
      <c r="T25" s="67">
        <f ca="1">'FIRE 1123a raw'!T28</f>
        <v>1</v>
      </c>
      <c r="U25" s="67">
        <f ca="1">'FIRE 1123a raw'!U28</f>
        <v>0</v>
      </c>
      <c r="V25" s="169">
        <f ca="1">'FIRE 1123a raw'!V28</f>
        <v>0</v>
      </c>
      <c r="W25" s="67">
        <f ca="1">'FIRE 1123a raw'!W28</f>
        <v>1</v>
      </c>
      <c r="X25" s="70">
        <f ca="1">'FIRE 1123a raw'!X28</f>
        <v>0</v>
      </c>
      <c r="Y25" s="69"/>
      <c r="Z25" s="71"/>
      <c r="AA25" s="71"/>
      <c r="AB25" s="71"/>
    </row>
    <row r="26" spans="1:28" s="56" customFormat="1" ht="14.4" x14ac:dyDescent="0.3">
      <c r="A26" s="87" t="s">
        <v>18</v>
      </c>
      <c r="B26" s="104">
        <f ca="1">'FIRE 1123a raw'!B29</f>
        <v>60</v>
      </c>
      <c r="C26" s="104">
        <f ca="1">'FIRE 1123a raw'!C29</f>
        <v>7</v>
      </c>
      <c r="D26" s="171">
        <f ca="1">'FIRE 1123a raw'!D29</f>
        <v>0</v>
      </c>
      <c r="E26" s="104">
        <f ca="1">'FIRE 1123a raw'!E29</f>
        <v>67</v>
      </c>
      <c r="F26" s="105">
        <f ca="1">'FIRE 1123a raw'!F29</f>
        <v>0.104</v>
      </c>
      <c r="G26" s="69"/>
      <c r="H26" s="104">
        <f ca="1">'FIRE 1123a raw'!H29</f>
        <v>0</v>
      </c>
      <c r="I26" s="104">
        <f ca="1">'FIRE 1123a raw'!I29</f>
        <v>0</v>
      </c>
      <c r="J26" s="171">
        <f ca="1">'FIRE 1123a raw'!J29</f>
        <v>0</v>
      </c>
      <c r="K26" s="104">
        <f ca="1">'FIRE 1123a raw'!K29</f>
        <v>0</v>
      </c>
      <c r="L26" s="105" t="str">
        <f ca="1">'FIRE 1123a raw'!L29</f>
        <v>-</v>
      </c>
      <c r="M26" s="71"/>
      <c r="N26" s="104">
        <f ca="1">'FIRE 1123a raw'!N29</f>
        <v>0</v>
      </c>
      <c r="O26" s="104">
        <f ca="1">'FIRE 1123a raw'!O29</f>
        <v>0</v>
      </c>
      <c r="P26" s="171">
        <f ca="1">'FIRE 1123a raw'!P29</f>
        <v>0</v>
      </c>
      <c r="Q26" s="104">
        <f ca="1">'FIRE 1123a raw'!Q29</f>
        <v>0</v>
      </c>
      <c r="R26" s="105" t="str">
        <f ca="1">'FIRE 1123a raw'!R29</f>
        <v>-</v>
      </c>
      <c r="S26" s="71"/>
      <c r="T26" s="67">
        <f ca="1">'FIRE 1123a raw'!T29</f>
        <v>60</v>
      </c>
      <c r="U26" s="67">
        <f ca="1">'FIRE 1123a raw'!U29</f>
        <v>7</v>
      </c>
      <c r="V26" s="169">
        <f ca="1">'FIRE 1123a raw'!V29</f>
        <v>0</v>
      </c>
      <c r="W26" s="67">
        <f ca="1">'FIRE 1123a raw'!W29</f>
        <v>67</v>
      </c>
      <c r="X26" s="70">
        <f ca="1">'FIRE 1123a raw'!X29</f>
        <v>0.104</v>
      </c>
      <c r="Y26" s="69"/>
      <c r="Z26" s="71"/>
      <c r="AA26" s="71"/>
      <c r="AB26" s="71"/>
    </row>
    <row r="27" spans="1:28" s="56" customFormat="1" ht="14.4" x14ac:dyDescent="0.3">
      <c r="A27" s="71" t="s">
        <v>19</v>
      </c>
      <c r="B27" s="104">
        <f ca="1">'FIRE 1123a raw'!B30</f>
        <v>0</v>
      </c>
      <c r="C27" s="104">
        <f ca="1">'FIRE 1123a raw'!C30</f>
        <v>0</v>
      </c>
      <c r="D27" s="171">
        <f ca="1">'FIRE 1123a raw'!D30</f>
        <v>0</v>
      </c>
      <c r="E27" s="104">
        <f ca="1">'FIRE 1123a raw'!E30</f>
        <v>0</v>
      </c>
      <c r="F27" s="105" t="str">
        <f ca="1">'FIRE 1123a raw'!F30</f>
        <v>-</v>
      </c>
      <c r="G27" s="69"/>
      <c r="H27" s="104">
        <f ca="1">'FIRE 1123a raw'!H30</f>
        <v>0</v>
      </c>
      <c r="I27" s="104">
        <f ca="1">'FIRE 1123a raw'!I30</f>
        <v>0</v>
      </c>
      <c r="J27" s="171">
        <f ca="1">'FIRE 1123a raw'!J30</f>
        <v>0</v>
      </c>
      <c r="K27" s="104">
        <f ca="1">'FIRE 1123a raw'!K30</f>
        <v>0</v>
      </c>
      <c r="L27" s="105" t="str">
        <f ca="1">'FIRE 1123a raw'!L30</f>
        <v>-</v>
      </c>
      <c r="M27" s="71"/>
      <c r="N27" s="104">
        <f ca="1">'FIRE 1123a raw'!N30</f>
        <v>0</v>
      </c>
      <c r="O27" s="104">
        <f ca="1">'FIRE 1123a raw'!O30</f>
        <v>0</v>
      </c>
      <c r="P27" s="171">
        <f ca="1">'FIRE 1123a raw'!P30</f>
        <v>0</v>
      </c>
      <c r="Q27" s="104">
        <f ca="1">'FIRE 1123a raw'!Q30</f>
        <v>0</v>
      </c>
      <c r="R27" s="105" t="str">
        <f ca="1">'FIRE 1123a raw'!R30</f>
        <v>-</v>
      </c>
      <c r="S27" s="71"/>
      <c r="T27" s="67">
        <f ca="1">'FIRE 1123a raw'!T30</f>
        <v>0</v>
      </c>
      <c r="U27" s="67">
        <f ca="1">'FIRE 1123a raw'!U30</f>
        <v>0</v>
      </c>
      <c r="V27" s="169">
        <f ca="1">'FIRE 1123a raw'!V30</f>
        <v>0</v>
      </c>
      <c r="W27" s="67">
        <f ca="1">'FIRE 1123a raw'!W30</f>
        <v>0</v>
      </c>
      <c r="X27" s="70" t="str">
        <f ca="1">'FIRE 1123a raw'!X30</f>
        <v>-</v>
      </c>
      <c r="Y27" s="69"/>
      <c r="Z27" s="71"/>
      <c r="AA27" s="71"/>
      <c r="AB27" s="71"/>
    </row>
    <row r="28" spans="1:28" s="56" customFormat="1" ht="14.4" x14ac:dyDescent="0.3">
      <c r="A28" s="71" t="s">
        <v>44</v>
      </c>
      <c r="B28" s="104">
        <f ca="1">'FIRE 1123a raw'!B31</f>
        <v>0</v>
      </c>
      <c r="C28" s="104">
        <f ca="1">'FIRE 1123a raw'!C31</f>
        <v>0</v>
      </c>
      <c r="D28" s="171">
        <f ca="1">'FIRE 1123a raw'!D31</f>
        <v>0</v>
      </c>
      <c r="E28" s="104">
        <f ca="1">'FIRE 1123a raw'!E31</f>
        <v>0</v>
      </c>
      <c r="F28" s="105" t="str">
        <f ca="1">'FIRE 1123a raw'!F31</f>
        <v>-</v>
      </c>
      <c r="G28" s="69"/>
      <c r="H28" s="104">
        <f ca="1">'FIRE 1123a raw'!H31</f>
        <v>0</v>
      </c>
      <c r="I28" s="104">
        <f ca="1">'FIRE 1123a raw'!I31</f>
        <v>0</v>
      </c>
      <c r="J28" s="171">
        <f ca="1">'FIRE 1123a raw'!J31</f>
        <v>0</v>
      </c>
      <c r="K28" s="104">
        <f ca="1">'FIRE 1123a raw'!K31</f>
        <v>0</v>
      </c>
      <c r="L28" s="105" t="str">
        <f ca="1">'FIRE 1123a raw'!L31</f>
        <v>-</v>
      </c>
      <c r="M28" s="71"/>
      <c r="N28" s="104">
        <f ca="1">'FIRE 1123a raw'!N31</f>
        <v>0</v>
      </c>
      <c r="O28" s="104">
        <f ca="1">'FIRE 1123a raw'!O31</f>
        <v>0</v>
      </c>
      <c r="P28" s="171">
        <f ca="1">'FIRE 1123a raw'!P31</f>
        <v>0</v>
      </c>
      <c r="Q28" s="104">
        <f ca="1">'FIRE 1123a raw'!Q31</f>
        <v>0</v>
      </c>
      <c r="R28" s="105" t="str">
        <f ca="1">'FIRE 1123a raw'!R31</f>
        <v>-</v>
      </c>
      <c r="S28" s="71"/>
      <c r="T28" s="67">
        <f ca="1">'FIRE 1123a raw'!T31</f>
        <v>0</v>
      </c>
      <c r="U28" s="67">
        <f ca="1">'FIRE 1123a raw'!U31</f>
        <v>0</v>
      </c>
      <c r="V28" s="169">
        <f ca="1">'FIRE 1123a raw'!V31</f>
        <v>0</v>
      </c>
      <c r="W28" s="67">
        <f ca="1">'FIRE 1123a raw'!W31</f>
        <v>0</v>
      </c>
      <c r="X28" s="70" t="str">
        <f ca="1">'FIRE 1123a raw'!X31</f>
        <v>-</v>
      </c>
      <c r="Y28" s="69"/>
      <c r="Z28" s="71"/>
      <c r="AA28" s="71"/>
      <c r="AB28" s="71"/>
    </row>
    <row r="29" spans="1:28" s="56" customFormat="1" ht="14.4" x14ac:dyDescent="0.3">
      <c r="A29" s="87" t="s">
        <v>21</v>
      </c>
      <c r="B29" s="104">
        <f ca="1">'FIRE 1123a raw'!B32</f>
        <v>0</v>
      </c>
      <c r="C29" s="104">
        <f ca="1">'FIRE 1123a raw'!C32</f>
        <v>0</v>
      </c>
      <c r="D29" s="171">
        <f ca="1">'FIRE 1123a raw'!D32</f>
        <v>0</v>
      </c>
      <c r="E29" s="104">
        <f ca="1">'FIRE 1123a raw'!E32</f>
        <v>0</v>
      </c>
      <c r="F29" s="105" t="str">
        <f ca="1">'FIRE 1123a raw'!F32</f>
        <v>-</v>
      </c>
      <c r="G29" s="69"/>
      <c r="H29" s="104">
        <f ca="1">'FIRE 1123a raw'!H32</f>
        <v>0</v>
      </c>
      <c r="I29" s="104">
        <f ca="1">'FIRE 1123a raw'!I32</f>
        <v>0</v>
      </c>
      <c r="J29" s="171">
        <f ca="1">'FIRE 1123a raw'!J32</f>
        <v>0</v>
      </c>
      <c r="K29" s="104">
        <f ca="1">'FIRE 1123a raw'!K32</f>
        <v>0</v>
      </c>
      <c r="L29" s="105" t="str">
        <f ca="1">'FIRE 1123a raw'!L32</f>
        <v>-</v>
      </c>
      <c r="M29" s="71"/>
      <c r="N29" s="104">
        <f ca="1">'FIRE 1123a raw'!N32</f>
        <v>3</v>
      </c>
      <c r="O29" s="104">
        <f ca="1">'FIRE 1123a raw'!O32</f>
        <v>2</v>
      </c>
      <c r="P29" s="171">
        <f ca="1">'FIRE 1123a raw'!P32</f>
        <v>0</v>
      </c>
      <c r="Q29" s="104">
        <f ca="1">'FIRE 1123a raw'!Q32</f>
        <v>5</v>
      </c>
      <c r="R29" s="105">
        <f ca="1">'FIRE 1123a raw'!R32</f>
        <v>0.4</v>
      </c>
      <c r="S29" s="71"/>
      <c r="T29" s="67">
        <f ca="1">'FIRE 1123a raw'!T32</f>
        <v>3</v>
      </c>
      <c r="U29" s="67">
        <f ca="1">'FIRE 1123a raw'!U32</f>
        <v>2</v>
      </c>
      <c r="V29" s="169">
        <f ca="1">'FIRE 1123a raw'!V32</f>
        <v>0</v>
      </c>
      <c r="W29" s="67">
        <f ca="1">'FIRE 1123a raw'!W32</f>
        <v>5</v>
      </c>
      <c r="X29" s="70">
        <f ca="1">'FIRE 1123a raw'!X32</f>
        <v>0.4</v>
      </c>
      <c r="Y29" s="69"/>
      <c r="Z29" s="71"/>
      <c r="AA29" s="71"/>
      <c r="AB29" s="71"/>
    </row>
    <row r="30" spans="1:28" s="56" customFormat="1" ht="14.4" x14ac:dyDescent="0.3">
      <c r="A30" s="71" t="s">
        <v>22</v>
      </c>
      <c r="B30" s="104">
        <f ca="1">'FIRE 1123a raw'!B33</f>
        <v>48</v>
      </c>
      <c r="C30" s="104">
        <f ca="1">'FIRE 1123a raw'!C33</f>
        <v>10</v>
      </c>
      <c r="D30" s="171">
        <f ca="1">'FIRE 1123a raw'!D33</f>
        <v>0</v>
      </c>
      <c r="E30" s="104">
        <f ca="1">'FIRE 1123a raw'!E33</f>
        <v>58</v>
      </c>
      <c r="F30" s="105">
        <f ca="1">'FIRE 1123a raw'!F33</f>
        <v>0.17199999999999999</v>
      </c>
      <c r="G30" s="69"/>
      <c r="H30" s="104">
        <f ca="1">'FIRE 1123a raw'!H33</f>
        <v>0</v>
      </c>
      <c r="I30" s="104">
        <f ca="1">'FIRE 1123a raw'!I33</f>
        <v>0</v>
      </c>
      <c r="J30" s="171">
        <f ca="1">'FIRE 1123a raw'!J33</f>
        <v>0</v>
      </c>
      <c r="K30" s="104">
        <f ca="1">'FIRE 1123a raw'!K33</f>
        <v>0</v>
      </c>
      <c r="L30" s="105" t="str">
        <f ca="1">'FIRE 1123a raw'!L33</f>
        <v>-</v>
      </c>
      <c r="M30" s="71"/>
      <c r="N30" s="104">
        <f ca="1">'FIRE 1123a raw'!N33</f>
        <v>3</v>
      </c>
      <c r="O30" s="104">
        <f ca="1">'FIRE 1123a raw'!O33</f>
        <v>4</v>
      </c>
      <c r="P30" s="171">
        <f ca="1">'FIRE 1123a raw'!P33</f>
        <v>0</v>
      </c>
      <c r="Q30" s="104">
        <f ca="1">'FIRE 1123a raw'!Q33</f>
        <v>7</v>
      </c>
      <c r="R30" s="105">
        <f ca="1">'FIRE 1123a raw'!R33</f>
        <v>0.57099999999999995</v>
      </c>
      <c r="S30" s="71"/>
      <c r="T30" s="67">
        <f ca="1">'FIRE 1123a raw'!T33</f>
        <v>51</v>
      </c>
      <c r="U30" s="67">
        <f ca="1">'FIRE 1123a raw'!U33</f>
        <v>14</v>
      </c>
      <c r="V30" s="169">
        <f ca="1">'FIRE 1123a raw'!V33</f>
        <v>0</v>
      </c>
      <c r="W30" s="67">
        <f ca="1">'FIRE 1123a raw'!W33</f>
        <v>65</v>
      </c>
      <c r="X30" s="70">
        <f ca="1">'FIRE 1123a raw'!X33</f>
        <v>0.215</v>
      </c>
      <c r="Y30" s="69"/>
      <c r="Z30" s="71"/>
      <c r="AA30" s="71"/>
      <c r="AB30" s="71"/>
    </row>
    <row r="31" spans="1:28" s="56" customFormat="1" ht="14.4" x14ac:dyDescent="0.3">
      <c r="A31" s="71" t="s">
        <v>23</v>
      </c>
      <c r="B31" s="104">
        <f ca="1">'FIRE 1123a raw'!B34</f>
        <v>0</v>
      </c>
      <c r="C31" s="104">
        <f ca="1">'FIRE 1123a raw'!C34</f>
        <v>0</v>
      </c>
      <c r="D31" s="171">
        <f ca="1">'FIRE 1123a raw'!D34</f>
        <v>0</v>
      </c>
      <c r="E31" s="104">
        <f ca="1">'FIRE 1123a raw'!E34</f>
        <v>0</v>
      </c>
      <c r="F31" s="105" t="str">
        <f ca="1">'FIRE 1123a raw'!F34</f>
        <v>-</v>
      </c>
      <c r="G31" s="69"/>
      <c r="H31" s="104">
        <f ca="1">'FIRE 1123a raw'!H34</f>
        <v>0</v>
      </c>
      <c r="I31" s="104">
        <f ca="1">'FIRE 1123a raw'!I34</f>
        <v>0</v>
      </c>
      <c r="J31" s="171">
        <f ca="1">'FIRE 1123a raw'!J34</f>
        <v>0</v>
      </c>
      <c r="K31" s="104">
        <f ca="1">'FIRE 1123a raw'!K34</f>
        <v>0</v>
      </c>
      <c r="L31" s="105" t="str">
        <f ca="1">'FIRE 1123a raw'!L34</f>
        <v>-</v>
      </c>
      <c r="M31" s="71"/>
      <c r="N31" s="104">
        <f ca="1">'FIRE 1123a raw'!N34</f>
        <v>1</v>
      </c>
      <c r="O31" s="104">
        <f ca="1">'FIRE 1123a raw'!O34</f>
        <v>0</v>
      </c>
      <c r="P31" s="171">
        <f ca="1">'FIRE 1123a raw'!P34</f>
        <v>0</v>
      </c>
      <c r="Q31" s="104">
        <f ca="1">'FIRE 1123a raw'!Q34</f>
        <v>1</v>
      </c>
      <c r="R31" s="105">
        <f ca="1">'FIRE 1123a raw'!R34</f>
        <v>0</v>
      </c>
      <c r="S31" s="71"/>
      <c r="T31" s="67">
        <f ca="1">'FIRE 1123a raw'!T34</f>
        <v>1</v>
      </c>
      <c r="U31" s="67">
        <f ca="1">'FIRE 1123a raw'!U34</f>
        <v>0</v>
      </c>
      <c r="V31" s="169">
        <f ca="1">'FIRE 1123a raw'!V34</f>
        <v>0</v>
      </c>
      <c r="W31" s="67">
        <f ca="1">'FIRE 1123a raw'!W34</f>
        <v>1</v>
      </c>
      <c r="X31" s="70">
        <f ca="1">'FIRE 1123a raw'!X34</f>
        <v>0</v>
      </c>
      <c r="Y31" s="69"/>
      <c r="Z31" s="71"/>
      <c r="AA31" s="71"/>
      <c r="AB31" s="71"/>
    </row>
    <row r="32" spans="1:28" s="56" customFormat="1" ht="14.4" x14ac:dyDescent="0.3">
      <c r="A32" s="71" t="s">
        <v>24</v>
      </c>
      <c r="B32" s="104">
        <f ca="1">'FIRE 1123a raw'!B35</f>
        <v>0</v>
      </c>
      <c r="C32" s="104">
        <f ca="1">'FIRE 1123a raw'!C35</f>
        <v>0</v>
      </c>
      <c r="D32" s="171">
        <f ca="1">'FIRE 1123a raw'!D35</f>
        <v>0</v>
      </c>
      <c r="E32" s="104">
        <f ca="1">'FIRE 1123a raw'!E35</f>
        <v>0</v>
      </c>
      <c r="F32" s="105" t="str">
        <f ca="1">'FIRE 1123a raw'!F35</f>
        <v>-</v>
      </c>
      <c r="G32" s="69"/>
      <c r="H32" s="104">
        <f ca="1">'FIRE 1123a raw'!H35</f>
        <v>0</v>
      </c>
      <c r="I32" s="104">
        <f ca="1">'FIRE 1123a raw'!I35</f>
        <v>0</v>
      </c>
      <c r="J32" s="171">
        <f ca="1">'FIRE 1123a raw'!J35</f>
        <v>0</v>
      </c>
      <c r="K32" s="104">
        <f ca="1">'FIRE 1123a raw'!K35</f>
        <v>0</v>
      </c>
      <c r="L32" s="105" t="str">
        <f ca="1">'FIRE 1123a raw'!L35</f>
        <v>-</v>
      </c>
      <c r="M32" s="71"/>
      <c r="N32" s="104">
        <f ca="1">'FIRE 1123a raw'!N35</f>
        <v>0</v>
      </c>
      <c r="O32" s="104">
        <f ca="1">'FIRE 1123a raw'!O35</f>
        <v>0</v>
      </c>
      <c r="P32" s="171">
        <f ca="1">'FIRE 1123a raw'!P35</f>
        <v>0</v>
      </c>
      <c r="Q32" s="104">
        <f ca="1">'FIRE 1123a raw'!Q35</f>
        <v>0</v>
      </c>
      <c r="R32" s="105" t="str">
        <f ca="1">'FIRE 1123a raw'!R35</f>
        <v>-</v>
      </c>
      <c r="S32" s="71"/>
      <c r="T32" s="67">
        <f ca="1">'FIRE 1123a raw'!T35</f>
        <v>0</v>
      </c>
      <c r="U32" s="67">
        <f ca="1">'FIRE 1123a raw'!U35</f>
        <v>0</v>
      </c>
      <c r="V32" s="169">
        <f ca="1">'FIRE 1123a raw'!V35</f>
        <v>0</v>
      </c>
      <c r="W32" s="67">
        <f ca="1">'FIRE 1123a raw'!W35</f>
        <v>0</v>
      </c>
      <c r="X32" s="70" t="str">
        <f ca="1">'FIRE 1123a raw'!X35</f>
        <v>-</v>
      </c>
      <c r="Y32" s="69"/>
      <c r="Z32" s="71"/>
      <c r="AA32" s="71"/>
      <c r="AB32" s="71"/>
    </row>
    <row r="33" spans="1:28" s="56" customFormat="1" ht="14.4" x14ac:dyDescent="0.3">
      <c r="A33" s="71" t="s">
        <v>26</v>
      </c>
      <c r="B33" s="104">
        <f ca="1">'FIRE 1123a raw'!B36</f>
        <v>11</v>
      </c>
      <c r="C33" s="104">
        <f ca="1">'FIRE 1123a raw'!C36</f>
        <v>4</v>
      </c>
      <c r="D33" s="171">
        <f ca="1">'FIRE 1123a raw'!D36</f>
        <v>0</v>
      </c>
      <c r="E33" s="104">
        <f ca="1">'FIRE 1123a raw'!E36</f>
        <v>15</v>
      </c>
      <c r="F33" s="105">
        <f ca="1">'FIRE 1123a raw'!F36</f>
        <v>0.26700000000000002</v>
      </c>
      <c r="G33" s="69"/>
      <c r="H33" s="104">
        <f ca="1">'FIRE 1123a raw'!H36</f>
        <v>0</v>
      </c>
      <c r="I33" s="104">
        <f ca="1">'FIRE 1123a raw'!I36</f>
        <v>0</v>
      </c>
      <c r="J33" s="171">
        <f ca="1">'FIRE 1123a raw'!J36</f>
        <v>0</v>
      </c>
      <c r="K33" s="104">
        <f ca="1">'FIRE 1123a raw'!K36</f>
        <v>0</v>
      </c>
      <c r="L33" s="105" t="str">
        <f ca="1">'FIRE 1123a raw'!L36</f>
        <v>-</v>
      </c>
      <c r="M33" s="71"/>
      <c r="N33" s="104">
        <f ca="1">'FIRE 1123a raw'!N36</f>
        <v>0</v>
      </c>
      <c r="O33" s="104">
        <f ca="1">'FIRE 1123a raw'!O36</f>
        <v>0</v>
      </c>
      <c r="P33" s="171">
        <f ca="1">'FIRE 1123a raw'!P36</f>
        <v>0</v>
      </c>
      <c r="Q33" s="104">
        <f ca="1">'FIRE 1123a raw'!Q36</f>
        <v>0</v>
      </c>
      <c r="R33" s="105" t="str">
        <f ca="1">'FIRE 1123a raw'!R36</f>
        <v>-</v>
      </c>
      <c r="S33" s="71"/>
      <c r="T33" s="67">
        <f ca="1">'FIRE 1123a raw'!T36</f>
        <v>11</v>
      </c>
      <c r="U33" s="67">
        <f ca="1">'FIRE 1123a raw'!U36</f>
        <v>4</v>
      </c>
      <c r="V33" s="169">
        <f ca="1">'FIRE 1123a raw'!V36</f>
        <v>0</v>
      </c>
      <c r="W33" s="67">
        <f ca="1">'FIRE 1123a raw'!W36</f>
        <v>15</v>
      </c>
      <c r="X33" s="70">
        <f ca="1">'FIRE 1123a raw'!X36</f>
        <v>0.26700000000000002</v>
      </c>
      <c r="Y33" s="69"/>
      <c r="Z33" s="71"/>
      <c r="AA33" s="71"/>
      <c r="AB33" s="71"/>
    </row>
    <row r="34" spans="1:28" s="56" customFormat="1" ht="14.4" x14ac:dyDescent="0.3">
      <c r="A34" s="71" t="s">
        <v>27</v>
      </c>
      <c r="B34" s="104">
        <f ca="1">'FIRE 1123a raw'!B37</f>
        <v>13</v>
      </c>
      <c r="C34" s="104">
        <f ca="1">'FIRE 1123a raw'!C37</f>
        <v>0</v>
      </c>
      <c r="D34" s="171">
        <f ca="1">'FIRE 1123a raw'!D37</f>
        <v>0</v>
      </c>
      <c r="E34" s="104">
        <f ca="1">'FIRE 1123a raw'!E37</f>
        <v>13</v>
      </c>
      <c r="F34" s="105">
        <f ca="1">'FIRE 1123a raw'!F37</f>
        <v>0</v>
      </c>
      <c r="G34" s="69"/>
      <c r="H34" s="104">
        <f ca="1">'FIRE 1123a raw'!H37</f>
        <v>0</v>
      </c>
      <c r="I34" s="104">
        <f ca="1">'FIRE 1123a raw'!I37</f>
        <v>0</v>
      </c>
      <c r="J34" s="171">
        <f ca="1">'FIRE 1123a raw'!J37</f>
        <v>0</v>
      </c>
      <c r="K34" s="104">
        <f ca="1">'FIRE 1123a raw'!K37</f>
        <v>0</v>
      </c>
      <c r="L34" s="105" t="str">
        <f ca="1">'FIRE 1123a raw'!L37</f>
        <v>-</v>
      </c>
      <c r="M34" s="71"/>
      <c r="N34" s="104">
        <f ca="1">'FIRE 1123a raw'!N37</f>
        <v>0</v>
      </c>
      <c r="O34" s="104">
        <f ca="1">'FIRE 1123a raw'!O37</f>
        <v>0</v>
      </c>
      <c r="P34" s="171">
        <f ca="1">'FIRE 1123a raw'!P37</f>
        <v>0</v>
      </c>
      <c r="Q34" s="104">
        <f ca="1">'FIRE 1123a raw'!Q37</f>
        <v>0</v>
      </c>
      <c r="R34" s="105" t="str">
        <f ca="1">'FIRE 1123a raw'!R37</f>
        <v>-</v>
      </c>
      <c r="S34" s="71"/>
      <c r="T34" s="67">
        <f ca="1">'FIRE 1123a raw'!T37</f>
        <v>13</v>
      </c>
      <c r="U34" s="67">
        <f ca="1">'FIRE 1123a raw'!U37</f>
        <v>0</v>
      </c>
      <c r="V34" s="169">
        <f ca="1">'FIRE 1123a raw'!V37</f>
        <v>0</v>
      </c>
      <c r="W34" s="67">
        <f ca="1">'FIRE 1123a raw'!W37</f>
        <v>13</v>
      </c>
      <c r="X34" s="70">
        <f ca="1">'FIRE 1123a raw'!X37</f>
        <v>0</v>
      </c>
      <c r="Y34" s="69"/>
      <c r="Z34" s="71"/>
      <c r="AA34" s="71"/>
      <c r="AB34" s="71"/>
    </row>
    <row r="35" spans="1:28" s="56" customFormat="1" ht="14.4" x14ac:dyDescent="0.3">
      <c r="A35" s="71" t="s">
        <v>28</v>
      </c>
      <c r="B35" s="104">
        <f ca="1">'FIRE 1123a raw'!B38</f>
        <v>0</v>
      </c>
      <c r="C35" s="104">
        <f ca="1">'FIRE 1123a raw'!C38</f>
        <v>0</v>
      </c>
      <c r="D35" s="171">
        <f ca="1">'FIRE 1123a raw'!D38</f>
        <v>0</v>
      </c>
      <c r="E35" s="104">
        <f ca="1">'FIRE 1123a raw'!E38</f>
        <v>0</v>
      </c>
      <c r="F35" s="105" t="str">
        <f ca="1">'FIRE 1123a raw'!F38</f>
        <v>-</v>
      </c>
      <c r="G35" s="69"/>
      <c r="H35" s="104">
        <f ca="1">'FIRE 1123a raw'!H38</f>
        <v>0</v>
      </c>
      <c r="I35" s="104">
        <f ca="1">'FIRE 1123a raw'!I38</f>
        <v>0</v>
      </c>
      <c r="J35" s="171">
        <f ca="1">'FIRE 1123a raw'!J38</f>
        <v>0</v>
      </c>
      <c r="K35" s="104">
        <f ca="1">'FIRE 1123a raw'!K38</f>
        <v>0</v>
      </c>
      <c r="L35" s="105" t="str">
        <f ca="1">'FIRE 1123a raw'!L38</f>
        <v>-</v>
      </c>
      <c r="M35" s="71"/>
      <c r="N35" s="104">
        <f ca="1">'FIRE 1123a raw'!N38</f>
        <v>0</v>
      </c>
      <c r="O35" s="104">
        <f ca="1">'FIRE 1123a raw'!O38</f>
        <v>0</v>
      </c>
      <c r="P35" s="171">
        <f ca="1">'FIRE 1123a raw'!P38</f>
        <v>0</v>
      </c>
      <c r="Q35" s="104">
        <f ca="1">'FIRE 1123a raw'!Q38</f>
        <v>0</v>
      </c>
      <c r="R35" s="105" t="str">
        <f ca="1">'FIRE 1123a raw'!R38</f>
        <v>-</v>
      </c>
      <c r="S35" s="71"/>
      <c r="T35" s="67">
        <f ca="1">'FIRE 1123a raw'!T38</f>
        <v>0</v>
      </c>
      <c r="U35" s="67">
        <f ca="1">'FIRE 1123a raw'!U38</f>
        <v>0</v>
      </c>
      <c r="V35" s="169">
        <f ca="1">'FIRE 1123a raw'!V38</f>
        <v>0</v>
      </c>
      <c r="W35" s="67">
        <f ca="1">'FIRE 1123a raw'!W38</f>
        <v>0</v>
      </c>
      <c r="X35" s="70" t="str">
        <f ca="1">'FIRE 1123a raw'!X38</f>
        <v>-</v>
      </c>
      <c r="Y35" s="69"/>
      <c r="Z35" s="71"/>
      <c r="AA35" s="71"/>
      <c r="AB35" s="71"/>
    </row>
    <row r="36" spans="1:28" s="56" customFormat="1" ht="14.4" x14ac:dyDescent="0.3">
      <c r="A36" s="71" t="s">
        <v>29</v>
      </c>
      <c r="B36" s="104">
        <f ca="1">'FIRE 1123a raw'!B39</f>
        <v>0</v>
      </c>
      <c r="C36" s="104">
        <f ca="1">'FIRE 1123a raw'!C39</f>
        <v>0</v>
      </c>
      <c r="D36" s="171">
        <f ca="1">'FIRE 1123a raw'!D39</f>
        <v>0</v>
      </c>
      <c r="E36" s="104">
        <f ca="1">'FIRE 1123a raw'!E39</f>
        <v>0</v>
      </c>
      <c r="F36" s="105" t="str">
        <f ca="1">'FIRE 1123a raw'!F39</f>
        <v>-</v>
      </c>
      <c r="G36" s="69"/>
      <c r="H36" s="104">
        <f ca="1">'FIRE 1123a raw'!H39</f>
        <v>0</v>
      </c>
      <c r="I36" s="104">
        <f ca="1">'FIRE 1123a raw'!I39</f>
        <v>0</v>
      </c>
      <c r="J36" s="171">
        <f ca="1">'FIRE 1123a raw'!J39</f>
        <v>0</v>
      </c>
      <c r="K36" s="104">
        <f ca="1">'FIRE 1123a raw'!K39</f>
        <v>0</v>
      </c>
      <c r="L36" s="105" t="str">
        <f ca="1">'FIRE 1123a raw'!L39</f>
        <v>-</v>
      </c>
      <c r="M36" s="71"/>
      <c r="N36" s="104">
        <f ca="1">'FIRE 1123a raw'!N39</f>
        <v>1</v>
      </c>
      <c r="O36" s="104">
        <f ca="1">'FIRE 1123a raw'!O39</f>
        <v>0</v>
      </c>
      <c r="P36" s="171">
        <f ca="1">'FIRE 1123a raw'!P39</f>
        <v>0</v>
      </c>
      <c r="Q36" s="104">
        <f ca="1">'FIRE 1123a raw'!Q39</f>
        <v>1</v>
      </c>
      <c r="R36" s="105">
        <f ca="1">'FIRE 1123a raw'!R39</f>
        <v>0</v>
      </c>
      <c r="S36" s="71"/>
      <c r="T36" s="67">
        <f ca="1">'FIRE 1123a raw'!T39</f>
        <v>1</v>
      </c>
      <c r="U36" s="67">
        <f ca="1">'FIRE 1123a raw'!U39</f>
        <v>0</v>
      </c>
      <c r="V36" s="169">
        <f ca="1">'FIRE 1123a raw'!V39</f>
        <v>0</v>
      </c>
      <c r="W36" s="67">
        <f ca="1">'FIRE 1123a raw'!W39</f>
        <v>1</v>
      </c>
      <c r="X36" s="70">
        <f ca="1">'FIRE 1123a raw'!X39</f>
        <v>0</v>
      </c>
      <c r="Y36" s="69"/>
      <c r="Z36" s="71"/>
      <c r="AA36" s="71"/>
      <c r="AB36" s="71"/>
    </row>
    <row r="37" spans="1:28" s="56" customFormat="1" ht="14.4" x14ac:dyDescent="0.3">
      <c r="A37" s="71" t="s">
        <v>30</v>
      </c>
      <c r="B37" s="104">
        <f ca="1">'FIRE 1123a raw'!B40</f>
        <v>0</v>
      </c>
      <c r="C37" s="104">
        <f ca="1">'FIRE 1123a raw'!C40</f>
        <v>1</v>
      </c>
      <c r="D37" s="171">
        <f ca="1">'FIRE 1123a raw'!D40</f>
        <v>0</v>
      </c>
      <c r="E37" s="104">
        <f ca="1">'FIRE 1123a raw'!E40</f>
        <v>1</v>
      </c>
      <c r="F37" s="105">
        <f ca="1">'FIRE 1123a raw'!F40</f>
        <v>1</v>
      </c>
      <c r="G37" s="69"/>
      <c r="H37" s="104">
        <f ca="1">'FIRE 1123a raw'!H40</f>
        <v>0</v>
      </c>
      <c r="I37" s="104">
        <f ca="1">'FIRE 1123a raw'!I40</f>
        <v>0</v>
      </c>
      <c r="J37" s="171">
        <f ca="1">'FIRE 1123a raw'!J40</f>
        <v>0</v>
      </c>
      <c r="K37" s="104">
        <f ca="1">'FIRE 1123a raw'!K40</f>
        <v>0</v>
      </c>
      <c r="L37" s="105" t="str">
        <f ca="1">'FIRE 1123a raw'!L40</f>
        <v>-</v>
      </c>
      <c r="M37" s="71"/>
      <c r="N37" s="104">
        <f ca="1">'FIRE 1123a raw'!N40</f>
        <v>3</v>
      </c>
      <c r="O37" s="104">
        <f ca="1">'FIRE 1123a raw'!O40</f>
        <v>2</v>
      </c>
      <c r="P37" s="171">
        <f ca="1">'FIRE 1123a raw'!P40</f>
        <v>0</v>
      </c>
      <c r="Q37" s="104">
        <f ca="1">'FIRE 1123a raw'!Q40</f>
        <v>5</v>
      </c>
      <c r="R37" s="105">
        <f ca="1">'FIRE 1123a raw'!R40</f>
        <v>0.4</v>
      </c>
      <c r="S37" s="71"/>
      <c r="T37" s="67">
        <f ca="1">'FIRE 1123a raw'!T40</f>
        <v>3</v>
      </c>
      <c r="U37" s="67">
        <f ca="1">'FIRE 1123a raw'!U40</f>
        <v>3</v>
      </c>
      <c r="V37" s="169">
        <f ca="1">'FIRE 1123a raw'!V40</f>
        <v>0</v>
      </c>
      <c r="W37" s="67">
        <f ca="1">'FIRE 1123a raw'!W40</f>
        <v>6</v>
      </c>
      <c r="X37" s="70">
        <f ca="1">'FIRE 1123a raw'!X40</f>
        <v>0.5</v>
      </c>
      <c r="Y37" s="69"/>
      <c r="Z37" s="71"/>
      <c r="AA37" s="71"/>
      <c r="AB37" s="71"/>
    </row>
    <row r="38" spans="1:28" s="56" customFormat="1" ht="14.4" x14ac:dyDescent="0.3">
      <c r="A38" s="71" t="s">
        <v>31</v>
      </c>
      <c r="B38" s="104">
        <f ca="1">'FIRE 1123a raw'!B41</f>
        <v>11</v>
      </c>
      <c r="C38" s="104">
        <f ca="1">'FIRE 1123a raw'!C41</f>
        <v>1</v>
      </c>
      <c r="D38" s="171">
        <f ca="1">'FIRE 1123a raw'!D41</f>
        <v>0</v>
      </c>
      <c r="E38" s="104">
        <f ca="1">'FIRE 1123a raw'!E41</f>
        <v>12</v>
      </c>
      <c r="F38" s="105">
        <f ca="1">'FIRE 1123a raw'!F41</f>
        <v>8.3000000000000004E-2</v>
      </c>
      <c r="G38" s="69"/>
      <c r="H38" s="104">
        <f ca="1">'FIRE 1123a raw'!H41</f>
        <v>0</v>
      </c>
      <c r="I38" s="104">
        <f ca="1">'FIRE 1123a raw'!I41</f>
        <v>0</v>
      </c>
      <c r="J38" s="171">
        <f ca="1">'FIRE 1123a raw'!J41</f>
        <v>0</v>
      </c>
      <c r="K38" s="104">
        <f ca="1">'FIRE 1123a raw'!K41</f>
        <v>0</v>
      </c>
      <c r="L38" s="105" t="str">
        <f ca="1">'FIRE 1123a raw'!L41</f>
        <v>-</v>
      </c>
      <c r="M38" s="71"/>
      <c r="N38" s="104">
        <f ca="1">'FIRE 1123a raw'!N41</f>
        <v>0</v>
      </c>
      <c r="O38" s="104">
        <f ca="1">'FIRE 1123a raw'!O41</f>
        <v>0</v>
      </c>
      <c r="P38" s="171">
        <f ca="1">'FIRE 1123a raw'!P41</f>
        <v>0</v>
      </c>
      <c r="Q38" s="104">
        <f ca="1">'FIRE 1123a raw'!Q41</f>
        <v>0</v>
      </c>
      <c r="R38" s="105" t="str">
        <f ca="1">'FIRE 1123a raw'!R41</f>
        <v>-</v>
      </c>
      <c r="S38" s="71"/>
      <c r="T38" s="67">
        <f ca="1">'FIRE 1123a raw'!T41</f>
        <v>11</v>
      </c>
      <c r="U38" s="67">
        <f ca="1">'FIRE 1123a raw'!U41</f>
        <v>1</v>
      </c>
      <c r="V38" s="169">
        <f ca="1">'FIRE 1123a raw'!V41</f>
        <v>0</v>
      </c>
      <c r="W38" s="67">
        <f ca="1">'FIRE 1123a raw'!W41</f>
        <v>12</v>
      </c>
      <c r="X38" s="70">
        <f ca="1">'FIRE 1123a raw'!X41</f>
        <v>8.3000000000000004E-2</v>
      </c>
      <c r="Y38" s="69"/>
      <c r="Z38" s="71"/>
      <c r="AA38" s="71"/>
      <c r="AB38" s="71"/>
    </row>
    <row r="39" spans="1:28" s="56" customFormat="1" ht="14.4" x14ac:dyDescent="0.3">
      <c r="A39" s="71" t="s">
        <v>32</v>
      </c>
      <c r="B39" s="104">
        <f ca="1">'FIRE 1123a raw'!B42</f>
        <v>0</v>
      </c>
      <c r="C39" s="104">
        <f ca="1">'FIRE 1123a raw'!C42</f>
        <v>0</v>
      </c>
      <c r="D39" s="171">
        <f ca="1">'FIRE 1123a raw'!D42</f>
        <v>0</v>
      </c>
      <c r="E39" s="104">
        <f ca="1">'FIRE 1123a raw'!E42</f>
        <v>0</v>
      </c>
      <c r="F39" s="105" t="str">
        <f ca="1">'FIRE 1123a raw'!F42</f>
        <v>-</v>
      </c>
      <c r="G39" s="69"/>
      <c r="H39" s="104">
        <f ca="1">'FIRE 1123a raw'!H42</f>
        <v>0</v>
      </c>
      <c r="I39" s="104">
        <f ca="1">'FIRE 1123a raw'!I42</f>
        <v>0</v>
      </c>
      <c r="J39" s="171">
        <f ca="1">'FIRE 1123a raw'!J42</f>
        <v>0</v>
      </c>
      <c r="K39" s="104">
        <f ca="1">'FIRE 1123a raw'!K42</f>
        <v>0</v>
      </c>
      <c r="L39" s="105" t="str">
        <f ca="1">'FIRE 1123a raw'!L42</f>
        <v>-</v>
      </c>
      <c r="M39" s="71"/>
      <c r="N39" s="104">
        <f ca="1">'FIRE 1123a raw'!N42</f>
        <v>1</v>
      </c>
      <c r="O39" s="104">
        <f ca="1">'FIRE 1123a raw'!O42</f>
        <v>0</v>
      </c>
      <c r="P39" s="171">
        <f ca="1">'FIRE 1123a raw'!P42</f>
        <v>0</v>
      </c>
      <c r="Q39" s="104">
        <f ca="1">'FIRE 1123a raw'!Q42</f>
        <v>1</v>
      </c>
      <c r="R39" s="105">
        <f ca="1">'FIRE 1123a raw'!R42</f>
        <v>0</v>
      </c>
      <c r="S39" s="71"/>
      <c r="T39" s="67">
        <f ca="1">'FIRE 1123a raw'!T42</f>
        <v>1</v>
      </c>
      <c r="U39" s="67">
        <f ca="1">'FIRE 1123a raw'!U42</f>
        <v>0</v>
      </c>
      <c r="V39" s="169">
        <f ca="1">'FIRE 1123a raw'!V42</f>
        <v>0</v>
      </c>
      <c r="W39" s="67">
        <f ca="1">'FIRE 1123a raw'!W42</f>
        <v>1</v>
      </c>
      <c r="X39" s="70">
        <f ca="1">'FIRE 1123a raw'!X42</f>
        <v>0</v>
      </c>
      <c r="Y39" s="69"/>
      <c r="Z39" s="71"/>
      <c r="AA39" s="71"/>
      <c r="AB39" s="71"/>
    </row>
    <row r="40" spans="1:28" s="56" customFormat="1" ht="14.4" x14ac:dyDescent="0.3">
      <c r="A40" s="71" t="s">
        <v>34</v>
      </c>
      <c r="B40" s="104">
        <f ca="1">'FIRE 1123a raw'!B43</f>
        <v>19</v>
      </c>
      <c r="C40" s="104">
        <f ca="1">'FIRE 1123a raw'!C43</f>
        <v>1</v>
      </c>
      <c r="D40" s="171">
        <f ca="1">'FIRE 1123a raw'!D43</f>
        <v>0</v>
      </c>
      <c r="E40" s="104">
        <f ca="1">'FIRE 1123a raw'!E43</f>
        <v>20</v>
      </c>
      <c r="F40" s="105">
        <f ca="1">'FIRE 1123a raw'!F43</f>
        <v>0.05</v>
      </c>
      <c r="G40" s="69"/>
      <c r="H40" s="104">
        <f ca="1">'FIRE 1123a raw'!H43</f>
        <v>0</v>
      </c>
      <c r="I40" s="104">
        <f ca="1">'FIRE 1123a raw'!I43</f>
        <v>0</v>
      </c>
      <c r="J40" s="171">
        <f ca="1">'FIRE 1123a raw'!J43</f>
        <v>0</v>
      </c>
      <c r="K40" s="104">
        <f ca="1">'FIRE 1123a raw'!K43</f>
        <v>0</v>
      </c>
      <c r="L40" s="105" t="str">
        <f ca="1">'FIRE 1123a raw'!L43</f>
        <v>-</v>
      </c>
      <c r="M40" s="71"/>
      <c r="N40" s="104">
        <f ca="1">'FIRE 1123a raw'!N43</f>
        <v>0</v>
      </c>
      <c r="O40" s="104">
        <f ca="1">'FIRE 1123a raw'!O43</f>
        <v>0</v>
      </c>
      <c r="P40" s="171">
        <f ca="1">'FIRE 1123a raw'!P43</f>
        <v>0</v>
      </c>
      <c r="Q40" s="104">
        <f ca="1">'FIRE 1123a raw'!Q43</f>
        <v>0</v>
      </c>
      <c r="R40" s="105" t="str">
        <f ca="1">'FIRE 1123a raw'!R43</f>
        <v>-</v>
      </c>
      <c r="S40" s="71"/>
      <c r="T40" s="67">
        <f ca="1">'FIRE 1123a raw'!T43</f>
        <v>19</v>
      </c>
      <c r="U40" s="67">
        <f ca="1">'FIRE 1123a raw'!U43</f>
        <v>1</v>
      </c>
      <c r="V40" s="169">
        <f ca="1">'FIRE 1123a raw'!V43</f>
        <v>0</v>
      </c>
      <c r="W40" s="67">
        <f ca="1">'FIRE 1123a raw'!W43</f>
        <v>20</v>
      </c>
      <c r="X40" s="70">
        <f ca="1">'FIRE 1123a raw'!X43</f>
        <v>0.05</v>
      </c>
      <c r="Y40" s="69"/>
      <c r="Z40" s="71"/>
      <c r="AA40" s="71"/>
      <c r="AB40" s="71"/>
    </row>
    <row r="41" spans="1:28" s="56" customFormat="1" ht="14.4" x14ac:dyDescent="0.3">
      <c r="A41" s="71" t="s">
        <v>35</v>
      </c>
      <c r="B41" s="104">
        <f ca="1">'FIRE 1123a raw'!B44</f>
        <v>0</v>
      </c>
      <c r="C41" s="104">
        <f ca="1">'FIRE 1123a raw'!C44</f>
        <v>0</v>
      </c>
      <c r="D41" s="171">
        <f ca="1">'FIRE 1123a raw'!D44</f>
        <v>0</v>
      </c>
      <c r="E41" s="104">
        <f ca="1">'FIRE 1123a raw'!E44</f>
        <v>0</v>
      </c>
      <c r="F41" s="105" t="str">
        <f ca="1">'FIRE 1123a raw'!F44</f>
        <v>-</v>
      </c>
      <c r="G41" s="69"/>
      <c r="H41" s="104">
        <f ca="1">'FIRE 1123a raw'!H44</f>
        <v>0</v>
      </c>
      <c r="I41" s="104">
        <f ca="1">'FIRE 1123a raw'!I44</f>
        <v>0</v>
      </c>
      <c r="J41" s="171">
        <f ca="1">'FIRE 1123a raw'!J44</f>
        <v>0</v>
      </c>
      <c r="K41" s="104">
        <f ca="1">'FIRE 1123a raw'!K44</f>
        <v>0</v>
      </c>
      <c r="L41" s="105" t="str">
        <f ca="1">'FIRE 1123a raw'!L44</f>
        <v>-</v>
      </c>
      <c r="M41" s="71"/>
      <c r="N41" s="104">
        <f ca="1">'FIRE 1123a raw'!N44</f>
        <v>1</v>
      </c>
      <c r="O41" s="104">
        <f ca="1">'FIRE 1123a raw'!O44</f>
        <v>2</v>
      </c>
      <c r="P41" s="171">
        <f ca="1">'FIRE 1123a raw'!P44</f>
        <v>0</v>
      </c>
      <c r="Q41" s="104">
        <f ca="1">'FIRE 1123a raw'!Q44</f>
        <v>3</v>
      </c>
      <c r="R41" s="105">
        <f ca="1">'FIRE 1123a raw'!R44</f>
        <v>0.66700000000000004</v>
      </c>
      <c r="S41" s="71"/>
      <c r="T41" s="67">
        <f ca="1">'FIRE 1123a raw'!T44</f>
        <v>1</v>
      </c>
      <c r="U41" s="67">
        <f ca="1">'FIRE 1123a raw'!U44</f>
        <v>2</v>
      </c>
      <c r="V41" s="169">
        <f ca="1">'FIRE 1123a raw'!V44</f>
        <v>0</v>
      </c>
      <c r="W41" s="67">
        <f ca="1">'FIRE 1123a raw'!W44</f>
        <v>3</v>
      </c>
      <c r="X41" s="70">
        <f ca="1">'FIRE 1123a raw'!X44</f>
        <v>0.66700000000000004</v>
      </c>
      <c r="Y41" s="69"/>
      <c r="Z41" s="71"/>
      <c r="AA41" s="71"/>
      <c r="AB41" s="71"/>
    </row>
    <row r="42" spans="1:28" s="56" customFormat="1" ht="14.4" x14ac:dyDescent="0.3">
      <c r="A42" s="71" t="s">
        <v>36</v>
      </c>
      <c r="B42" s="104">
        <f ca="1">'FIRE 1123a raw'!B45</f>
        <v>0</v>
      </c>
      <c r="C42" s="104">
        <f ca="1">'FIRE 1123a raw'!C45</f>
        <v>0</v>
      </c>
      <c r="D42" s="171">
        <f ca="1">'FIRE 1123a raw'!D45</f>
        <v>0</v>
      </c>
      <c r="E42" s="104">
        <f ca="1">'FIRE 1123a raw'!E45</f>
        <v>0</v>
      </c>
      <c r="F42" s="105" t="str">
        <f ca="1">'FIRE 1123a raw'!F45</f>
        <v>-</v>
      </c>
      <c r="G42" s="69"/>
      <c r="H42" s="104">
        <f ca="1">'FIRE 1123a raw'!H45</f>
        <v>0</v>
      </c>
      <c r="I42" s="104">
        <f ca="1">'FIRE 1123a raw'!I45</f>
        <v>0</v>
      </c>
      <c r="J42" s="171">
        <f ca="1">'FIRE 1123a raw'!J45</f>
        <v>0</v>
      </c>
      <c r="K42" s="104">
        <f ca="1">'FIRE 1123a raw'!K45</f>
        <v>0</v>
      </c>
      <c r="L42" s="105" t="str">
        <f ca="1">'FIRE 1123a raw'!L45</f>
        <v>-</v>
      </c>
      <c r="M42" s="71"/>
      <c r="N42" s="104">
        <f ca="1">'FIRE 1123a raw'!N45</f>
        <v>0</v>
      </c>
      <c r="O42" s="104">
        <f ca="1">'FIRE 1123a raw'!O45</f>
        <v>0</v>
      </c>
      <c r="P42" s="171">
        <f ca="1">'FIRE 1123a raw'!P45</f>
        <v>0</v>
      </c>
      <c r="Q42" s="104">
        <f ca="1">'FIRE 1123a raw'!Q45</f>
        <v>0</v>
      </c>
      <c r="R42" s="105" t="str">
        <f ca="1">'FIRE 1123a raw'!R45</f>
        <v>-</v>
      </c>
      <c r="S42" s="71"/>
      <c r="T42" s="67">
        <f ca="1">'FIRE 1123a raw'!T45</f>
        <v>0</v>
      </c>
      <c r="U42" s="67">
        <f ca="1">'FIRE 1123a raw'!U45</f>
        <v>0</v>
      </c>
      <c r="V42" s="169">
        <f ca="1">'FIRE 1123a raw'!V45</f>
        <v>0</v>
      </c>
      <c r="W42" s="67">
        <f ca="1">'FIRE 1123a raw'!W45</f>
        <v>0</v>
      </c>
      <c r="X42" s="70" t="str">
        <f ca="1">'FIRE 1123a raw'!X45</f>
        <v>-</v>
      </c>
      <c r="Y42" s="69"/>
      <c r="Z42" s="71"/>
      <c r="AA42" s="71"/>
      <c r="AB42" s="71"/>
    </row>
    <row r="43" spans="1:28" s="56" customFormat="1" ht="14.4" x14ac:dyDescent="0.3">
      <c r="A43" s="71" t="s">
        <v>37</v>
      </c>
      <c r="B43" s="104">
        <f ca="1">'FIRE 1123a raw'!B46</f>
        <v>0</v>
      </c>
      <c r="C43" s="104">
        <f ca="1">'FIRE 1123a raw'!C46</f>
        <v>0</v>
      </c>
      <c r="D43" s="171">
        <f ca="1">'FIRE 1123a raw'!D46</f>
        <v>0</v>
      </c>
      <c r="E43" s="104">
        <f ca="1">'FIRE 1123a raw'!E46</f>
        <v>0</v>
      </c>
      <c r="F43" s="105" t="str">
        <f ca="1">'FIRE 1123a raw'!F46</f>
        <v>-</v>
      </c>
      <c r="G43" s="69"/>
      <c r="H43" s="104">
        <f ca="1">'FIRE 1123a raw'!H46</f>
        <v>0</v>
      </c>
      <c r="I43" s="104">
        <f ca="1">'FIRE 1123a raw'!I46</f>
        <v>0</v>
      </c>
      <c r="J43" s="171">
        <f ca="1">'FIRE 1123a raw'!J46</f>
        <v>0</v>
      </c>
      <c r="K43" s="104">
        <f ca="1">'FIRE 1123a raw'!K46</f>
        <v>0</v>
      </c>
      <c r="L43" s="105" t="str">
        <f ca="1">'FIRE 1123a raw'!L46</f>
        <v>-</v>
      </c>
      <c r="M43" s="71"/>
      <c r="N43" s="104">
        <f ca="1">'FIRE 1123a raw'!N46</f>
        <v>1</v>
      </c>
      <c r="O43" s="104">
        <f ca="1">'FIRE 1123a raw'!O46</f>
        <v>1</v>
      </c>
      <c r="P43" s="171">
        <f ca="1">'FIRE 1123a raw'!P46</f>
        <v>0</v>
      </c>
      <c r="Q43" s="104">
        <f ca="1">'FIRE 1123a raw'!Q46</f>
        <v>2</v>
      </c>
      <c r="R43" s="105">
        <f ca="1">'FIRE 1123a raw'!R46</f>
        <v>0.5</v>
      </c>
      <c r="S43" s="71"/>
      <c r="T43" s="67">
        <f ca="1">'FIRE 1123a raw'!T46</f>
        <v>1</v>
      </c>
      <c r="U43" s="67">
        <f ca="1">'FIRE 1123a raw'!U46</f>
        <v>1</v>
      </c>
      <c r="V43" s="169">
        <f ca="1">'FIRE 1123a raw'!V46</f>
        <v>0</v>
      </c>
      <c r="W43" s="67">
        <f ca="1">'FIRE 1123a raw'!W46</f>
        <v>2</v>
      </c>
      <c r="X43" s="70">
        <f ca="1">'FIRE 1123a raw'!X46</f>
        <v>0.5</v>
      </c>
      <c r="Y43" s="69"/>
      <c r="Z43" s="71"/>
      <c r="AA43" s="71"/>
      <c r="AB43" s="71"/>
    </row>
    <row r="44" spans="1:28" s="56" customFormat="1" ht="14.4" x14ac:dyDescent="0.3">
      <c r="A44" s="71" t="s">
        <v>39</v>
      </c>
      <c r="B44" s="104">
        <f ca="1">'FIRE 1123a raw'!B47</f>
        <v>16</v>
      </c>
      <c r="C44" s="104">
        <f ca="1">'FIRE 1123a raw'!C47</f>
        <v>0</v>
      </c>
      <c r="D44" s="171">
        <f ca="1">'FIRE 1123a raw'!D47</f>
        <v>0</v>
      </c>
      <c r="E44" s="104">
        <f ca="1">'FIRE 1123a raw'!E47</f>
        <v>16</v>
      </c>
      <c r="F44" s="105">
        <f ca="1">'FIRE 1123a raw'!F47</f>
        <v>0</v>
      </c>
      <c r="G44" s="69"/>
      <c r="H44" s="104">
        <f ca="1">'FIRE 1123a raw'!H47</f>
        <v>0</v>
      </c>
      <c r="I44" s="104">
        <f ca="1">'FIRE 1123a raw'!I47</f>
        <v>0</v>
      </c>
      <c r="J44" s="171">
        <f ca="1">'FIRE 1123a raw'!J47</f>
        <v>0</v>
      </c>
      <c r="K44" s="104">
        <f ca="1">'FIRE 1123a raw'!K47</f>
        <v>0</v>
      </c>
      <c r="L44" s="105" t="str">
        <f ca="1">'FIRE 1123a raw'!L47</f>
        <v>-</v>
      </c>
      <c r="M44" s="71"/>
      <c r="N44" s="104">
        <f ca="1">'FIRE 1123a raw'!N47</f>
        <v>2</v>
      </c>
      <c r="O44" s="104">
        <f ca="1">'FIRE 1123a raw'!O47</f>
        <v>6</v>
      </c>
      <c r="P44" s="171">
        <f ca="1">'FIRE 1123a raw'!P47</f>
        <v>0</v>
      </c>
      <c r="Q44" s="104">
        <f ca="1">'FIRE 1123a raw'!Q47</f>
        <v>8</v>
      </c>
      <c r="R44" s="105">
        <f ca="1">'FIRE 1123a raw'!R47</f>
        <v>0.75</v>
      </c>
      <c r="S44" s="71"/>
      <c r="T44" s="67">
        <f ca="1">'FIRE 1123a raw'!T47</f>
        <v>18</v>
      </c>
      <c r="U44" s="67">
        <f ca="1">'FIRE 1123a raw'!U47</f>
        <v>6</v>
      </c>
      <c r="V44" s="169">
        <f ca="1">'FIRE 1123a raw'!V47</f>
        <v>0</v>
      </c>
      <c r="W44" s="67">
        <f ca="1">'FIRE 1123a raw'!W47</f>
        <v>24</v>
      </c>
      <c r="X44" s="70">
        <f ca="1">'FIRE 1123a raw'!X47</f>
        <v>0.25</v>
      </c>
      <c r="Y44" s="69"/>
      <c r="Z44" s="71"/>
      <c r="AA44" s="71"/>
      <c r="AB44" s="71"/>
    </row>
    <row r="45" spans="1:28" s="56" customFormat="1" ht="14.4" x14ac:dyDescent="0.3">
      <c r="A45" s="71" t="s">
        <v>20</v>
      </c>
      <c r="B45" s="104">
        <f ca="1">'FIRE 1123a raw'!B48</f>
        <v>0</v>
      </c>
      <c r="C45" s="104">
        <f ca="1">'FIRE 1123a raw'!C48</f>
        <v>0</v>
      </c>
      <c r="D45" s="171">
        <f ca="1">'FIRE 1123a raw'!D48</f>
        <v>0</v>
      </c>
      <c r="E45" s="104">
        <f ca="1">'FIRE 1123a raw'!E48</f>
        <v>0</v>
      </c>
      <c r="F45" s="105" t="str">
        <f ca="1">'FIRE 1123a raw'!F48</f>
        <v>-</v>
      </c>
      <c r="G45" s="69"/>
      <c r="H45" s="104">
        <f ca="1">'FIRE 1123a raw'!H48</f>
        <v>0</v>
      </c>
      <c r="I45" s="104">
        <f ca="1">'FIRE 1123a raw'!I48</f>
        <v>0</v>
      </c>
      <c r="J45" s="171">
        <f ca="1">'FIRE 1123a raw'!J48</f>
        <v>0</v>
      </c>
      <c r="K45" s="104">
        <f ca="1">'FIRE 1123a raw'!K48</f>
        <v>0</v>
      </c>
      <c r="L45" s="105" t="str">
        <f ca="1">'FIRE 1123a raw'!L48</f>
        <v>-</v>
      </c>
      <c r="M45" s="71"/>
      <c r="N45" s="104">
        <f ca="1">'FIRE 1123a raw'!N48</f>
        <v>0</v>
      </c>
      <c r="O45" s="104">
        <f ca="1">'FIRE 1123a raw'!O48</f>
        <v>0</v>
      </c>
      <c r="P45" s="171">
        <f ca="1">'FIRE 1123a raw'!P48</f>
        <v>0</v>
      </c>
      <c r="Q45" s="104">
        <f ca="1">'FIRE 1123a raw'!Q48</f>
        <v>0</v>
      </c>
      <c r="R45" s="105" t="str">
        <f ca="1">'FIRE 1123a raw'!R48</f>
        <v>-</v>
      </c>
      <c r="S45" s="71"/>
      <c r="T45" s="67">
        <f ca="1">'FIRE 1123a raw'!T48</f>
        <v>0</v>
      </c>
      <c r="U45" s="67">
        <f ca="1">'FIRE 1123a raw'!U48</f>
        <v>0</v>
      </c>
      <c r="V45" s="169">
        <f ca="1">'FIRE 1123a raw'!V48</f>
        <v>0</v>
      </c>
      <c r="W45" s="67">
        <f ca="1">'FIRE 1123a raw'!W48</f>
        <v>0</v>
      </c>
      <c r="X45" s="70" t="str">
        <f ca="1">'FIRE 1123a raw'!X48</f>
        <v>-</v>
      </c>
      <c r="Y45" s="69"/>
      <c r="Z45" s="71"/>
      <c r="AA45" s="71"/>
      <c r="AB45" s="71"/>
    </row>
    <row r="46" spans="1:28" s="56" customFormat="1" ht="14.4" x14ac:dyDescent="0.3">
      <c r="A46" s="116" t="s">
        <v>83</v>
      </c>
      <c r="B46" s="73">
        <f ca="1">SUM(B47:B53)</f>
        <v>632</v>
      </c>
      <c r="C46" s="73">
        <f t="shared" ref="C46:E46" ca="1" si="13">SUM(C47:C53)</f>
        <v>128</v>
      </c>
      <c r="D46" s="170">
        <f t="shared" ca="1" si="13"/>
        <v>0</v>
      </c>
      <c r="E46" s="73">
        <f t="shared" ca="1" si="13"/>
        <v>760</v>
      </c>
      <c r="F46" s="80">
        <f ca="1">'FIRE 1123a raw'!F49</f>
        <v>0.16800000000000001</v>
      </c>
      <c r="G46" s="69"/>
      <c r="H46" s="73">
        <f ca="1">SUM(H47:H53)</f>
        <v>3</v>
      </c>
      <c r="I46" s="73">
        <f t="shared" ref="I46:J46" ca="1" si="14">SUM(I47:I53)</f>
        <v>9</v>
      </c>
      <c r="J46" s="170">
        <f t="shared" ca="1" si="14"/>
        <v>0</v>
      </c>
      <c r="K46" s="73">
        <f t="shared" ref="K46" ca="1" si="15">SUM(K47:K53)</f>
        <v>12</v>
      </c>
      <c r="L46" s="80">
        <f ca="1">'FIRE 1123a raw'!L49</f>
        <v>0.75</v>
      </c>
      <c r="M46" s="71"/>
      <c r="N46" s="73">
        <f ca="1">SUM(N47:N53)</f>
        <v>25</v>
      </c>
      <c r="O46" s="73">
        <f t="shared" ref="O46:P46" ca="1" si="16">SUM(O47:O53)</f>
        <v>20</v>
      </c>
      <c r="P46" s="170">
        <f t="shared" ca="1" si="16"/>
        <v>0</v>
      </c>
      <c r="Q46" s="73">
        <f t="shared" ref="Q46" ca="1" si="17">SUM(Q47:Q53)</f>
        <v>45</v>
      </c>
      <c r="R46" s="80">
        <f ca="1">'FIRE 1123a raw'!R49</f>
        <v>0.44400000000000001</v>
      </c>
      <c r="S46" s="71"/>
      <c r="T46" s="73">
        <f ca="1">SUM(T47:T53)</f>
        <v>660</v>
      </c>
      <c r="U46" s="73">
        <f t="shared" ref="U46:V46" ca="1" si="18">SUM(U47:U53)</f>
        <v>157</v>
      </c>
      <c r="V46" s="170">
        <f t="shared" ca="1" si="18"/>
        <v>0</v>
      </c>
      <c r="W46" s="73">
        <f t="shared" ref="W46" ca="1" si="19">SUM(W47:W53)</f>
        <v>817</v>
      </c>
      <c r="X46" s="70">
        <f ca="1">'FIRE 1123a raw'!X49</f>
        <v>0.192</v>
      </c>
      <c r="Y46" s="69"/>
      <c r="Z46" s="71"/>
      <c r="AA46" s="71"/>
      <c r="AB46" s="71"/>
    </row>
    <row r="47" spans="1:28" ht="14.4" x14ac:dyDescent="0.3">
      <c r="A47" s="71" t="s">
        <v>16</v>
      </c>
      <c r="B47" s="104">
        <f ca="1">'FIRE 1123a raw'!B50</f>
        <v>196</v>
      </c>
      <c r="C47" s="104">
        <f ca="1">'FIRE 1123a raw'!C50</f>
        <v>27</v>
      </c>
      <c r="D47" s="171">
        <f ca="1">'FIRE 1123a raw'!D50</f>
        <v>0</v>
      </c>
      <c r="E47" s="104">
        <f ca="1">'FIRE 1123a raw'!E50</f>
        <v>223</v>
      </c>
      <c r="F47" s="105">
        <f ca="1">'FIRE 1123a raw'!F50</f>
        <v>0.121</v>
      </c>
      <c r="G47" s="69"/>
      <c r="H47" s="104">
        <f ca="1">'FIRE 1123a raw'!H50</f>
        <v>0</v>
      </c>
      <c r="I47" s="104">
        <f ca="1">'FIRE 1123a raw'!I50</f>
        <v>0</v>
      </c>
      <c r="J47" s="171">
        <f ca="1">'FIRE 1123a raw'!J50</f>
        <v>0</v>
      </c>
      <c r="K47" s="104">
        <f ca="1">'FIRE 1123a raw'!K50</f>
        <v>0</v>
      </c>
      <c r="L47" s="105" t="str">
        <f ca="1">'FIRE 1123a raw'!L50</f>
        <v>-</v>
      </c>
      <c r="M47" s="71"/>
      <c r="N47" s="104">
        <f ca="1">'FIRE 1123a raw'!N50</f>
        <v>0</v>
      </c>
      <c r="O47" s="104">
        <f ca="1">'FIRE 1123a raw'!O50</f>
        <v>0</v>
      </c>
      <c r="P47" s="171">
        <f ca="1">'FIRE 1123a raw'!P50</f>
        <v>0</v>
      </c>
      <c r="Q47" s="104">
        <f ca="1">'FIRE 1123a raw'!Q50</f>
        <v>0</v>
      </c>
      <c r="R47" s="105" t="str">
        <f ca="1">'FIRE 1123a raw'!R50</f>
        <v>-</v>
      </c>
      <c r="S47" s="71"/>
      <c r="T47" s="67">
        <f ca="1">'FIRE 1123a raw'!T50</f>
        <v>196</v>
      </c>
      <c r="U47" s="67">
        <f ca="1">'FIRE 1123a raw'!U50</f>
        <v>27</v>
      </c>
      <c r="V47" s="169">
        <f ca="1">'FIRE 1123a raw'!V50</f>
        <v>0</v>
      </c>
      <c r="W47" s="67">
        <f ca="1">'FIRE 1123a raw'!W50</f>
        <v>223</v>
      </c>
      <c r="X47" s="70">
        <f ca="1">'FIRE 1123a raw'!X50</f>
        <v>0.121</v>
      </c>
      <c r="Y47" s="69"/>
      <c r="Z47" s="89"/>
      <c r="AA47" s="89"/>
      <c r="AB47" s="89"/>
    </row>
    <row r="48" spans="1:28" s="56" customFormat="1" ht="14.4" x14ac:dyDescent="0.3">
      <c r="A48" s="71" t="s">
        <v>25</v>
      </c>
      <c r="B48" s="104">
        <f ca="1">'FIRE 1123a raw'!B51</f>
        <v>80</v>
      </c>
      <c r="C48" s="104">
        <f ca="1">'FIRE 1123a raw'!C51</f>
        <v>14</v>
      </c>
      <c r="D48" s="171">
        <f ca="1">'FIRE 1123a raw'!D51</f>
        <v>0</v>
      </c>
      <c r="E48" s="104">
        <f ca="1">'FIRE 1123a raw'!E51</f>
        <v>94</v>
      </c>
      <c r="F48" s="105">
        <f ca="1">'FIRE 1123a raw'!F51</f>
        <v>0.14899999999999999</v>
      </c>
      <c r="G48" s="69"/>
      <c r="H48" s="104">
        <f ca="1">'FIRE 1123a raw'!H51</f>
        <v>0</v>
      </c>
      <c r="I48" s="104">
        <f ca="1">'FIRE 1123a raw'!I51</f>
        <v>4</v>
      </c>
      <c r="J48" s="171">
        <f ca="1">'FIRE 1123a raw'!J51</f>
        <v>0</v>
      </c>
      <c r="K48" s="104">
        <f ca="1">'FIRE 1123a raw'!K51</f>
        <v>4</v>
      </c>
      <c r="L48" s="105">
        <f ca="1">'FIRE 1123a raw'!L51</f>
        <v>1</v>
      </c>
      <c r="M48" s="71"/>
      <c r="N48" s="104">
        <f ca="1">'FIRE 1123a raw'!N51</f>
        <v>2</v>
      </c>
      <c r="O48" s="104">
        <f ca="1">'FIRE 1123a raw'!O51</f>
        <v>1</v>
      </c>
      <c r="P48" s="171">
        <f ca="1">'FIRE 1123a raw'!P51</f>
        <v>0</v>
      </c>
      <c r="Q48" s="104">
        <f ca="1">'FIRE 1123a raw'!Q51</f>
        <v>3</v>
      </c>
      <c r="R48" s="105">
        <f ca="1">'FIRE 1123a raw'!R51</f>
        <v>0.33300000000000002</v>
      </c>
      <c r="S48" s="71"/>
      <c r="T48" s="67">
        <f ca="1">'FIRE 1123a raw'!T51</f>
        <v>82</v>
      </c>
      <c r="U48" s="67">
        <f ca="1">'FIRE 1123a raw'!U51</f>
        <v>19</v>
      </c>
      <c r="V48" s="169">
        <f ca="1">'FIRE 1123a raw'!V51</f>
        <v>0</v>
      </c>
      <c r="W48" s="67">
        <f ca="1">'FIRE 1123a raw'!W51</f>
        <v>101</v>
      </c>
      <c r="X48" s="70">
        <f ca="1">'FIRE 1123a raw'!X51</f>
        <v>0.188</v>
      </c>
      <c r="Y48" s="69"/>
      <c r="Z48" s="71"/>
      <c r="AA48" s="71"/>
      <c r="AB48" s="71"/>
    </row>
    <row r="49" spans="1:28" s="56" customFormat="1" ht="14.25" customHeight="1" x14ac:dyDescent="0.3">
      <c r="A49" s="71" t="s">
        <v>33</v>
      </c>
      <c r="B49" s="104">
        <f ca="1">'FIRE 1123a raw'!B52</f>
        <v>24</v>
      </c>
      <c r="C49" s="104">
        <f ca="1">'FIRE 1123a raw'!C52</f>
        <v>1</v>
      </c>
      <c r="D49" s="171">
        <f ca="1">'FIRE 1123a raw'!D52</f>
        <v>0</v>
      </c>
      <c r="E49" s="104">
        <f ca="1">'FIRE 1123a raw'!E52</f>
        <v>25</v>
      </c>
      <c r="F49" s="105">
        <f ca="1">'FIRE 1123a raw'!F52</f>
        <v>0.04</v>
      </c>
      <c r="G49" s="69"/>
      <c r="H49" s="104">
        <f ca="1">'FIRE 1123a raw'!H52</f>
        <v>1</v>
      </c>
      <c r="I49" s="104">
        <f ca="1">'FIRE 1123a raw'!I52</f>
        <v>3</v>
      </c>
      <c r="J49" s="171">
        <f ca="1">'FIRE 1123a raw'!J52</f>
        <v>0</v>
      </c>
      <c r="K49" s="104">
        <f ca="1">'FIRE 1123a raw'!K52</f>
        <v>4</v>
      </c>
      <c r="L49" s="105">
        <f ca="1">'FIRE 1123a raw'!L52</f>
        <v>0.75</v>
      </c>
      <c r="M49" s="71"/>
      <c r="N49" s="104">
        <f ca="1">'FIRE 1123a raw'!N52</f>
        <v>7</v>
      </c>
      <c r="O49" s="104">
        <f ca="1">'FIRE 1123a raw'!O52</f>
        <v>4</v>
      </c>
      <c r="P49" s="171">
        <f ca="1">'FIRE 1123a raw'!P52</f>
        <v>0</v>
      </c>
      <c r="Q49" s="104">
        <f ca="1">'FIRE 1123a raw'!Q52</f>
        <v>11</v>
      </c>
      <c r="R49" s="105">
        <f ca="1">'FIRE 1123a raw'!R52</f>
        <v>0.36399999999999999</v>
      </c>
      <c r="S49" s="71"/>
      <c r="T49" s="67">
        <f ca="1">'FIRE 1123a raw'!T52</f>
        <v>32</v>
      </c>
      <c r="U49" s="67">
        <f ca="1">'FIRE 1123a raw'!U52</f>
        <v>8</v>
      </c>
      <c r="V49" s="169">
        <f ca="1">'FIRE 1123a raw'!V52</f>
        <v>0</v>
      </c>
      <c r="W49" s="67">
        <f ca="1">'FIRE 1123a raw'!W52</f>
        <v>40</v>
      </c>
      <c r="X49" s="70">
        <f ca="1">'FIRE 1123a raw'!X52</f>
        <v>0.2</v>
      </c>
      <c r="Y49" s="69"/>
      <c r="Z49" s="71"/>
      <c r="AA49" s="71"/>
      <c r="AB49" s="71"/>
    </row>
    <row r="50" spans="1:28" s="56" customFormat="1" ht="15.75" customHeight="1" x14ac:dyDescent="0.3">
      <c r="A50" s="71" t="s">
        <v>46</v>
      </c>
      <c r="B50" s="104">
        <f ca="1">'FIRE 1123a raw'!B53</f>
        <v>63</v>
      </c>
      <c r="C50" s="104">
        <f ca="1">'FIRE 1123a raw'!C53</f>
        <v>6</v>
      </c>
      <c r="D50" s="171">
        <f ca="1">'FIRE 1123a raw'!D53</f>
        <v>0</v>
      </c>
      <c r="E50" s="104">
        <f ca="1">'FIRE 1123a raw'!E53</f>
        <v>69</v>
      </c>
      <c r="F50" s="105">
        <f ca="1">'FIRE 1123a raw'!F53</f>
        <v>8.6999999999999994E-2</v>
      </c>
      <c r="G50" s="69"/>
      <c r="H50" s="104">
        <f ca="1">'FIRE 1123a raw'!H53</f>
        <v>0</v>
      </c>
      <c r="I50" s="104">
        <f ca="1">'FIRE 1123a raw'!I53</f>
        <v>0</v>
      </c>
      <c r="J50" s="171">
        <f ca="1">'FIRE 1123a raw'!J53</f>
        <v>0</v>
      </c>
      <c r="K50" s="104">
        <f ca="1">'FIRE 1123a raw'!K53</f>
        <v>0</v>
      </c>
      <c r="L50" s="105" t="str">
        <f ca="1">'FIRE 1123a raw'!L53</f>
        <v>-</v>
      </c>
      <c r="M50" s="71"/>
      <c r="N50" s="104">
        <f ca="1">'FIRE 1123a raw'!N53</f>
        <v>0</v>
      </c>
      <c r="O50" s="104">
        <f ca="1">'FIRE 1123a raw'!O53</f>
        <v>0</v>
      </c>
      <c r="P50" s="171">
        <f ca="1">'FIRE 1123a raw'!P53</f>
        <v>0</v>
      </c>
      <c r="Q50" s="104">
        <f ca="1">'FIRE 1123a raw'!Q53</f>
        <v>0</v>
      </c>
      <c r="R50" s="105" t="str">
        <f ca="1">'FIRE 1123a raw'!R53</f>
        <v>-</v>
      </c>
      <c r="S50" s="71"/>
      <c r="T50" s="67">
        <f ca="1">'FIRE 1123a raw'!T53</f>
        <v>63</v>
      </c>
      <c r="U50" s="67">
        <f ca="1">'FIRE 1123a raw'!U53</f>
        <v>6</v>
      </c>
      <c r="V50" s="169">
        <f ca="1">'FIRE 1123a raw'!V53</f>
        <v>0</v>
      </c>
      <c r="W50" s="67">
        <f ca="1">'FIRE 1123a raw'!W53</f>
        <v>69</v>
      </c>
      <c r="X50" s="70">
        <f ca="1">'FIRE 1123a raw'!X53</f>
        <v>8.6999999999999994E-2</v>
      </c>
      <c r="Y50" s="69"/>
      <c r="Z50" s="71"/>
      <c r="AA50" s="71"/>
      <c r="AB50" s="71"/>
    </row>
    <row r="51" spans="1:28" s="56" customFormat="1" ht="14.4" x14ac:dyDescent="0.3">
      <c r="A51" s="71" t="s">
        <v>38</v>
      </c>
      <c r="B51" s="104">
        <f ca="1">'FIRE 1123a raw'!B54</f>
        <v>0</v>
      </c>
      <c r="C51" s="104">
        <f ca="1">'FIRE 1123a raw'!C54</f>
        <v>0</v>
      </c>
      <c r="D51" s="171">
        <f ca="1">'FIRE 1123a raw'!D54</f>
        <v>0</v>
      </c>
      <c r="E51" s="104">
        <f ca="1">'FIRE 1123a raw'!E54</f>
        <v>0</v>
      </c>
      <c r="F51" s="105" t="str">
        <f ca="1">'FIRE 1123a raw'!F54</f>
        <v>-</v>
      </c>
      <c r="G51" s="69"/>
      <c r="H51" s="104">
        <f ca="1">'FIRE 1123a raw'!H54</f>
        <v>0</v>
      </c>
      <c r="I51" s="104">
        <f ca="1">'FIRE 1123a raw'!I54</f>
        <v>0</v>
      </c>
      <c r="J51" s="171">
        <f ca="1">'FIRE 1123a raw'!J54</f>
        <v>0</v>
      </c>
      <c r="K51" s="104">
        <f ca="1">'FIRE 1123a raw'!K54</f>
        <v>0</v>
      </c>
      <c r="L51" s="105" t="str">
        <f ca="1">'FIRE 1123a raw'!L54</f>
        <v>-</v>
      </c>
      <c r="M51" s="71"/>
      <c r="N51" s="104">
        <f ca="1">'FIRE 1123a raw'!N54</f>
        <v>3</v>
      </c>
      <c r="O51" s="104">
        <f ca="1">'FIRE 1123a raw'!O54</f>
        <v>0</v>
      </c>
      <c r="P51" s="171">
        <f ca="1">'FIRE 1123a raw'!P54</f>
        <v>0</v>
      </c>
      <c r="Q51" s="104">
        <f ca="1">'FIRE 1123a raw'!Q54</f>
        <v>3</v>
      </c>
      <c r="R51" s="105">
        <f ca="1">'FIRE 1123a raw'!R54</f>
        <v>0</v>
      </c>
      <c r="S51" s="71"/>
      <c r="T51" s="67">
        <f ca="1">'FIRE 1123a raw'!T54</f>
        <v>3</v>
      </c>
      <c r="U51" s="67">
        <f ca="1">'FIRE 1123a raw'!U54</f>
        <v>0</v>
      </c>
      <c r="V51" s="169">
        <f ca="1">'FIRE 1123a raw'!V54</f>
        <v>0</v>
      </c>
      <c r="W51" s="67">
        <f ca="1">'FIRE 1123a raw'!W54</f>
        <v>3</v>
      </c>
      <c r="X51" s="70">
        <f ca="1">'FIRE 1123a raw'!X54</f>
        <v>0</v>
      </c>
      <c r="Y51" s="69"/>
      <c r="Z51" s="71"/>
      <c r="AA51" s="71"/>
      <c r="AB51" s="71"/>
    </row>
    <row r="52" spans="1:28" s="56" customFormat="1" ht="14.4" x14ac:dyDescent="0.3">
      <c r="A52" s="71" t="s">
        <v>40</v>
      </c>
      <c r="B52" s="104">
        <f ca="1">'FIRE 1123a raw'!B55</f>
        <v>35</v>
      </c>
      <c r="C52" s="104">
        <f ca="1">'FIRE 1123a raw'!C55</f>
        <v>3</v>
      </c>
      <c r="D52" s="171">
        <f ca="1">'FIRE 1123a raw'!D55</f>
        <v>0</v>
      </c>
      <c r="E52" s="104">
        <f ca="1">'FIRE 1123a raw'!E55</f>
        <v>38</v>
      </c>
      <c r="F52" s="105">
        <f ca="1">'FIRE 1123a raw'!F55</f>
        <v>7.9000000000000001E-2</v>
      </c>
      <c r="G52" s="69"/>
      <c r="H52" s="104">
        <f ca="1">'FIRE 1123a raw'!H55</f>
        <v>2</v>
      </c>
      <c r="I52" s="104">
        <f ca="1">'FIRE 1123a raw'!I55</f>
        <v>2</v>
      </c>
      <c r="J52" s="171">
        <f ca="1">'FIRE 1123a raw'!J55</f>
        <v>0</v>
      </c>
      <c r="K52" s="104">
        <f ca="1">'FIRE 1123a raw'!K55</f>
        <v>4</v>
      </c>
      <c r="L52" s="105">
        <f ca="1">'FIRE 1123a raw'!L55</f>
        <v>0.5</v>
      </c>
      <c r="M52" s="71"/>
      <c r="N52" s="104">
        <f ca="1">'FIRE 1123a raw'!N55</f>
        <v>13</v>
      </c>
      <c r="O52" s="104">
        <f ca="1">'FIRE 1123a raw'!O55</f>
        <v>15</v>
      </c>
      <c r="P52" s="171">
        <f ca="1">'FIRE 1123a raw'!P55</f>
        <v>0</v>
      </c>
      <c r="Q52" s="104">
        <f ca="1">'FIRE 1123a raw'!Q55</f>
        <v>28</v>
      </c>
      <c r="R52" s="105">
        <f ca="1">'FIRE 1123a raw'!R55</f>
        <v>0.53600000000000003</v>
      </c>
      <c r="S52" s="71"/>
      <c r="T52" s="67">
        <f ca="1">'FIRE 1123a raw'!T55</f>
        <v>50</v>
      </c>
      <c r="U52" s="67">
        <f ca="1">'FIRE 1123a raw'!U55</f>
        <v>20</v>
      </c>
      <c r="V52" s="169">
        <f ca="1">'FIRE 1123a raw'!V55</f>
        <v>0</v>
      </c>
      <c r="W52" s="67">
        <f ca="1">'FIRE 1123a raw'!W55</f>
        <v>70</v>
      </c>
      <c r="X52" s="70">
        <f ca="1">'FIRE 1123a raw'!X55</f>
        <v>0.28599999999999998</v>
      </c>
      <c r="Y52" s="69"/>
      <c r="Z52" s="71"/>
      <c r="AA52" s="71"/>
      <c r="AB52" s="71"/>
    </row>
    <row r="53" spans="1:28" s="56" customFormat="1" ht="15" thickBot="1" x14ac:dyDescent="0.35">
      <c r="A53" s="90" t="s">
        <v>15</v>
      </c>
      <c r="B53" s="106">
        <f ca="1">'FIRE 1123a raw'!B56</f>
        <v>234</v>
      </c>
      <c r="C53" s="106">
        <f ca="1">'FIRE 1123a raw'!C56</f>
        <v>77</v>
      </c>
      <c r="D53" s="172">
        <f ca="1">'FIRE 1123a raw'!D56</f>
        <v>0</v>
      </c>
      <c r="E53" s="106">
        <f ca="1">'FIRE 1123a raw'!E56</f>
        <v>311</v>
      </c>
      <c r="F53" s="107">
        <f ca="1">'FIRE 1123a raw'!F56</f>
        <v>0.248</v>
      </c>
      <c r="G53" s="76"/>
      <c r="H53" s="106">
        <f ca="1">'FIRE 1123a raw'!H56</f>
        <v>0</v>
      </c>
      <c r="I53" s="106">
        <f ca="1">'FIRE 1123a raw'!I56</f>
        <v>0</v>
      </c>
      <c r="J53" s="172">
        <f ca="1">'FIRE 1123a raw'!J56</f>
        <v>0</v>
      </c>
      <c r="K53" s="106">
        <f ca="1">'FIRE 1123a raw'!K56</f>
        <v>0</v>
      </c>
      <c r="L53" s="107" t="str">
        <f ca="1">'FIRE 1123a raw'!L56</f>
        <v>-</v>
      </c>
      <c r="M53" s="78"/>
      <c r="N53" s="106">
        <f ca="1">'FIRE 1123a raw'!N56</f>
        <v>0</v>
      </c>
      <c r="O53" s="106">
        <f ca="1">'FIRE 1123a raw'!O56</f>
        <v>0</v>
      </c>
      <c r="P53" s="172">
        <f ca="1">'FIRE 1123a raw'!P56</f>
        <v>0</v>
      </c>
      <c r="Q53" s="106">
        <f ca="1">'FIRE 1123a raw'!Q56</f>
        <v>0</v>
      </c>
      <c r="R53" s="107" t="str">
        <f ca="1">'FIRE 1123a raw'!R56</f>
        <v>-</v>
      </c>
      <c r="S53" s="77"/>
      <c r="T53" s="79">
        <f ca="1">'FIRE 1123a raw'!T56</f>
        <v>234</v>
      </c>
      <c r="U53" s="79">
        <f ca="1">'FIRE 1123a raw'!U56</f>
        <v>77</v>
      </c>
      <c r="V53" s="173">
        <f ca="1">'FIRE 1123a raw'!V56</f>
        <v>0</v>
      </c>
      <c r="W53" s="79">
        <f ca="1">'FIRE 1123a raw'!W56</f>
        <v>311</v>
      </c>
      <c r="X53" s="109">
        <f ca="1">'FIRE 1123a raw'!X56</f>
        <v>0.248</v>
      </c>
      <c r="Y53" s="91"/>
      <c r="Z53" s="71"/>
      <c r="AA53" s="71"/>
      <c r="AB53" s="71"/>
    </row>
    <row r="54" spans="1:28" s="56" customFormat="1" ht="27.75" customHeight="1" x14ac:dyDescent="0.3">
      <c r="A54" s="193" t="s">
        <v>63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</row>
    <row r="55" spans="1:28" s="56" customFormat="1" ht="14.4" x14ac:dyDescent="0.3">
      <c r="A55" s="111" t="s">
        <v>71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</row>
    <row r="56" spans="1:28" s="56" customFormat="1" ht="14.4" x14ac:dyDescent="0.3">
      <c r="A56" s="112" t="s">
        <v>96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</row>
    <row r="57" spans="1:28" ht="27" customHeight="1" x14ac:dyDescent="0.3">
      <c r="A57" s="92" t="s">
        <v>72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</row>
    <row r="58" spans="1:28" ht="15" customHeight="1" x14ac:dyDescent="0.3">
      <c r="A58" s="157" t="s">
        <v>73</v>
      </c>
      <c r="B58" s="156"/>
      <c r="C58" s="156"/>
      <c r="D58" s="156"/>
      <c r="E58" s="156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</row>
    <row r="59" spans="1:28" ht="28.5" customHeight="1" x14ac:dyDescent="0.3">
      <c r="A59" s="111" t="s">
        <v>74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</row>
    <row r="60" spans="1:28" ht="27" customHeight="1" x14ac:dyDescent="0.3">
      <c r="A60" s="92" t="s">
        <v>75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W60" s="102"/>
      <c r="X60" s="167"/>
      <c r="Y60" s="92"/>
      <c r="Z60" s="92"/>
      <c r="AA60" s="92"/>
      <c r="AB60" s="94"/>
    </row>
    <row r="61" spans="1:28" ht="14.4" x14ac:dyDescent="0.3">
      <c r="A61" s="157" t="s">
        <v>76</v>
      </c>
      <c r="B61" s="157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W61" s="102"/>
      <c r="X61" s="167"/>
      <c r="Y61" s="92"/>
      <c r="Z61" s="92"/>
      <c r="AA61" s="92"/>
      <c r="AB61" s="95"/>
    </row>
    <row r="62" spans="1:28" ht="14.4" x14ac:dyDescent="0.3">
      <c r="A62" s="152" t="s">
        <v>110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W62" s="63"/>
      <c r="X62" s="158"/>
      <c r="Y62" s="63"/>
      <c r="Z62" s="63"/>
      <c r="AA62" s="63"/>
      <c r="AB62" s="63"/>
    </row>
    <row r="63" spans="1:28" x14ac:dyDescent="0.3">
      <c r="B63" s="60"/>
      <c r="C63" s="61"/>
      <c r="D63" s="61"/>
      <c r="H63" s="60"/>
      <c r="I63" s="61"/>
      <c r="J63" s="61"/>
    </row>
    <row r="64" spans="1:28" x14ac:dyDescent="0.3">
      <c r="B64" s="60"/>
      <c r="C64" s="48"/>
      <c r="D64" s="48"/>
      <c r="H64" s="60"/>
      <c r="I64" s="48"/>
      <c r="J64" s="48"/>
      <c r="Y64" s="48">
        <v>2019</v>
      </c>
    </row>
    <row r="65" spans="25:25" x14ac:dyDescent="0.3">
      <c r="Y65" s="48">
        <v>2020</v>
      </c>
    </row>
    <row r="66" spans="25:25" x14ac:dyDescent="0.3">
      <c r="Y66" s="48">
        <v>2021</v>
      </c>
    </row>
  </sheetData>
  <sortState xmlns:xlrd2="http://schemas.microsoft.com/office/spreadsheetml/2017/richdata2" ref="A9:Y53">
    <sortCondition ref="A9"/>
  </sortState>
  <mergeCells count="1">
    <mergeCell ref="A54:AB54"/>
  </mergeCells>
  <dataValidations count="1">
    <dataValidation type="list" allowBlank="1" showInputMessage="1" showErrorMessage="1" sqref="A3" xr:uid="{292F22F2-666A-41B1-ADA4-2C0219DB9AE0}">
      <formula1>$Y$64:$Y$66</formula1>
    </dataValidation>
  </dataValidations>
  <hyperlinks>
    <hyperlink ref="A58" r:id="rId1" xr:uid="{00F1E0F9-0CC0-40C7-96B9-510FA6DCDB6D}"/>
    <hyperlink ref="A61" r:id="rId2" xr:uid="{0C578FEB-3D1A-4834-9A7A-06510BC5682B}"/>
    <hyperlink ref="W61:X61" r:id="rId3" display="Next Update: Autumn 2020" xr:uid="{6EFDA1DA-CF94-476A-BA0D-C64AF34AE673}"/>
  </hyperlinks>
  <pageMargins left="0.48" right="0.31" top="1" bottom="1" header="0.5" footer="0.5"/>
  <pageSetup paperSize="9" scale="74" orientation="portrait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F4EE7-48A6-4159-9C4B-67F0EF5E3733}">
  <sheetPr>
    <tabColor rgb="FFFF0000"/>
  </sheetPr>
  <dimension ref="A1:WUY72"/>
  <sheetViews>
    <sheetView showGridLines="0" zoomScale="85" zoomScaleNormal="85" workbookViewId="0">
      <pane xSplit="1" ySplit="4" topLeftCell="B5" activePane="bottomRight" state="frozen"/>
      <selection activeCell="C35" sqref="C35"/>
      <selection pane="topRight" activeCell="C35" sqref="C35"/>
      <selection pane="bottomLeft" activeCell="C35" sqref="C35"/>
      <selection pane="bottomRight" activeCell="H11" sqref="H11"/>
    </sheetView>
  </sheetViews>
  <sheetFormatPr defaultRowHeight="12.6" x14ac:dyDescent="0.25"/>
  <cols>
    <col min="1" max="1" width="25.5546875" style="1" customWidth="1"/>
    <col min="2" max="2" width="11.44140625" style="1" customWidth="1"/>
    <col min="3" max="4" width="13.21875" style="23" customWidth="1"/>
    <col min="5" max="5" width="9.21875" style="1"/>
    <col min="6" max="6" width="11.21875" style="46" bestFit="1" customWidth="1"/>
    <col min="7" max="7" width="11.21875" style="1" customWidth="1"/>
    <col min="8" max="9" width="9.21875" style="1"/>
    <col min="10" max="10" width="8.88671875" style="1"/>
    <col min="11" max="11" width="9.21875" style="1"/>
    <col min="12" max="13" width="11.21875" style="1" customWidth="1"/>
    <col min="14" max="14" width="11.44140625" style="1" customWidth="1"/>
    <col min="15" max="16" width="13.21875" style="23" customWidth="1"/>
    <col min="17" max="17" width="9.21875" style="1"/>
    <col min="18" max="18" width="9.21875" style="46"/>
    <col min="19" max="19" width="9.21875" style="1"/>
    <col min="20" max="20" width="9.77734375" style="1" customWidth="1"/>
    <col min="21" max="21" width="9.21875" style="1"/>
    <col min="22" max="22" width="8.88671875" style="1"/>
    <col min="23" max="23" width="9.21875" style="1"/>
    <col min="24" max="24" width="9.21875" style="46"/>
    <col min="25" max="25" width="13" style="1" bestFit="1" customWidth="1"/>
    <col min="26" max="237" width="9.21875" style="1"/>
    <col min="238" max="238" width="0" style="1" hidden="1" customWidth="1"/>
    <col min="239" max="239" width="25.5546875" style="1" customWidth="1"/>
    <col min="240" max="242" width="11.44140625" style="1" customWidth="1"/>
    <col min="243" max="243" width="13" style="1" customWidth="1"/>
    <col min="244" max="245" width="11.44140625" style="1" customWidth="1"/>
    <col min="246" max="247" width="13.21875" style="1" customWidth="1"/>
    <col min="248" max="493" width="9.21875" style="1"/>
    <col min="494" max="494" width="0" style="1" hidden="1" customWidth="1"/>
    <col min="495" max="495" width="25.5546875" style="1" customWidth="1"/>
    <col min="496" max="498" width="11.44140625" style="1" customWidth="1"/>
    <col min="499" max="499" width="13" style="1" customWidth="1"/>
    <col min="500" max="501" width="11.44140625" style="1" customWidth="1"/>
    <col min="502" max="503" width="13.21875" style="1" customWidth="1"/>
    <col min="504" max="749" width="9.21875" style="1"/>
    <col min="750" max="750" width="0" style="1" hidden="1" customWidth="1"/>
    <col min="751" max="751" width="25.5546875" style="1" customWidth="1"/>
    <col min="752" max="754" width="11.44140625" style="1" customWidth="1"/>
    <col min="755" max="755" width="13" style="1" customWidth="1"/>
    <col min="756" max="757" width="11.44140625" style="1" customWidth="1"/>
    <col min="758" max="759" width="13.21875" style="1" customWidth="1"/>
    <col min="760" max="1005" width="9.21875" style="1"/>
    <col min="1006" max="1006" width="0" style="1" hidden="1" customWidth="1"/>
    <col min="1007" max="1007" width="25.5546875" style="1" customWidth="1"/>
    <col min="1008" max="1010" width="11.44140625" style="1" customWidth="1"/>
    <col min="1011" max="1011" width="13" style="1" customWidth="1"/>
    <col min="1012" max="1013" width="11.44140625" style="1" customWidth="1"/>
    <col min="1014" max="1015" width="13.21875" style="1" customWidth="1"/>
    <col min="1016" max="1261" width="9.21875" style="1"/>
    <col min="1262" max="1262" width="0" style="1" hidden="1" customWidth="1"/>
    <col min="1263" max="1263" width="25.5546875" style="1" customWidth="1"/>
    <col min="1264" max="1266" width="11.44140625" style="1" customWidth="1"/>
    <col min="1267" max="1267" width="13" style="1" customWidth="1"/>
    <col min="1268" max="1269" width="11.44140625" style="1" customWidth="1"/>
    <col min="1270" max="1271" width="13.21875" style="1" customWidth="1"/>
    <col min="1272" max="1517" width="9.21875" style="1"/>
    <col min="1518" max="1518" width="0" style="1" hidden="1" customWidth="1"/>
    <col min="1519" max="1519" width="25.5546875" style="1" customWidth="1"/>
    <col min="1520" max="1522" width="11.44140625" style="1" customWidth="1"/>
    <col min="1523" max="1523" width="13" style="1" customWidth="1"/>
    <col min="1524" max="1525" width="11.44140625" style="1" customWidth="1"/>
    <col min="1526" max="1527" width="13.21875" style="1" customWidth="1"/>
    <col min="1528" max="1773" width="9.21875" style="1"/>
    <col min="1774" max="1774" width="0" style="1" hidden="1" customWidth="1"/>
    <col min="1775" max="1775" width="25.5546875" style="1" customWidth="1"/>
    <col min="1776" max="1778" width="11.44140625" style="1" customWidth="1"/>
    <col min="1779" max="1779" width="13" style="1" customWidth="1"/>
    <col min="1780" max="1781" width="11.44140625" style="1" customWidth="1"/>
    <col min="1782" max="1783" width="13.21875" style="1" customWidth="1"/>
    <col min="1784" max="2029" width="9.21875" style="1"/>
    <col min="2030" max="2030" width="0" style="1" hidden="1" customWidth="1"/>
    <col min="2031" max="2031" width="25.5546875" style="1" customWidth="1"/>
    <col min="2032" max="2034" width="11.44140625" style="1" customWidth="1"/>
    <col min="2035" max="2035" width="13" style="1" customWidth="1"/>
    <col min="2036" max="2037" width="11.44140625" style="1" customWidth="1"/>
    <col min="2038" max="2039" width="13.21875" style="1" customWidth="1"/>
    <col min="2040" max="2285" width="9.21875" style="1"/>
    <col min="2286" max="2286" width="0" style="1" hidden="1" customWidth="1"/>
    <col min="2287" max="2287" width="25.5546875" style="1" customWidth="1"/>
    <col min="2288" max="2290" width="11.44140625" style="1" customWidth="1"/>
    <col min="2291" max="2291" width="13" style="1" customWidth="1"/>
    <col min="2292" max="2293" width="11.44140625" style="1" customWidth="1"/>
    <col min="2294" max="2295" width="13.21875" style="1" customWidth="1"/>
    <col min="2296" max="2541" width="9.21875" style="1"/>
    <col min="2542" max="2542" width="0" style="1" hidden="1" customWidth="1"/>
    <col min="2543" max="2543" width="25.5546875" style="1" customWidth="1"/>
    <col min="2544" max="2546" width="11.44140625" style="1" customWidth="1"/>
    <col min="2547" max="2547" width="13" style="1" customWidth="1"/>
    <col min="2548" max="2549" width="11.44140625" style="1" customWidth="1"/>
    <col min="2550" max="2551" width="13.21875" style="1" customWidth="1"/>
    <col min="2552" max="2797" width="9.21875" style="1"/>
    <col min="2798" max="2798" width="0" style="1" hidden="1" customWidth="1"/>
    <col min="2799" max="2799" width="25.5546875" style="1" customWidth="1"/>
    <col min="2800" max="2802" width="11.44140625" style="1" customWidth="1"/>
    <col min="2803" max="2803" width="13" style="1" customWidth="1"/>
    <col min="2804" max="2805" width="11.44140625" style="1" customWidth="1"/>
    <col min="2806" max="2807" width="13.21875" style="1" customWidth="1"/>
    <col min="2808" max="3053" width="9.21875" style="1"/>
    <col min="3054" max="3054" width="0" style="1" hidden="1" customWidth="1"/>
    <col min="3055" max="3055" width="25.5546875" style="1" customWidth="1"/>
    <col min="3056" max="3058" width="11.44140625" style="1" customWidth="1"/>
    <col min="3059" max="3059" width="13" style="1" customWidth="1"/>
    <col min="3060" max="3061" width="11.44140625" style="1" customWidth="1"/>
    <col min="3062" max="3063" width="13.21875" style="1" customWidth="1"/>
    <col min="3064" max="3309" width="9.21875" style="1"/>
    <col min="3310" max="3310" width="0" style="1" hidden="1" customWidth="1"/>
    <col min="3311" max="3311" width="25.5546875" style="1" customWidth="1"/>
    <col min="3312" max="3314" width="11.44140625" style="1" customWidth="1"/>
    <col min="3315" max="3315" width="13" style="1" customWidth="1"/>
    <col min="3316" max="3317" width="11.44140625" style="1" customWidth="1"/>
    <col min="3318" max="3319" width="13.21875" style="1" customWidth="1"/>
    <col min="3320" max="3565" width="9.21875" style="1"/>
    <col min="3566" max="3566" width="0" style="1" hidden="1" customWidth="1"/>
    <col min="3567" max="3567" width="25.5546875" style="1" customWidth="1"/>
    <col min="3568" max="3570" width="11.44140625" style="1" customWidth="1"/>
    <col min="3571" max="3571" width="13" style="1" customWidth="1"/>
    <col min="3572" max="3573" width="11.44140625" style="1" customWidth="1"/>
    <col min="3574" max="3575" width="13.21875" style="1" customWidth="1"/>
    <col min="3576" max="3821" width="9.21875" style="1"/>
    <col min="3822" max="3822" width="0" style="1" hidden="1" customWidth="1"/>
    <col min="3823" max="3823" width="25.5546875" style="1" customWidth="1"/>
    <col min="3824" max="3826" width="11.44140625" style="1" customWidth="1"/>
    <col min="3827" max="3827" width="13" style="1" customWidth="1"/>
    <col min="3828" max="3829" width="11.44140625" style="1" customWidth="1"/>
    <col min="3830" max="3831" width="13.21875" style="1" customWidth="1"/>
    <col min="3832" max="4077" width="9.21875" style="1"/>
    <col min="4078" max="4078" width="0" style="1" hidden="1" customWidth="1"/>
    <col min="4079" max="4079" width="25.5546875" style="1" customWidth="1"/>
    <col min="4080" max="4082" width="11.44140625" style="1" customWidth="1"/>
    <col min="4083" max="4083" width="13" style="1" customWidth="1"/>
    <col min="4084" max="4085" width="11.44140625" style="1" customWidth="1"/>
    <col min="4086" max="4087" width="13.21875" style="1" customWidth="1"/>
    <col min="4088" max="4333" width="9.21875" style="1"/>
    <col min="4334" max="4334" width="0" style="1" hidden="1" customWidth="1"/>
    <col min="4335" max="4335" width="25.5546875" style="1" customWidth="1"/>
    <col min="4336" max="4338" width="11.44140625" style="1" customWidth="1"/>
    <col min="4339" max="4339" width="13" style="1" customWidth="1"/>
    <col min="4340" max="4341" width="11.44140625" style="1" customWidth="1"/>
    <col min="4342" max="4343" width="13.21875" style="1" customWidth="1"/>
    <col min="4344" max="4589" width="9.21875" style="1"/>
    <col min="4590" max="4590" width="0" style="1" hidden="1" customWidth="1"/>
    <col min="4591" max="4591" width="25.5546875" style="1" customWidth="1"/>
    <col min="4592" max="4594" width="11.44140625" style="1" customWidth="1"/>
    <col min="4595" max="4595" width="13" style="1" customWidth="1"/>
    <col min="4596" max="4597" width="11.44140625" style="1" customWidth="1"/>
    <col min="4598" max="4599" width="13.21875" style="1" customWidth="1"/>
    <col min="4600" max="4845" width="9.21875" style="1"/>
    <col min="4846" max="4846" width="0" style="1" hidden="1" customWidth="1"/>
    <col min="4847" max="4847" width="25.5546875" style="1" customWidth="1"/>
    <col min="4848" max="4850" width="11.44140625" style="1" customWidth="1"/>
    <col min="4851" max="4851" width="13" style="1" customWidth="1"/>
    <col min="4852" max="4853" width="11.44140625" style="1" customWidth="1"/>
    <col min="4854" max="4855" width="13.21875" style="1" customWidth="1"/>
    <col min="4856" max="5101" width="9.21875" style="1"/>
    <col min="5102" max="5102" width="0" style="1" hidden="1" customWidth="1"/>
    <col min="5103" max="5103" width="25.5546875" style="1" customWidth="1"/>
    <col min="5104" max="5106" width="11.44140625" style="1" customWidth="1"/>
    <col min="5107" max="5107" width="13" style="1" customWidth="1"/>
    <col min="5108" max="5109" width="11.44140625" style="1" customWidth="1"/>
    <col min="5110" max="5111" width="13.21875" style="1" customWidth="1"/>
    <col min="5112" max="5357" width="9.21875" style="1"/>
    <col min="5358" max="5358" width="0" style="1" hidden="1" customWidth="1"/>
    <col min="5359" max="5359" width="25.5546875" style="1" customWidth="1"/>
    <col min="5360" max="5362" width="11.44140625" style="1" customWidth="1"/>
    <col min="5363" max="5363" width="13" style="1" customWidth="1"/>
    <col min="5364" max="5365" width="11.44140625" style="1" customWidth="1"/>
    <col min="5366" max="5367" width="13.21875" style="1" customWidth="1"/>
    <col min="5368" max="5613" width="9.21875" style="1"/>
    <col min="5614" max="5614" width="0" style="1" hidden="1" customWidth="1"/>
    <col min="5615" max="5615" width="25.5546875" style="1" customWidth="1"/>
    <col min="5616" max="5618" width="11.44140625" style="1" customWidth="1"/>
    <col min="5619" max="5619" width="13" style="1" customWidth="1"/>
    <col min="5620" max="5621" width="11.44140625" style="1" customWidth="1"/>
    <col min="5622" max="5623" width="13.21875" style="1" customWidth="1"/>
    <col min="5624" max="5869" width="9.21875" style="1"/>
    <col min="5870" max="5870" width="0" style="1" hidden="1" customWidth="1"/>
    <col min="5871" max="5871" width="25.5546875" style="1" customWidth="1"/>
    <col min="5872" max="5874" width="11.44140625" style="1" customWidth="1"/>
    <col min="5875" max="5875" width="13" style="1" customWidth="1"/>
    <col min="5876" max="5877" width="11.44140625" style="1" customWidth="1"/>
    <col min="5878" max="5879" width="13.21875" style="1" customWidth="1"/>
    <col min="5880" max="6125" width="9.21875" style="1"/>
    <col min="6126" max="6126" width="0" style="1" hidden="1" customWidth="1"/>
    <col min="6127" max="6127" width="25.5546875" style="1" customWidth="1"/>
    <col min="6128" max="6130" width="11.44140625" style="1" customWidth="1"/>
    <col min="6131" max="6131" width="13" style="1" customWidth="1"/>
    <col min="6132" max="6133" width="11.44140625" style="1" customWidth="1"/>
    <col min="6134" max="6135" width="13.21875" style="1" customWidth="1"/>
    <col min="6136" max="6381" width="9.21875" style="1"/>
    <col min="6382" max="6382" width="0" style="1" hidden="1" customWidth="1"/>
    <col min="6383" max="6383" width="25.5546875" style="1" customWidth="1"/>
    <col min="6384" max="6386" width="11.44140625" style="1" customWidth="1"/>
    <col min="6387" max="6387" width="13" style="1" customWidth="1"/>
    <col min="6388" max="6389" width="11.44140625" style="1" customWidth="1"/>
    <col min="6390" max="6391" width="13.21875" style="1" customWidth="1"/>
    <col min="6392" max="6637" width="9.21875" style="1"/>
    <col min="6638" max="6638" width="0" style="1" hidden="1" customWidth="1"/>
    <col min="6639" max="6639" width="25.5546875" style="1" customWidth="1"/>
    <col min="6640" max="6642" width="11.44140625" style="1" customWidth="1"/>
    <col min="6643" max="6643" width="13" style="1" customWidth="1"/>
    <col min="6644" max="6645" width="11.44140625" style="1" customWidth="1"/>
    <col min="6646" max="6647" width="13.21875" style="1" customWidth="1"/>
    <col min="6648" max="6893" width="9.21875" style="1"/>
    <col min="6894" max="6894" width="0" style="1" hidden="1" customWidth="1"/>
    <col min="6895" max="6895" width="25.5546875" style="1" customWidth="1"/>
    <col min="6896" max="6898" width="11.44140625" style="1" customWidth="1"/>
    <col min="6899" max="6899" width="13" style="1" customWidth="1"/>
    <col min="6900" max="6901" width="11.44140625" style="1" customWidth="1"/>
    <col min="6902" max="6903" width="13.21875" style="1" customWidth="1"/>
    <col min="6904" max="7149" width="9.21875" style="1"/>
    <col min="7150" max="7150" width="0" style="1" hidden="1" customWidth="1"/>
    <col min="7151" max="7151" width="25.5546875" style="1" customWidth="1"/>
    <col min="7152" max="7154" width="11.44140625" style="1" customWidth="1"/>
    <col min="7155" max="7155" width="13" style="1" customWidth="1"/>
    <col min="7156" max="7157" width="11.44140625" style="1" customWidth="1"/>
    <col min="7158" max="7159" width="13.21875" style="1" customWidth="1"/>
    <col min="7160" max="7405" width="9.21875" style="1"/>
    <col min="7406" max="7406" width="0" style="1" hidden="1" customWidth="1"/>
    <col min="7407" max="7407" width="25.5546875" style="1" customWidth="1"/>
    <col min="7408" max="7410" width="11.44140625" style="1" customWidth="1"/>
    <col min="7411" max="7411" width="13" style="1" customWidth="1"/>
    <col min="7412" max="7413" width="11.44140625" style="1" customWidth="1"/>
    <col min="7414" max="7415" width="13.21875" style="1" customWidth="1"/>
    <col min="7416" max="7661" width="9.21875" style="1"/>
    <col min="7662" max="7662" width="0" style="1" hidden="1" customWidth="1"/>
    <col min="7663" max="7663" width="25.5546875" style="1" customWidth="1"/>
    <col min="7664" max="7666" width="11.44140625" style="1" customWidth="1"/>
    <col min="7667" max="7667" width="13" style="1" customWidth="1"/>
    <col min="7668" max="7669" width="11.44140625" style="1" customWidth="1"/>
    <col min="7670" max="7671" width="13.21875" style="1" customWidth="1"/>
    <col min="7672" max="7917" width="9.21875" style="1"/>
    <col min="7918" max="7918" width="0" style="1" hidden="1" customWidth="1"/>
    <col min="7919" max="7919" width="25.5546875" style="1" customWidth="1"/>
    <col min="7920" max="7922" width="11.44140625" style="1" customWidth="1"/>
    <col min="7923" max="7923" width="13" style="1" customWidth="1"/>
    <col min="7924" max="7925" width="11.44140625" style="1" customWidth="1"/>
    <col min="7926" max="7927" width="13.21875" style="1" customWidth="1"/>
    <col min="7928" max="8173" width="9.21875" style="1"/>
    <col min="8174" max="8174" width="0" style="1" hidden="1" customWidth="1"/>
    <col min="8175" max="8175" width="25.5546875" style="1" customWidth="1"/>
    <col min="8176" max="8178" width="11.44140625" style="1" customWidth="1"/>
    <col min="8179" max="8179" width="13" style="1" customWidth="1"/>
    <col min="8180" max="8181" width="11.44140625" style="1" customWidth="1"/>
    <col min="8182" max="8183" width="13.21875" style="1" customWidth="1"/>
    <col min="8184" max="8429" width="9.21875" style="1"/>
    <col min="8430" max="8430" width="0" style="1" hidden="1" customWidth="1"/>
    <col min="8431" max="8431" width="25.5546875" style="1" customWidth="1"/>
    <col min="8432" max="8434" width="11.44140625" style="1" customWidth="1"/>
    <col min="8435" max="8435" width="13" style="1" customWidth="1"/>
    <col min="8436" max="8437" width="11.44140625" style="1" customWidth="1"/>
    <col min="8438" max="8439" width="13.21875" style="1" customWidth="1"/>
    <col min="8440" max="8685" width="9.21875" style="1"/>
    <col min="8686" max="8686" width="0" style="1" hidden="1" customWidth="1"/>
    <col min="8687" max="8687" width="25.5546875" style="1" customWidth="1"/>
    <col min="8688" max="8690" width="11.44140625" style="1" customWidth="1"/>
    <col min="8691" max="8691" width="13" style="1" customWidth="1"/>
    <col min="8692" max="8693" width="11.44140625" style="1" customWidth="1"/>
    <col min="8694" max="8695" width="13.21875" style="1" customWidth="1"/>
    <col min="8696" max="8941" width="9.21875" style="1"/>
    <col min="8942" max="8942" width="0" style="1" hidden="1" customWidth="1"/>
    <col min="8943" max="8943" width="25.5546875" style="1" customWidth="1"/>
    <col min="8944" max="8946" width="11.44140625" style="1" customWidth="1"/>
    <col min="8947" max="8947" width="13" style="1" customWidth="1"/>
    <col min="8948" max="8949" width="11.44140625" style="1" customWidth="1"/>
    <col min="8950" max="8951" width="13.21875" style="1" customWidth="1"/>
    <col min="8952" max="9197" width="9.21875" style="1"/>
    <col min="9198" max="9198" width="0" style="1" hidden="1" customWidth="1"/>
    <col min="9199" max="9199" width="25.5546875" style="1" customWidth="1"/>
    <col min="9200" max="9202" width="11.44140625" style="1" customWidth="1"/>
    <col min="9203" max="9203" width="13" style="1" customWidth="1"/>
    <col min="9204" max="9205" width="11.44140625" style="1" customWidth="1"/>
    <col min="9206" max="9207" width="13.21875" style="1" customWidth="1"/>
    <col min="9208" max="9453" width="9.21875" style="1"/>
    <col min="9454" max="9454" width="0" style="1" hidden="1" customWidth="1"/>
    <col min="9455" max="9455" width="25.5546875" style="1" customWidth="1"/>
    <col min="9456" max="9458" width="11.44140625" style="1" customWidth="1"/>
    <col min="9459" max="9459" width="13" style="1" customWidth="1"/>
    <col min="9460" max="9461" width="11.44140625" style="1" customWidth="1"/>
    <col min="9462" max="9463" width="13.21875" style="1" customWidth="1"/>
    <col min="9464" max="9709" width="9.21875" style="1"/>
    <col min="9710" max="9710" width="0" style="1" hidden="1" customWidth="1"/>
    <col min="9711" max="9711" width="25.5546875" style="1" customWidth="1"/>
    <col min="9712" max="9714" width="11.44140625" style="1" customWidth="1"/>
    <col min="9715" max="9715" width="13" style="1" customWidth="1"/>
    <col min="9716" max="9717" width="11.44140625" style="1" customWidth="1"/>
    <col min="9718" max="9719" width="13.21875" style="1" customWidth="1"/>
    <col min="9720" max="9965" width="9.21875" style="1"/>
    <col min="9966" max="9966" width="0" style="1" hidden="1" customWidth="1"/>
    <col min="9967" max="9967" width="25.5546875" style="1" customWidth="1"/>
    <col min="9968" max="9970" width="11.44140625" style="1" customWidth="1"/>
    <col min="9971" max="9971" width="13" style="1" customWidth="1"/>
    <col min="9972" max="9973" width="11.44140625" style="1" customWidth="1"/>
    <col min="9974" max="9975" width="13.21875" style="1" customWidth="1"/>
    <col min="9976" max="10221" width="9.21875" style="1"/>
    <col min="10222" max="10222" width="0" style="1" hidden="1" customWidth="1"/>
    <col min="10223" max="10223" width="25.5546875" style="1" customWidth="1"/>
    <col min="10224" max="10226" width="11.44140625" style="1" customWidth="1"/>
    <col min="10227" max="10227" width="13" style="1" customWidth="1"/>
    <col min="10228" max="10229" width="11.44140625" style="1" customWidth="1"/>
    <col min="10230" max="10231" width="13.21875" style="1" customWidth="1"/>
    <col min="10232" max="10477" width="9.21875" style="1"/>
    <col min="10478" max="10478" width="0" style="1" hidden="1" customWidth="1"/>
    <col min="10479" max="10479" width="25.5546875" style="1" customWidth="1"/>
    <col min="10480" max="10482" width="11.44140625" style="1" customWidth="1"/>
    <col min="10483" max="10483" width="13" style="1" customWidth="1"/>
    <col min="10484" max="10485" width="11.44140625" style="1" customWidth="1"/>
    <col min="10486" max="10487" width="13.21875" style="1" customWidth="1"/>
    <col min="10488" max="10733" width="9.21875" style="1"/>
    <col min="10734" max="10734" width="0" style="1" hidden="1" customWidth="1"/>
    <col min="10735" max="10735" width="25.5546875" style="1" customWidth="1"/>
    <col min="10736" max="10738" width="11.44140625" style="1" customWidth="1"/>
    <col min="10739" max="10739" width="13" style="1" customWidth="1"/>
    <col min="10740" max="10741" width="11.44140625" style="1" customWidth="1"/>
    <col min="10742" max="10743" width="13.21875" style="1" customWidth="1"/>
    <col min="10744" max="10989" width="9.21875" style="1"/>
    <col min="10990" max="10990" width="0" style="1" hidden="1" customWidth="1"/>
    <col min="10991" max="10991" width="25.5546875" style="1" customWidth="1"/>
    <col min="10992" max="10994" width="11.44140625" style="1" customWidth="1"/>
    <col min="10995" max="10995" width="13" style="1" customWidth="1"/>
    <col min="10996" max="10997" width="11.44140625" style="1" customWidth="1"/>
    <col min="10998" max="10999" width="13.21875" style="1" customWidth="1"/>
    <col min="11000" max="11245" width="9.21875" style="1"/>
    <col min="11246" max="11246" width="0" style="1" hidden="1" customWidth="1"/>
    <col min="11247" max="11247" width="25.5546875" style="1" customWidth="1"/>
    <col min="11248" max="11250" width="11.44140625" style="1" customWidth="1"/>
    <col min="11251" max="11251" width="13" style="1" customWidth="1"/>
    <col min="11252" max="11253" width="11.44140625" style="1" customWidth="1"/>
    <col min="11254" max="11255" width="13.21875" style="1" customWidth="1"/>
    <col min="11256" max="11501" width="9.21875" style="1"/>
    <col min="11502" max="11502" width="0" style="1" hidden="1" customWidth="1"/>
    <col min="11503" max="11503" width="25.5546875" style="1" customWidth="1"/>
    <col min="11504" max="11506" width="11.44140625" style="1" customWidth="1"/>
    <col min="11507" max="11507" width="13" style="1" customWidth="1"/>
    <col min="11508" max="11509" width="11.44140625" style="1" customWidth="1"/>
    <col min="11510" max="11511" width="13.21875" style="1" customWidth="1"/>
    <col min="11512" max="11757" width="9.21875" style="1"/>
    <col min="11758" max="11758" width="0" style="1" hidden="1" customWidth="1"/>
    <col min="11759" max="11759" width="25.5546875" style="1" customWidth="1"/>
    <col min="11760" max="11762" width="11.44140625" style="1" customWidth="1"/>
    <col min="11763" max="11763" width="13" style="1" customWidth="1"/>
    <col min="11764" max="11765" width="11.44140625" style="1" customWidth="1"/>
    <col min="11766" max="11767" width="13.21875" style="1" customWidth="1"/>
    <col min="11768" max="12013" width="9.21875" style="1"/>
    <col min="12014" max="12014" width="0" style="1" hidden="1" customWidth="1"/>
    <col min="12015" max="12015" width="25.5546875" style="1" customWidth="1"/>
    <col min="12016" max="12018" width="11.44140625" style="1" customWidth="1"/>
    <col min="12019" max="12019" width="13" style="1" customWidth="1"/>
    <col min="12020" max="12021" width="11.44140625" style="1" customWidth="1"/>
    <col min="12022" max="12023" width="13.21875" style="1" customWidth="1"/>
    <col min="12024" max="12269" width="9.21875" style="1"/>
    <col min="12270" max="12270" width="0" style="1" hidden="1" customWidth="1"/>
    <col min="12271" max="12271" width="25.5546875" style="1" customWidth="1"/>
    <col min="12272" max="12274" width="11.44140625" style="1" customWidth="1"/>
    <col min="12275" max="12275" width="13" style="1" customWidth="1"/>
    <col min="12276" max="12277" width="11.44140625" style="1" customWidth="1"/>
    <col min="12278" max="12279" width="13.21875" style="1" customWidth="1"/>
    <col min="12280" max="12525" width="9.21875" style="1"/>
    <col min="12526" max="12526" width="0" style="1" hidden="1" customWidth="1"/>
    <col min="12527" max="12527" width="25.5546875" style="1" customWidth="1"/>
    <col min="12528" max="12530" width="11.44140625" style="1" customWidth="1"/>
    <col min="12531" max="12531" width="13" style="1" customWidth="1"/>
    <col min="12532" max="12533" width="11.44140625" style="1" customWidth="1"/>
    <col min="12534" max="12535" width="13.21875" style="1" customWidth="1"/>
    <col min="12536" max="12781" width="9.21875" style="1"/>
    <col min="12782" max="12782" width="0" style="1" hidden="1" customWidth="1"/>
    <col min="12783" max="12783" width="25.5546875" style="1" customWidth="1"/>
    <col min="12784" max="12786" width="11.44140625" style="1" customWidth="1"/>
    <col min="12787" max="12787" width="13" style="1" customWidth="1"/>
    <col min="12788" max="12789" width="11.44140625" style="1" customWidth="1"/>
    <col min="12790" max="12791" width="13.21875" style="1" customWidth="1"/>
    <col min="12792" max="13037" width="9.21875" style="1"/>
    <col min="13038" max="13038" width="0" style="1" hidden="1" customWidth="1"/>
    <col min="13039" max="13039" width="25.5546875" style="1" customWidth="1"/>
    <col min="13040" max="13042" width="11.44140625" style="1" customWidth="1"/>
    <col min="13043" max="13043" width="13" style="1" customWidth="1"/>
    <col min="13044" max="13045" width="11.44140625" style="1" customWidth="1"/>
    <col min="13046" max="13047" width="13.21875" style="1" customWidth="1"/>
    <col min="13048" max="13293" width="9.21875" style="1"/>
    <col min="13294" max="13294" width="0" style="1" hidden="1" customWidth="1"/>
    <col min="13295" max="13295" width="25.5546875" style="1" customWidth="1"/>
    <col min="13296" max="13298" width="11.44140625" style="1" customWidth="1"/>
    <col min="13299" max="13299" width="13" style="1" customWidth="1"/>
    <col min="13300" max="13301" width="11.44140625" style="1" customWidth="1"/>
    <col min="13302" max="13303" width="13.21875" style="1" customWidth="1"/>
    <col min="13304" max="13549" width="9.21875" style="1"/>
    <col min="13550" max="13550" width="0" style="1" hidden="1" customWidth="1"/>
    <col min="13551" max="13551" width="25.5546875" style="1" customWidth="1"/>
    <col min="13552" max="13554" width="11.44140625" style="1" customWidth="1"/>
    <col min="13555" max="13555" width="13" style="1" customWidth="1"/>
    <col min="13556" max="13557" width="11.44140625" style="1" customWidth="1"/>
    <col min="13558" max="13559" width="13.21875" style="1" customWidth="1"/>
    <col min="13560" max="13805" width="9.21875" style="1"/>
    <col min="13806" max="13806" width="0" style="1" hidden="1" customWidth="1"/>
    <col min="13807" max="13807" width="25.5546875" style="1" customWidth="1"/>
    <col min="13808" max="13810" width="11.44140625" style="1" customWidth="1"/>
    <col min="13811" max="13811" width="13" style="1" customWidth="1"/>
    <col min="13812" max="13813" width="11.44140625" style="1" customWidth="1"/>
    <col min="13814" max="13815" width="13.21875" style="1" customWidth="1"/>
    <col min="13816" max="14061" width="9.21875" style="1"/>
    <col min="14062" max="14062" width="0" style="1" hidden="1" customWidth="1"/>
    <col min="14063" max="14063" width="25.5546875" style="1" customWidth="1"/>
    <col min="14064" max="14066" width="11.44140625" style="1" customWidth="1"/>
    <col min="14067" max="14067" width="13" style="1" customWidth="1"/>
    <col min="14068" max="14069" width="11.44140625" style="1" customWidth="1"/>
    <col min="14070" max="14071" width="13.21875" style="1" customWidth="1"/>
    <col min="14072" max="14317" width="9.21875" style="1"/>
    <col min="14318" max="14318" width="0" style="1" hidden="1" customWidth="1"/>
    <col min="14319" max="14319" width="25.5546875" style="1" customWidth="1"/>
    <col min="14320" max="14322" width="11.44140625" style="1" customWidth="1"/>
    <col min="14323" max="14323" width="13" style="1" customWidth="1"/>
    <col min="14324" max="14325" width="11.44140625" style="1" customWidth="1"/>
    <col min="14326" max="14327" width="13.21875" style="1" customWidth="1"/>
    <col min="14328" max="14573" width="9.21875" style="1"/>
    <col min="14574" max="14574" width="0" style="1" hidden="1" customWidth="1"/>
    <col min="14575" max="14575" width="25.5546875" style="1" customWidth="1"/>
    <col min="14576" max="14578" width="11.44140625" style="1" customWidth="1"/>
    <col min="14579" max="14579" width="13" style="1" customWidth="1"/>
    <col min="14580" max="14581" width="11.44140625" style="1" customWidth="1"/>
    <col min="14582" max="14583" width="13.21875" style="1" customWidth="1"/>
    <col min="14584" max="14829" width="9.21875" style="1"/>
    <col min="14830" max="14830" width="0" style="1" hidden="1" customWidth="1"/>
    <col min="14831" max="14831" width="25.5546875" style="1" customWidth="1"/>
    <col min="14832" max="14834" width="11.44140625" style="1" customWidth="1"/>
    <col min="14835" max="14835" width="13" style="1" customWidth="1"/>
    <col min="14836" max="14837" width="11.44140625" style="1" customWidth="1"/>
    <col min="14838" max="14839" width="13.21875" style="1" customWidth="1"/>
    <col min="14840" max="15085" width="9.21875" style="1"/>
    <col min="15086" max="15086" width="0" style="1" hidden="1" customWidth="1"/>
    <col min="15087" max="15087" width="25.5546875" style="1" customWidth="1"/>
    <col min="15088" max="15090" width="11.44140625" style="1" customWidth="1"/>
    <col min="15091" max="15091" width="13" style="1" customWidth="1"/>
    <col min="15092" max="15093" width="11.44140625" style="1" customWidth="1"/>
    <col min="15094" max="15095" width="13.21875" style="1" customWidth="1"/>
    <col min="15096" max="15341" width="9.21875" style="1"/>
    <col min="15342" max="15342" width="0" style="1" hidden="1" customWidth="1"/>
    <col min="15343" max="15343" width="25.5546875" style="1" customWidth="1"/>
    <col min="15344" max="15346" width="11.44140625" style="1" customWidth="1"/>
    <col min="15347" max="15347" width="13" style="1" customWidth="1"/>
    <col min="15348" max="15349" width="11.44140625" style="1" customWidth="1"/>
    <col min="15350" max="15351" width="13.21875" style="1" customWidth="1"/>
    <col min="15352" max="15597" width="9.21875" style="1"/>
    <col min="15598" max="15598" width="0" style="1" hidden="1" customWidth="1"/>
    <col min="15599" max="15599" width="25.5546875" style="1" customWidth="1"/>
    <col min="15600" max="15602" width="11.44140625" style="1" customWidth="1"/>
    <col min="15603" max="15603" width="13" style="1" customWidth="1"/>
    <col min="15604" max="15605" width="11.44140625" style="1" customWidth="1"/>
    <col min="15606" max="15607" width="13.21875" style="1" customWidth="1"/>
    <col min="15608" max="15853" width="9.21875" style="1"/>
    <col min="15854" max="15854" width="0" style="1" hidden="1" customWidth="1"/>
    <col min="15855" max="15855" width="25.5546875" style="1" customWidth="1"/>
    <col min="15856" max="15858" width="11.44140625" style="1" customWidth="1"/>
    <col min="15859" max="15859" width="13" style="1" customWidth="1"/>
    <col min="15860" max="15861" width="11.44140625" style="1" customWidth="1"/>
    <col min="15862" max="15863" width="13.21875" style="1" customWidth="1"/>
    <col min="15864" max="16109" width="9.21875" style="1"/>
    <col min="16110" max="16110" width="0" style="1" hidden="1" customWidth="1"/>
    <col min="16111" max="16111" width="25.5546875" style="1" customWidth="1"/>
    <col min="16112" max="16114" width="11.44140625" style="1" customWidth="1"/>
    <col min="16115" max="16115" width="13" style="1" customWidth="1"/>
    <col min="16116" max="16117" width="11.44140625" style="1" customWidth="1"/>
    <col min="16118" max="16119" width="13.21875" style="1" customWidth="1"/>
    <col min="16120" max="16384" width="9.21875" style="1"/>
  </cols>
  <sheetData>
    <row r="1" spans="1:24" ht="13.8" thickBot="1" x14ac:dyDescent="0.3">
      <c r="A1" s="24" t="s">
        <v>69</v>
      </c>
      <c r="B1" s="25"/>
      <c r="C1" s="26"/>
      <c r="D1" s="32"/>
      <c r="E1" s="27"/>
      <c r="N1" s="25"/>
      <c r="O1" s="26"/>
      <c r="P1" s="32"/>
      <c r="Q1" s="27"/>
    </row>
    <row r="2" spans="1:24" ht="13.2" x14ac:dyDescent="0.25">
      <c r="A2" s="31"/>
      <c r="B2" s="32"/>
      <c r="C2" s="32"/>
      <c r="D2" s="32"/>
      <c r="E2" s="27"/>
      <c r="N2" s="32"/>
      <c r="O2" s="32"/>
      <c r="P2" s="32"/>
      <c r="Q2" s="27"/>
    </row>
    <row r="3" spans="1:24" s="2" customFormat="1" ht="13.8" thickBot="1" x14ac:dyDescent="0.35">
      <c r="A3" s="188"/>
      <c r="B3" s="190" t="s">
        <v>54</v>
      </c>
      <c r="C3" s="191"/>
      <c r="D3" s="191"/>
      <c r="E3" s="191"/>
      <c r="H3" s="190" t="s">
        <v>56</v>
      </c>
      <c r="I3" s="191"/>
      <c r="J3" s="191"/>
      <c r="K3" s="191"/>
      <c r="N3" s="190" t="s">
        <v>55</v>
      </c>
      <c r="O3" s="191"/>
      <c r="P3" s="191"/>
      <c r="Q3" s="191"/>
      <c r="T3" s="190" t="s">
        <v>62</v>
      </c>
      <c r="U3" s="191"/>
      <c r="V3" s="191"/>
      <c r="W3" s="191"/>
    </row>
    <row r="4" spans="1:24" s="2" customFormat="1" ht="13.8" thickBot="1" x14ac:dyDescent="0.35">
      <c r="A4" s="189"/>
      <c r="B4" s="28" t="s">
        <v>66</v>
      </c>
      <c r="C4" s="29" t="s">
        <v>67</v>
      </c>
      <c r="D4" s="165" t="s">
        <v>119</v>
      </c>
      <c r="E4" s="35" t="s">
        <v>53</v>
      </c>
      <c r="F4" s="2" t="s">
        <v>68</v>
      </c>
      <c r="H4" s="28" t="s">
        <v>66</v>
      </c>
      <c r="I4" s="29" t="s">
        <v>67</v>
      </c>
      <c r="J4" s="165" t="s">
        <v>119</v>
      </c>
      <c r="K4" s="35" t="s">
        <v>53</v>
      </c>
      <c r="L4" s="2" t="s">
        <v>77</v>
      </c>
      <c r="N4" s="28" t="s">
        <v>66</v>
      </c>
      <c r="O4" s="29" t="s">
        <v>67</v>
      </c>
      <c r="P4" s="165" t="s">
        <v>119</v>
      </c>
      <c r="Q4" s="35" t="s">
        <v>53</v>
      </c>
      <c r="R4" s="2" t="s">
        <v>68</v>
      </c>
      <c r="T4" s="28" t="s">
        <v>66</v>
      </c>
      <c r="U4" s="29" t="s">
        <v>67</v>
      </c>
      <c r="V4" s="165" t="s">
        <v>119</v>
      </c>
      <c r="W4" s="35" t="s">
        <v>53</v>
      </c>
      <c r="X4" s="2" t="s">
        <v>68</v>
      </c>
    </row>
    <row r="5" spans="1:24" s="2" customFormat="1" ht="13.2" hidden="1" x14ac:dyDescent="0.3">
      <c r="B5" s="124"/>
      <c r="C5" s="124"/>
      <c r="D5" s="124"/>
      <c r="E5" s="124"/>
      <c r="H5" s="124"/>
      <c r="I5" s="124"/>
      <c r="J5" s="124"/>
      <c r="K5" s="124"/>
      <c r="N5" s="124"/>
      <c r="O5" s="124"/>
      <c r="P5" s="124"/>
      <c r="Q5" s="124"/>
      <c r="T5" s="124"/>
      <c r="U5" s="124"/>
      <c r="V5" s="124"/>
      <c r="W5" s="124"/>
    </row>
    <row r="6" spans="1:24" s="2" customFormat="1" ht="13.2" hidden="1" x14ac:dyDescent="0.3">
      <c r="B6" s="124"/>
      <c r="C6" s="124"/>
      <c r="D6" s="124"/>
      <c r="E6" s="124"/>
      <c r="H6" s="124"/>
      <c r="I6" s="124"/>
      <c r="J6" s="124"/>
      <c r="K6" s="124"/>
      <c r="N6" s="124"/>
      <c r="O6" s="124"/>
      <c r="P6" s="124"/>
      <c r="Q6" s="124"/>
      <c r="T6" s="124"/>
      <c r="U6" s="124"/>
      <c r="V6" s="124"/>
      <c r="W6" s="124"/>
    </row>
    <row r="7" spans="1:24" s="2" customFormat="1" ht="24" hidden="1" customHeight="1" x14ac:dyDescent="0.3">
      <c r="B7" s="3" t="s">
        <v>49</v>
      </c>
      <c r="C7" s="3" t="s">
        <v>50</v>
      </c>
      <c r="D7" s="3"/>
      <c r="H7" s="3" t="s">
        <v>49</v>
      </c>
      <c r="I7" s="3" t="s">
        <v>50</v>
      </c>
      <c r="J7" s="3"/>
      <c r="N7" s="3" t="s">
        <v>49</v>
      </c>
      <c r="O7" s="3" t="s">
        <v>50</v>
      </c>
      <c r="P7" s="3"/>
      <c r="T7" s="3" t="s">
        <v>49</v>
      </c>
      <c r="U7" s="3" t="s">
        <v>50</v>
      </c>
      <c r="V7" s="3"/>
    </row>
    <row r="8" spans="1:24" s="2" customFormat="1" ht="24" hidden="1" customHeight="1" x14ac:dyDescent="0.3">
      <c r="B8" s="3" t="s">
        <v>47</v>
      </c>
      <c r="C8" s="4" t="s">
        <v>48</v>
      </c>
      <c r="D8" s="4"/>
      <c r="H8" s="3" t="s">
        <v>47</v>
      </c>
      <c r="I8" s="4" t="s">
        <v>48</v>
      </c>
      <c r="J8" s="4"/>
      <c r="N8" s="3" t="s">
        <v>47</v>
      </c>
      <c r="O8" s="4" t="s">
        <v>48</v>
      </c>
      <c r="P8" s="4"/>
      <c r="T8" s="3" t="s">
        <v>47</v>
      </c>
      <c r="U8" s="4" t="s">
        <v>48</v>
      </c>
      <c r="V8" s="4"/>
    </row>
    <row r="9" spans="1:24" s="2" customFormat="1" ht="25.5" customHeight="1" x14ac:dyDescent="0.3">
      <c r="A9" s="5" t="s">
        <v>0</v>
      </c>
      <c r="B9" s="6">
        <f t="shared" ref="B9:C9" si="0">B10+B49</f>
        <v>394</v>
      </c>
      <c r="C9" s="6">
        <f t="shared" si="0"/>
        <v>71</v>
      </c>
      <c r="D9" s="6" t="s">
        <v>52</v>
      </c>
      <c r="E9" s="6">
        <f t="shared" ref="E9:E56" si="1">SUM(B9:C9)</f>
        <v>465</v>
      </c>
      <c r="F9" s="45">
        <f>IF(E9=0,"-",ROUND((C9)/(SUM(E9)),3))</f>
        <v>0.153</v>
      </c>
      <c r="G9" s="7"/>
      <c r="H9" s="6">
        <f t="shared" ref="H9:I9" si="2">H10+H49</f>
        <v>7</v>
      </c>
      <c r="I9" s="6">
        <f t="shared" si="2"/>
        <v>5</v>
      </c>
      <c r="J9" s="6" t="s">
        <v>52</v>
      </c>
      <c r="K9" s="6">
        <f t="shared" ref="K9:K56" si="3">SUM(H9:I9)</f>
        <v>12</v>
      </c>
      <c r="L9" s="45">
        <f>IF(K9=0,"-",ROUND((I9)/(SUM(K9)),3))</f>
        <v>0.41699999999999998</v>
      </c>
      <c r="M9" s="7"/>
      <c r="N9" s="6">
        <f t="shared" ref="N9:O9" si="4">N10+N49</f>
        <v>51</v>
      </c>
      <c r="O9" s="6">
        <f t="shared" si="4"/>
        <v>72</v>
      </c>
      <c r="P9" s="6" t="s">
        <v>52</v>
      </c>
      <c r="Q9" s="6">
        <f t="shared" ref="Q9:Q56" si="5">SUM(N9:O9)</f>
        <v>123</v>
      </c>
      <c r="R9" s="45">
        <f>IF(Q9=0,"-",ROUND((O9)/(SUM(Q9)),3))</f>
        <v>0.58499999999999996</v>
      </c>
      <c r="T9" s="6">
        <f t="shared" ref="T9:T37" si="6">B9+N9+H9</f>
        <v>452</v>
      </c>
      <c r="U9" s="6">
        <f t="shared" ref="U9:U37" si="7">C9+O9+I9</f>
        <v>148</v>
      </c>
      <c r="V9" s="6" t="s">
        <v>52</v>
      </c>
      <c r="W9" s="6">
        <f t="shared" ref="W9:W37" si="8">E9+Q9+K9</f>
        <v>600</v>
      </c>
      <c r="X9" s="45">
        <f>IF(W9=0,"-",ROUND((U9)/(SUM(T9:U9)),3))</f>
        <v>0.247</v>
      </c>
    </row>
    <row r="10" spans="1:24" s="5" customFormat="1" ht="26.25" customHeight="1" x14ac:dyDescent="0.3">
      <c r="A10" s="5" t="s">
        <v>41</v>
      </c>
      <c r="B10" s="9">
        <f t="shared" ref="B10:C10" si="9">SUM(B11:B48)</f>
        <v>113</v>
      </c>
      <c r="C10" s="9">
        <f t="shared" si="9"/>
        <v>31</v>
      </c>
      <c r="D10" s="9" t="s">
        <v>52</v>
      </c>
      <c r="E10" s="9">
        <f t="shared" si="1"/>
        <v>144</v>
      </c>
      <c r="F10" s="45">
        <f t="shared" ref="F10:F56" si="10">IF(E10=0,"-",ROUND((C10)/(SUM(E10)),3))</f>
        <v>0.215</v>
      </c>
      <c r="G10" s="8"/>
      <c r="H10" s="9">
        <f t="shared" ref="H10:I10" si="11">SUM(H11:H48)</f>
        <v>4</v>
      </c>
      <c r="I10" s="9">
        <f t="shared" si="11"/>
        <v>2</v>
      </c>
      <c r="J10" s="9" t="s">
        <v>52</v>
      </c>
      <c r="K10" s="9">
        <f t="shared" si="3"/>
        <v>6</v>
      </c>
      <c r="L10" s="45">
        <f t="shared" ref="L10:L56" si="12">IF(K10=0,"-",ROUND((I10)/(SUM(K10)),3))</f>
        <v>0.33300000000000002</v>
      </c>
      <c r="M10" s="8"/>
      <c r="N10" s="9">
        <f t="shared" ref="N10:O10" si="13">SUM(N11:N48)</f>
        <v>28</v>
      </c>
      <c r="O10" s="9">
        <f t="shared" si="13"/>
        <v>50</v>
      </c>
      <c r="P10" s="9" t="s">
        <v>52</v>
      </c>
      <c r="Q10" s="9">
        <f t="shared" si="5"/>
        <v>78</v>
      </c>
      <c r="R10" s="45">
        <f t="shared" ref="R10:R56" si="14">IF(Q10=0,"-",ROUND((O10)/(SUM(Q10)),3))</f>
        <v>0.64100000000000001</v>
      </c>
      <c r="T10" s="9">
        <f t="shared" si="6"/>
        <v>145</v>
      </c>
      <c r="U10" s="9">
        <f t="shared" si="7"/>
        <v>83</v>
      </c>
      <c r="V10" s="9" t="s">
        <v>52</v>
      </c>
      <c r="W10" s="9">
        <f t="shared" si="8"/>
        <v>228</v>
      </c>
      <c r="X10" s="45">
        <f t="shared" ref="X10:X56" si="15">IF(W10=0,"-",ROUND((U10)/(SUM(T10:U10)),3))</f>
        <v>0.36399999999999999</v>
      </c>
    </row>
    <row r="11" spans="1:24" s="2" customFormat="1" ht="14.4" x14ac:dyDescent="0.3">
      <c r="A11" s="2" t="s">
        <v>1</v>
      </c>
      <c r="B11" s="10">
        <v>16</v>
      </c>
      <c r="C11" s="10">
        <v>0</v>
      </c>
      <c r="D11" s="10" t="s">
        <v>52</v>
      </c>
      <c r="E11" s="8">
        <f t="shared" si="1"/>
        <v>16</v>
      </c>
      <c r="F11" s="45">
        <f t="shared" si="10"/>
        <v>0</v>
      </c>
      <c r="G11" s="8"/>
      <c r="H11" s="10">
        <v>4</v>
      </c>
      <c r="I11" s="10">
        <v>2</v>
      </c>
      <c r="J11" s="10" t="s">
        <v>52</v>
      </c>
      <c r="K11" s="8">
        <f t="shared" si="3"/>
        <v>6</v>
      </c>
      <c r="L11" s="45">
        <f t="shared" si="12"/>
        <v>0.33300000000000002</v>
      </c>
      <c r="M11" s="8"/>
      <c r="N11" s="10">
        <v>4</v>
      </c>
      <c r="O11" s="10">
        <v>12</v>
      </c>
      <c r="P11" s="10" t="s">
        <v>52</v>
      </c>
      <c r="Q11" s="8">
        <f t="shared" si="5"/>
        <v>16</v>
      </c>
      <c r="R11" s="45">
        <f t="shared" si="14"/>
        <v>0.75</v>
      </c>
      <c r="T11" s="10">
        <f t="shared" si="6"/>
        <v>24</v>
      </c>
      <c r="U11" s="10">
        <f t="shared" si="7"/>
        <v>14</v>
      </c>
      <c r="V11" s="10" t="s">
        <v>52</v>
      </c>
      <c r="W11" s="8">
        <f t="shared" si="8"/>
        <v>38</v>
      </c>
      <c r="X11" s="45">
        <f t="shared" si="15"/>
        <v>0.36799999999999999</v>
      </c>
    </row>
    <row r="12" spans="1:24" s="2" customFormat="1" ht="14.4" x14ac:dyDescent="0.3">
      <c r="A12" s="2" t="s">
        <v>2</v>
      </c>
      <c r="B12" s="10">
        <v>0</v>
      </c>
      <c r="C12" s="10">
        <v>0</v>
      </c>
      <c r="D12" s="10" t="s">
        <v>52</v>
      </c>
      <c r="E12" s="8">
        <f t="shared" si="1"/>
        <v>0</v>
      </c>
      <c r="F12" s="45" t="str">
        <f t="shared" si="10"/>
        <v>-</v>
      </c>
      <c r="G12" s="8"/>
      <c r="H12" s="10">
        <v>0</v>
      </c>
      <c r="I12" s="10">
        <v>0</v>
      </c>
      <c r="J12" s="10" t="s">
        <v>52</v>
      </c>
      <c r="K12" s="8">
        <f t="shared" si="3"/>
        <v>0</v>
      </c>
      <c r="L12" s="45" t="str">
        <f t="shared" si="12"/>
        <v>-</v>
      </c>
      <c r="M12" s="8"/>
      <c r="N12" s="10">
        <v>1</v>
      </c>
      <c r="O12" s="10">
        <v>0</v>
      </c>
      <c r="P12" s="10" t="s">
        <v>52</v>
      </c>
      <c r="Q12" s="8">
        <f t="shared" si="5"/>
        <v>1</v>
      </c>
      <c r="R12" s="45">
        <f t="shared" si="14"/>
        <v>0</v>
      </c>
      <c r="T12" s="10">
        <f t="shared" si="6"/>
        <v>1</v>
      </c>
      <c r="U12" s="10">
        <f t="shared" si="7"/>
        <v>0</v>
      </c>
      <c r="V12" s="10" t="s">
        <v>52</v>
      </c>
      <c r="W12" s="8">
        <f t="shared" si="8"/>
        <v>1</v>
      </c>
      <c r="X12" s="45">
        <f t="shared" si="15"/>
        <v>0</v>
      </c>
    </row>
    <row r="13" spans="1:24" s="2" customFormat="1" ht="13.5" customHeight="1" x14ac:dyDescent="0.3">
      <c r="A13" s="2" t="s">
        <v>3</v>
      </c>
      <c r="B13" s="10">
        <v>0</v>
      </c>
      <c r="C13" s="10">
        <v>0</v>
      </c>
      <c r="D13" s="10" t="s">
        <v>52</v>
      </c>
      <c r="E13" s="8">
        <f t="shared" si="1"/>
        <v>0</v>
      </c>
      <c r="F13" s="45" t="str">
        <f t="shared" si="10"/>
        <v>-</v>
      </c>
      <c r="G13" s="8"/>
      <c r="H13" s="10">
        <v>0</v>
      </c>
      <c r="I13" s="10">
        <v>0</v>
      </c>
      <c r="J13" s="10" t="s">
        <v>52</v>
      </c>
      <c r="K13" s="8">
        <f t="shared" si="3"/>
        <v>0</v>
      </c>
      <c r="L13" s="45" t="str">
        <f t="shared" si="12"/>
        <v>-</v>
      </c>
      <c r="M13" s="8"/>
      <c r="N13" s="10">
        <v>0</v>
      </c>
      <c r="O13" s="10">
        <v>1</v>
      </c>
      <c r="P13" s="10" t="s">
        <v>52</v>
      </c>
      <c r="Q13" s="8">
        <f t="shared" si="5"/>
        <v>1</v>
      </c>
      <c r="R13" s="45">
        <f t="shared" si="14"/>
        <v>1</v>
      </c>
      <c r="T13" s="10">
        <f t="shared" si="6"/>
        <v>0</v>
      </c>
      <c r="U13" s="10">
        <f t="shared" si="7"/>
        <v>1</v>
      </c>
      <c r="V13" s="10" t="s">
        <v>52</v>
      </c>
      <c r="W13" s="8">
        <f t="shared" si="8"/>
        <v>1</v>
      </c>
      <c r="X13" s="45">
        <f t="shared" si="15"/>
        <v>1</v>
      </c>
    </row>
    <row r="14" spans="1:24" s="2" customFormat="1" ht="14.4" x14ac:dyDescent="0.3">
      <c r="A14" s="2" t="s">
        <v>4</v>
      </c>
      <c r="B14" s="10">
        <v>25</v>
      </c>
      <c r="C14" s="10">
        <v>3</v>
      </c>
      <c r="D14" s="10" t="s">
        <v>52</v>
      </c>
      <c r="E14" s="8">
        <f t="shared" si="1"/>
        <v>28</v>
      </c>
      <c r="F14" s="45">
        <f t="shared" si="10"/>
        <v>0.107</v>
      </c>
      <c r="G14" s="8"/>
      <c r="H14" s="10">
        <v>0</v>
      </c>
      <c r="I14" s="10">
        <v>0</v>
      </c>
      <c r="J14" s="10" t="s">
        <v>52</v>
      </c>
      <c r="K14" s="8">
        <f t="shared" si="3"/>
        <v>0</v>
      </c>
      <c r="L14" s="45" t="str">
        <f t="shared" si="12"/>
        <v>-</v>
      </c>
      <c r="M14" s="8"/>
      <c r="N14" s="10">
        <v>0</v>
      </c>
      <c r="O14" s="10">
        <v>0</v>
      </c>
      <c r="P14" s="10" t="s">
        <v>52</v>
      </c>
      <c r="Q14" s="8">
        <f t="shared" si="5"/>
        <v>0</v>
      </c>
      <c r="R14" s="45" t="str">
        <f t="shared" si="14"/>
        <v>-</v>
      </c>
      <c r="T14" s="10">
        <f t="shared" si="6"/>
        <v>25</v>
      </c>
      <c r="U14" s="10">
        <f t="shared" si="7"/>
        <v>3</v>
      </c>
      <c r="V14" s="10" t="s">
        <v>52</v>
      </c>
      <c r="W14" s="8">
        <f t="shared" si="8"/>
        <v>28</v>
      </c>
      <c r="X14" s="45">
        <f t="shared" si="15"/>
        <v>0.107</v>
      </c>
    </row>
    <row r="15" spans="1:24" s="2" customFormat="1" ht="14.4" x14ac:dyDescent="0.3">
      <c r="A15" s="2" t="s">
        <v>5</v>
      </c>
      <c r="B15" s="10">
        <v>0</v>
      </c>
      <c r="C15" s="10">
        <v>0</v>
      </c>
      <c r="D15" s="10" t="s">
        <v>52</v>
      </c>
      <c r="E15" s="8">
        <f t="shared" si="1"/>
        <v>0</v>
      </c>
      <c r="F15" s="45" t="str">
        <f t="shared" si="10"/>
        <v>-</v>
      </c>
      <c r="G15" s="8"/>
      <c r="H15" s="10">
        <v>0</v>
      </c>
      <c r="I15" s="10">
        <v>0</v>
      </c>
      <c r="J15" s="10" t="s">
        <v>52</v>
      </c>
      <c r="K15" s="8">
        <f t="shared" si="3"/>
        <v>0</v>
      </c>
      <c r="L15" s="45" t="str">
        <f t="shared" si="12"/>
        <v>-</v>
      </c>
      <c r="M15" s="8"/>
      <c r="N15" s="10">
        <v>0</v>
      </c>
      <c r="O15" s="10">
        <v>0</v>
      </c>
      <c r="P15" s="10" t="s">
        <v>52</v>
      </c>
      <c r="Q15" s="8">
        <f t="shared" si="5"/>
        <v>0</v>
      </c>
      <c r="R15" s="45" t="str">
        <f t="shared" si="14"/>
        <v>-</v>
      </c>
      <c r="T15" s="10">
        <f t="shared" si="6"/>
        <v>0</v>
      </c>
      <c r="U15" s="10">
        <f t="shared" si="7"/>
        <v>0</v>
      </c>
      <c r="V15" s="10" t="s">
        <v>52</v>
      </c>
      <c r="W15" s="8">
        <f t="shared" si="8"/>
        <v>0</v>
      </c>
      <c r="X15" s="45" t="str">
        <f t="shared" si="15"/>
        <v>-</v>
      </c>
    </row>
    <row r="16" spans="1:24" s="2" customFormat="1" ht="14.4" x14ac:dyDescent="0.3">
      <c r="A16" s="2" t="s">
        <v>6</v>
      </c>
      <c r="B16" s="10">
        <v>0</v>
      </c>
      <c r="C16" s="10">
        <v>0</v>
      </c>
      <c r="D16" s="10" t="s">
        <v>52</v>
      </c>
      <c r="E16" s="8">
        <f t="shared" si="1"/>
        <v>0</v>
      </c>
      <c r="F16" s="45" t="str">
        <f t="shared" si="10"/>
        <v>-</v>
      </c>
      <c r="G16" s="8"/>
      <c r="H16" s="10">
        <v>0</v>
      </c>
      <c r="I16" s="10">
        <v>0</v>
      </c>
      <c r="J16" s="10" t="s">
        <v>52</v>
      </c>
      <c r="K16" s="8">
        <f t="shared" si="3"/>
        <v>0</v>
      </c>
      <c r="L16" s="45" t="str">
        <f t="shared" si="12"/>
        <v>-</v>
      </c>
      <c r="M16" s="8"/>
      <c r="N16" s="10">
        <v>0</v>
      </c>
      <c r="O16" s="10">
        <v>0</v>
      </c>
      <c r="P16" s="10" t="s">
        <v>52</v>
      </c>
      <c r="Q16" s="8">
        <f t="shared" si="5"/>
        <v>0</v>
      </c>
      <c r="R16" s="45" t="str">
        <f t="shared" si="14"/>
        <v>-</v>
      </c>
      <c r="T16" s="10">
        <f t="shared" si="6"/>
        <v>0</v>
      </c>
      <c r="U16" s="10">
        <f t="shared" si="7"/>
        <v>0</v>
      </c>
      <c r="V16" s="10" t="s">
        <v>52</v>
      </c>
      <c r="W16" s="8">
        <f t="shared" si="8"/>
        <v>0</v>
      </c>
      <c r="X16" s="45" t="str">
        <f t="shared" si="15"/>
        <v>-</v>
      </c>
    </row>
    <row r="17" spans="1:26" s="2" customFormat="1" ht="14.4" x14ac:dyDescent="0.3">
      <c r="A17" s="2" t="s">
        <v>7</v>
      </c>
      <c r="B17" s="10">
        <v>0</v>
      </c>
      <c r="C17" s="10">
        <v>0</v>
      </c>
      <c r="D17" s="10" t="s">
        <v>52</v>
      </c>
      <c r="E17" s="8">
        <f t="shared" si="1"/>
        <v>0</v>
      </c>
      <c r="F17" s="45" t="str">
        <f t="shared" si="10"/>
        <v>-</v>
      </c>
      <c r="G17" s="8"/>
      <c r="H17" s="10">
        <v>0</v>
      </c>
      <c r="I17" s="10">
        <v>0</v>
      </c>
      <c r="J17" s="10" t="s">
        <v>52</v>
      </c>
      <c r="K17" s="8">
        <f t="shared" si="3"/>
        <v>0</v>
      </c>
      <c r="L17" s="45" t="str">
        <f t="shared" si="12"/>
        <v>-</v>
      </c>
      <c r="M17" s="8"/>
      <c r="N17" s="10">
        <v>0</v>
      </c>
      <c r="O17" s="10">
        <v>0</v>
      </c>
      <c r="P17" s="10" t="s">
        <v>52</v>
      </c>
      <c r="Q17" s="8">
        <f t="shared" si="5"/>
        <v>0</v>
      </c>
      <c r="R17" s="45" t="str">
        <f t="shared" si="14"/>
        <v>-</v>
      </c>
      <c r="T17" s="10">
        <f t="shared" si="6"/>
        <v>0</v>
      </c>
      <c r="U17" s="10">
        <f t="shared" si="7"/>
        <v>0</v>
      </c>
      <c r="V17" s="10" t="s">
        <v>52</v>
      </c>
      <c r="W17" s="8">
        <f t="shared" si="8"/>
        <v>0</v>
      </c>
      <c r="X17" s="45" t="str">
        <f t="shared" si="15"/>
        <v>-</v>
      </c>
      <c r="Y17" s="38"/>
    </row>
    <row r="18" spans="1:26" s="2" customFormat="1" ht="14.4" x14ac:dyDescent="0.3">
      <c r="A18" s="2" t="s">
        <v>8</v>
      </c>
      <c r="B18" s="10">
        <v>0</v>
      </c>
      <c r="C18" s="10">
        <v>0</v>
      </c>
      <c r="D18" s="10" t="s">
        <v>52</v>
      </c>
      <c r="E18" s="8">
        <f t="shared" si="1"/>
        <v>0</v>
      </c>
      <c r="F18" s="45" t="str">
        <f t="shared" si="10"/>
        <v>-</v>
      </c>
      <c r="G18" s="8"/>
      <c r="H18" s="10">
        <v>0</v>
      </c>
      <c r="I18" s="10">
        <v>0</v>
      </c>
      <c r="J18" s="10" t="s">
        <v>52</v>
      </c>
      <c r="K18" s="8">
        <f t="shared" si="3"/>
        <v>0</v>
      </c>
      <c r="L18" s="45" t="str">
        <f t="shared" si="12"/>
        <v>-</v>
      </c>
      <c r="M18" s="8"/>
      <c r="N18" s="10">
        <v>3</v>
      </c>
      <c r="O18" s="10">
        <v>1</v>
      </c>
      <c r="P18" s="10" t="s">
        <v>52</v>
      </c>
      <c r="Q18" s="8">
        <f t="shared" si="5"/>
        <v>4</v>
      </c>
      <c r="R18" s="45">
        <f t="shared" si="14"/>
        <v>0.25</v>
      </c>
      <c r="T18" s="10">
        <f t="shared" si="6"/>
        <v>3</v>
      </c>
      <c r="U18" s="10">
        <f t="shared" si="7"/>
        <v>1</v>
      </c>
      <c r="V18" s="10" t="s">
        <v>52</v>
      </c>
      <c r="W18" s="8">
        <f t="shared" si="8"/>
        <v>4</v>
      </c>
      <c r="X18" s="45">
        <f t="shared" si="15"/>
        <v>0.25</v>
      </c>
      <c r="Y18" s="38"/>
    </row>
    <row r="19" spans="1:26" s="2" customFormat="1" ht="14.4" x14ac:dyDescent="0.3">
      <c r="A19" s="2" t="s">
        <v>9</v>
      </c>
      <c r="B19" s="10">
        <v>1</v>
      </c>
      <c r="C19" s="10">
        <v>2</v>
      </c>
      <c r="D19" s="10" t="s">
        <v>52</v>
      </c>
      <c r="E19" s="8">
        <f t="shared" si="1"/>
        <v>3</v>
      </c>
      <c r="F19" s="45">
        <f t="shared" si="10"/>
        <v>0.66700000000000004</v>
      </c>
      <c r="G19" s="8"/>
      <c r="H19" s="10">
        <v>0</v>
      </c>
      <c r="I19" s="10">
        <v>0</v>
      </c>
      <c r="J19" s="10" t="s">
        <v>52</v>
      </c>
      <c r="K19" s="8">
        <f t="shared" si="3"/>
        <v>0</v>
      </c>
      <c r="L19" s="45" t="str">
        <f t="shared" si="12"/>
        <v>-</v>
      </c>
      <c r="M19" s="8"/>
      <c r="N19" s="10">
        <v>0</v>
      </c>
      <c r="O19" s="10">
        <v>0</v>
      </c>
      <c r="P19" s="10" t="s">
        <v>52</v>
      </c>
      <c r="Q19" s="8">
        <f t="shared" si="5"/>
        <v>0</v>
      </c>
      <c r="R19" s="45" t="str">
        <f t="shared" si="14"/>
        <v>-</v>
      </c>
      <c r="T19" s="10">
        <f t="shared" si="6"/>
        <v>1</v>
      </c>
      <c r="U19" s="10">
        <f t="shared" si="7"/>
        <v>2</v>
      </c>
      <c r="V19" s="10" t="s">
        <v>52</v>
      </c>
      <c r="W19" s="8">
        <f t="shared" si="8"/>
        <v>3</v>
      </c>
      <c r="X19" s="45">
        <f t="shared" si="15"/>
        <v>0.66700000000000004</v>
      </c>
      <c r="Y19" s="38"/>
    </row>
    <row r="20" spans="1:26" s="2" customFormat="1" ht="14.4" x14ac:dyDescent="0.3">
      <c r="A20" s="2" t="s">
        <v>10</v>
      </c>
      <c r="B20" s="10">
        <v>0</v>
      </c>
      <c r="C20" s="10">
        <v>0</v>
      </c>
      <c r="D20" s="10" t="s">
        <v>52</v>
      </c>
      <c r="E20" s="8">
        <f t="shared" si="1"/>
        <v>0</v>
      </c>
      <c r="F20" s="45" t="str">
        <f t="shared" si="10"/>
        <v>-</v>
      </c>
      <c r="G20" s="8"/>
      <c r="H20" s="10">
        <v>0</v>
      </c>
      <c r="I20" s="10">
        <v>0</v>
      </c>
      <c r="J20" s="10" t="s">
        <v>52</v>
      </c>
      <c r="K20" s="8">
        <f t="shared" si="3"/>
        <v>0</v>
      </c>
      <c r="L20" s="45" t="str">
        <f t="shared" si="12"/>
        <v>-</v>
      </c>
      <c r="M20" s="8"/>
      <c r="N20" s="10">
        <v>0</v>
      </c>
      <c r="O20" s="10">
        <v>0</v>
      </c>
      <c r="P20" s="10" t="s">
        <v>52</v>
      </c>
      <c r="Q20" s="8">
        <f t="shared" si="5"/>
        <v>0</v>
      </c>
      <c r="R20" s="45" t="str">
        <f t="shared" si="14"/>
        <v>-</v>
      </c>
      <c r="T20" s="10">
        <f t="shared" si="6"/>
        <v>0</v>
      </c>
      <c r="U20" s="10">
        <f t="shared" si="7"/>
        <v>0</v>
      </c>
      <c r="V20" s="10" t="s">
        <v>52</v>
      </c>
      <c r="W20" s="8">
        <f t="shared" si="8"/>
        <v>0</v>
      </c>
      <c r="X20" s="45" t="str">
        <f t="shared" si="15"/>
        <v>-</v>
      </c>
      <c r="Y20" s="38"/>
    </row>
    <row r="21" spans="1:26" s="2" customFormat="1" ht="14.4" x14ac:dyDescent="0.3">
      <c r="A21" s="11" t="s">
        <v>42</v>
      </c>
      <c r="B21" s="10">
        <v>9</v>
      </c>
      <c r="C21" s="10">
        <v>5</v>
      </c>
      <c r="D21" s="10" t="s">
        <v>52</v>
      </c>
      <c r="E21" s="8">
        <f t="shared" si="1"/>
        <v>14</v>
      </c>
      <c r="F21" s="45">
        <f t="shared" si="10"/>
        <v>0.35699999999999998</v>
      </c>
      <c r="G21" s="8"/>
      <c r="H21" s="10">
        <v>0</v>
      </c>
      <c r="I21" s="10">
        <v>0</v>
      </c>
      <c r="J21" s="10" t="s">
        <v>52</v>
      </c>
      <c r="K21" s="8">
        <f t="shared" si="3"/>
        <v>0</v>
      </c>
      <c r="L21" s="45" t="str">
        <f t="shared" si="12"/>
        <v>-</v>
      </c>
      <c r="M21" s="8"/>
      <c r="N21" s="10">
        <v>2</v>
      </c>
      <c r="O21" s="10">
        <v>2</v>
      </c>
      <c r="P21" s="10" t="s">
        <v>52</v>
      </c>
      <c r="Q21" s="8">
        <f t="shared" si="5"/>
        <v>4</v>
      </c>
      <c r="R21" s="45">
        <f t="shared" si="14"/>
        <v>0.5</v>
      </c>
      <c r="T21" s="10">
        <f t="shared" si="6"/>
        <v>11</v>
      </c>
      <c r="U21" s="10">
        <f t="shared" si="7"/>
        <v>7</v>
      </c>
      <c r="V21" s="10" t="s">
        <v>52</v>
      </c>
      <c r="W21" s="8">
        <f t="shared" si="8"/>
        <v>18</v>
      </c>
      <c r="X21" s="45">
        <f t="shared" si="15"/>
        <v>0.38900000000000001</v>
      </c>
      <c r="Y21" s="38"/>
    </row>
    <row r="22" spans="1:26" s="2" customFormat="1" ht="14.4" x14ac:dyDescent="0.3">
      <c r="A22" s="11" t="s">
        <v>51</v>
      </c>
      <c r="B22" s="10">
        <v>0</v>
      </c>
      <c r="C22" s="10">
        <v>0</v>
      </c>
      <c r="D22" s="10" t="s">
        <v>52</v>
      </c>
      <c r="E22" s="8">
        <f t="shared" si="1"/>
        <v>0</v>
      </c>
      <c r="F22" s="45" t="str">
        <f t="shared" ref="F22" si="16">IF(E22=0,"-",ROUND((C22)/(SUM(E22)),3))</f>
        <v>-</v>
      </c>
      <c r="G22" s="8"/>
      <c r="H22" s="10">
        <v>0</v>
      </c>
      <c r="I22" s="10">
        <v>0</v>
      </c>
      <c r="J22" s="10" t="s">
        <v>52</v>
      </c>
      <c r="K22" s="8">
        <f t="shared" si="3"/>
        <v>0</v>
      </c>
      <c r="L22" s="45" t="str">
        <f t="shared" si="12"/>
        <v>-</v>
      </c>
      <c r="M22" s="8"/>
      <c r="N22" s="10">
        <v>0</v>
      </c>
      <c r="O22" s="10">
        <v>0</v>
      </c>
      <c r="P22" s="10" t="s">
        <v>52</v>
      </c>
      <c r="Q22" s="8">
        <f t="shared" si="5"/>
        <v>0</v>
      </c>
      <c r="R22" s="45" t="str">
        <f t="shared" si="14"/>
        <v>-</v>
      </c>
      <c r="T22" s="10">
        <f t="shared" si="6"/>
        <v>0</v>
      </c>
      <c r="U22" s="10">
        <f t="shared" si="7"/>
        <v>0</v>
      </c>
      <c r="V22" s="10" t="s">
        <v>52</v>
      </c>
      <c r="W22" s="8">
        <f t="shared" si="8"/>
        <v>0</v>
      </c>
      <c r="X22" s="45" t="str">
        <f t="shared" si="15"/>
        <v>-</v>
      </c>
      <c r="Y22" s="38"/>
    </row>
    <row r="23" spans="1:26" s="2" customFormat="1" ht="14.4" x14ac:dyDescent="0.3">
      <c r="A23" s="2" t="s">
        <v>11</v>
      </c>
      <c r="B23" s="10">
        <v>6</v>
      </c>
      <c r="C23" s="10">
        <v>6</v>
      </c>
      <c r="D23" s="10" t="s">
        <v>52</v>
      </c>
      <c r="E23" s="8">
        <f t="shared" si="1"/>
        <v>12</v>
      </c>
      <c r="F23" s="45">
        <f t="shared" ref="F23:F24" si="17">IF(E23=0,"-",ROUND((C23)/(SUM(E23)),3))</f>
        <v>0.5</v>
      </c>
      <c r="G23" s="8"/>
      <c r="H23" s="10">
        <v>0</v>
      </c>
      <c r="I23" s="10">
        <v>0</v>
      </c>
      <c r="J23" s="10" t="s">
        <v>52</v>
      </c>
      <c r="K23" s="8">
        <f t="shared" si="3"/>
        <v>0</v>
      </c>
      <c r="L23" s="45" t="str">
        <f t="shared" si="12"/>
        <v>-</v>
      </c>
      <c r="M23" s="8"/>
      <c r="N23" s="10">
        <v>0</v>
      </c>
      <c r="O23" s="10">
        <v>1</v>
      </c>
      <c r="P23" s="10" t="s">
        <v>52</v>
      </c>
      <c r="Q23" s="8">
        <f t="shared" si="5"/>
        <v>1</v>
      </c>
      <c r="R23" s="45">
        <f t="shared" si="14"/>
        <v>1</v>
      </c>
      <c r="T23" s="10">
        <f t="shared" si="6"/>
        <v>6</v>
      </c>
      <c r="U23" s="10">
        <f t="shared" si="7"/>
        <v>7</v>
      </c>
      <c r="V23" s="10" t="s">
        <v>52</v>
      </c>
      <c r="W23" s="8">
        <f t="shared" si="8"/>
        <v>13</v>
      </c>
      <c r="X23" s="45">
        <f t="shared" si="15"/>
        <v>0.53800000000000003</v>
      </c>
      <c r="Y23" s="38"/>
    </row>
    <row r="24" spans="1:26" s="2" customFormat="1" ht="14.4" x14ac:dyDescent="0.3">
      <c r="A24" s="2" t="s">
        <v>12</v>
      </c>
      <c r="B24" s="10">
        <v>0</v>
      </c>
      <c r="C24" s="10">
        <v>0</v>
      </c>
      <c r="D24" s="10" t="s">
        <v>52</v>
      </c>
      <c r="E24" s="8">
        <f t="shared" si="1"/>
        <v>0</v>
      </c>
      <c r="F24" s="45" t="str">
        <f t="shared" si="17"/>
        <v>-</v>
      </c>
      <c r="G24" s="10"/>
      <c r="H24" s="10">
        <v>0</v>
      </c>
      <c r="I24" s="10">
        <v>0</v>
      </c>
      <c r="J24" s="10" t="s">
        <v>52</v>
      </c>
      <c r="K24" s="8">
        <f t="shared" si="3"/>
        <v>0</v>
      </c>
      <c r="L24" s="45" t="str">
        <f t="shared" si="12"/>
        <v>-</v>
      </c>
      <c r="M24" s="10"/>
      <c r="N24" s="10">
        <v>0</v>
      </c>
      <c r="O24" s="10">
        <v>2</v>
      </c>
      <c r="P24" s="10" t="s">
        <v>52</v>
      </c>
      <c r="Q24" s="8">
        <f t="shared" si="5"/>
        <v>2</v>
      </c>
      <c r="R24" s="45">
        <f t="shared" si="14"/>
        <v>1</v>
      </c>
      <c r="S24" s="10"/>
      <c r="T24" s="10">
        <f t="shared" si="6"/>
        <v>0</v>
      </c>
      <c r="U24" s="10">
        <f t="shared" si="7"/>
        <v>2</v>
      </c>
      <c r="V24" s="10" t="s">
        <v>52</v>
      </c>
      <c r="W24" s="8">
        <f t="shared" si="8"/>
        <v>2</v>
      </c>
      <c r="X24" s="45">
        <f t="shared" si="15"/>
        <v>1</v>
      </c>
      <c r="Y24" s="38"/>
      <c r="Z24" s="17"/>
    </row>
    <row r="25" spans="1:26" s="2" customFormat="1" ht="14.4" x14ac:dyDescent="0.3">
      <c r="A25" s="2" t="s">
        <v>13</v>
      </c>
      <c r="B25" s="10">
        <v>6</v>
      </c>
      <c r="C25" s="10">
        <v>1</v>
      </c>
      <c r="D25" s="10" t="s">
        <v>52</v>
      </c>
      <c r="E25" s="8">
        <f t="shared" si="1"/>
        <v>7</v>
      </c>
      <c r="F25" s="45">
        <f t="shared" si="10"/>
        <v>0.14299999999999999</v>
      </c>
      <c r="G25" s="8"/>
      <c r="H25" s="10">
        <v>0</v>
      </c>
      <c r="I25" s="10">
        <v>0</v>
      </c>
      <c r="J25" s="10" t="s">
        <v>52</v>
      </c>
      <c r="K25" s="8">
        <f t="shared" si="3"/>
        <v>0</v>
      </c>
      <c r="L25" s="45" t="str">
        <f t="shared" si="12"/>
        <v>-</v>
      </c>
      <c r="M25" s="8"/>
      <c r="N25" s="10">
        <v>1</v>
      </c>
      <c r="O25" s="10">
        <v>2</v>
      </c>
      <c r="P25" s="10" t="s">
        <v>52</v>
      </c>
      <c r="Q25" s="8">
        <f t="shared" si="5"/>
        <v>3</v>
      </c>
      <c r="R25" s="45">
        <f t="shared" si="14"/>
        <v>0.66700000000000004</v>
      </c>
      <c r="T25" s="10">
        <f t="shared" si="6"/>
        <v>7</v>
      </c>
      <c r="U25" s="10">
        <f t="shared" si="7"/>
        <v>3</v>
      </c>
      <c r="V25" s="10" t="s">
        <v>52</v>
      </c>
      <c r="W25" s="8">
        <f t="shared" si="8"/>
        <v>10</v>
      </c>
      <c r="X25" s="45">
        <f t="shared" si="15"/>
        <v>0.3</v>
      </c>
      <c r="Y25" s="38"/>
      <c r="Z25" s="10"/>
    </row>
    <row r="26" spans="1:26" s="2" customFormat="1" ht="14.4" x14ac:dyDescent="0.3">
      <c r="A26" s="2" t="s">
        <v>14</v>
      </c>
      <c r="B26" s="10">
        <v>0</v>
      </c>
      <c r="C26" s="10">
        <v>0</v>
      </c>
      <c r="D26" s="10" t="s">
        <v>52</v>
      </c>
      <c r="E26" s="8">
        <f t="shared" si="1"/>
        <v>0</v>
      </c>
      <c r="F26" s="45" t="str">
        <f t="shared" si="10"/>
        <v>-</v>
      </c>
      <c r="G26" s="8"/>
      <c r="H26" s="10">
        <v>0</v>
      </c>
      <c r="I26" s="10">
        <v>0</v>
      </c>
      <c r="J26" s="10" t="s">
        <v>52</v>
      </c>
      <c r="K26" s="8">
        <f t="shared" si="3"/>
        <v>0</v>
      </c>
      <c r="L26" s="45" t="str">
        <f t="shared" si="12"/>
        <v>-</v>
      </c>
      <c r="M26" s="8"/>
      <c r="N26" s="10">
        <v>0</v>
      </c>
      <c r="O26" s="10">
        <v>0</v>
      </c>
      <c r="P26" s="10" t="s">
        <v>52</v>
      </c>
      <c r="Q26" s="8">
        <f t="shared" si="5"/>
        <v>0</v>
      </c>
      <c r="R26" s="45" t="str">
        <f t="shared" si="14"/>
        <v>-</v>
      </c>
      <c r="T26" s="10">
        <f t="shared" si="6"/>
        <v>0</v>
      </c>
      <c r="U26" s="10">
        <f t="shared" si="7"/>
        <v>0</v>
      </c>
      <c r="V26" s="10" t="s">
        <v>52</v>
      </c>
      <c r="W26" s="8">
        <f t="shared" si="8"/>
        <v>0</v>
      </c>
      <c r="X26" s="45" t="str">
        <f t="shared" si="15"/>
        <v>-</v>
      </c>
      <c r="Y26" s="38"/>
    </row>
    <row r="27" spans="1:26" s="2" customFormat="1" ht="14.4" x14ac:dyDescent="0.3">
      <c r="A27" s="2" t="s">
        <v>17</v>
      </c>
      <c r="B27" s="10">
        <v>0</v>
      </c>
      <c r="C27" s="10">
        <v>0</v>
      </c>
      <c r="D27" s="10" t="s">
        <v>52</v>
      </c>
      <c r="E27" s="8">
        <f t="shared" si="1"/>
        <v>0</v>
      </c>
      <c r="F27" s="45" t="str">
        <f t="shared" ref="F27:F28" si="18">IF(E27=0,"-",ROUND((C27)/(SUM(E27)),3))</f>
        <v>-</v>
      </c>
      <c r="G27" s="38"/>
      <c r="H27" s="10">
        <v>0</v>
      </c>
      <c r="I27" s="10">
        <v>0</v>
      </c>
      <c r="J27" s="10" t="s">
        <v>52</v>
      </c>
      <c r="K27" s="8">
        <f t="shared" si="3"/>
        <v>0</v>
      </c>
      <c r="L27" s="45" t="str">
        <f t="shared" si="12"/>
        <v>-</v>
      </c>
      <c r="M27" s="38"/>
      <c r="N27" s="10">
        <v>0</v>
      </c>
      <c r="O27" s="10">
        <v>0</v>
      </c>
      <c r="P27" s="10" t="s">
        <v>52</v>
      </c>
      <c r="Q27" s="8">
        <f t="shared" si="5"/>
        <v>0</v>
      </c>
      <c r="R27" s="45" t="str">
        <f t="shared" si="14"/>
        <v>-</v>
      </c>
      <c r="T27" s="10">
        <f t="shared" si="6"/>
        <v>0</v>
      </c>
      <c r="U27" s="10">
        <f t="shared" si="7"/>
        <v>0</v>
      </c>
      <c r="V27" s="10" t="s">
        <v>52</v>
      </c>
      <c r="W27" s="8">
        <f t="shared" si="8"/>
        <v>0</v>
      </c>
      <c r="X27" s="45" t="str">
        <f t="shared" si="15"/>
        <v>-</v>
      </c>
      <c r="Y27" s="38"/>
    </row>
    <row r="28" spans="1:26" s="2" customFormat="1" ht="14.4" x14ac:dyDescent="0.3">
      <c r="A28" s="2" t="s">
        <v>43</v>
      </c>
      <c r="B28" s="10">
        <v>0</v>
      </c>
      <c r="C28" s="10">
        <v>0</v>
      </c>
      <c r="D28" s="10" t="s">
        <v>52</v>
      </c>
      <c r="E28" s="8">
        <f t="shared" si="1"/>
        <v>0</v>
      </c>
      <c r="F28" s="45" t="str">
        <f t="shared" si="18"/>
        <v>-</v>
      </c>
      <c r="G28" s="38"/>
      <c r="H28" s="10">
        <v>0</v>
      </c>
      <c r="I28" s="10">
        <v>0</v>
      </c>
      <c r="J28" s="10" t="s">
        <v>52</v>
      </c>
      <c r="K28" s="8">
        <f t="shared" si="3"/>
        <v>0</v>
      </c>
      <c r="L28" s="45" t="str">
        <f t="shared" si="12"/>
        <v>-</v>
      </c>
      <c r="M28" s="38"/>
      <c r="N28" s="10">
        <v>0</v>
      </c>
      <c r="O28" s="10">
        <v>0</v>
      </c>
      <c r="P28" s="10" t="s">
        <v>52</v>
      </c>
      <c r="Q28" s="8">
        <f t="shared" si="5"/>
        <v>0</v>
      </c>
      <c r="R28" s="45" t="str">
        <f t="shared" si="14"/>
        <v>-</v>
      </c>
      <c r="T28" s="10">
        <f t="shared" si="6"/>
        <v>0</v>
      </c>
      <c r="U28" s="10">
        <f t="shared" si="7"/>
        <v>0</v>
      </c>
      <c r="V28" s="10" t="s">
        <v>52</v>
      </c>
      <c r="W28" s="8">
        <f t="shared" si="8"/>
        <v>0</v>
      </c>
      <c r="X28" s="45" t="str">
        <f t="shared" si="15"/>
        <v>-</v>
      </c>
      <c r="Y28" s="38"/>
    </row>
    <row r="29" spans="1:26" s="2" customFormat="1" ht="14.4" x14ac:dyDescent="0.3">
      <c r="A29" s="2" t="s">
        <v>18</v>
      </c>
      <c r="B29" s="10">
        <v>14</v>
      </c>
      <c r="C29" s="10">
        <v>4</v>
      </c>
      <c r="D29" s="10" t="s">
        <v>52</v>
      </c>
      <c r="E29" s="8">
        <f t="shared" si="1"/>
        <v>18</v>
      </c>
      <c r="F29" s="45">
        <f t="shared" si="10"/>
        <v>0.222</v>
      </c>
      <c r="G29" s="8"/>
      <c r="H29" s="10">
        <v>0</v>
      </c>
      <c r="I29" s="10">
        <v>0</v>
      </c>
      <c r="J29" s="10" t="s">
        <v>52</v>
      </c>
      <c r="K29" s="8">
        <f t="shared" si="3"/>
        <v>0</v>
      </c>
      <c r="L29" s="45" t="str">
        <f t="shared" si="12"/>
        <v>-</v>
      </c>
      <c r="M29" s="8"/>
      <c r="N29" s="10">
        <v>1</v>
      </c>
      <c r="O29" s="10">
        <v>0</v>
      </c>
      <c r="P29" s="10" t="s">
        <v>52</v>
      </c>
      <c r="Q29" s="8">
        <f t="shared" si="5"/>
        <v>1</v>
      </c>
      <c r="R29" s="45">
        <f t="shared" si="14"/>
        <v>0</v>
      </c>
      <c r="T29" s="10">
        <f t="shared" si="6"/>
        <v>15</v>
      </c>
      <c r="U29" s="10">
        <f t="shared" si="7"/>
        <v>4</v>
      </c>
      <c r="V29" s="10" t="s">
        <v>52</v>
      </c>
      <c r="W29" s="8">
        <f t="shared" si="8"/>
        <v>19</v>
      </c>
      <c r="X29" s="45">
        <f t="shared" si="15"/>
        <v>0.21099999999999999</v>
      </c>
      <c r="Y29" s="38"/>
    </row>
    <row r="30" spans="1:26" s="2" customFormat="1" ht="14.4" x14ac:dyDescent="0.3">
      <c r="A30" s="2" t="s">
        <v>19</v>
      </c>
      <c r="B30" s="10">
        <v>0</v>
      </c>
      <c r="C30" s="10">
        <v>0</v>
      </c>
      <c r="D30" s="10" t="s">
        <v>52</v>
      </c>
      <c r="E30" s="8">
        <f t="shared" si="1"/>
        <v>0</v>
      </c>
      <c r="F30" s="45" t="str">
        <f t="shared" si="10"/>
        <v>-</v>
      </c>
      <c r="G30" s="8"/>
      <c r="H30" s="10">
        <v>0</v>
      </c>
      <c r="I30" s="10">
        <v>0</v>
      </c>
      <c r="J30" s="10" t="s">
        <v>52</v>
      </c>
      <c r="K30" s="8">
        <f t="shared" si="3"/>
        <v>0</v>
      </c>
      <c r="L30" s="45" t="str">
        <f t="shared" si="12"/>
        <v>-</v>
      </c>
      <c r="M30" s="8"/>
      <c r="N30" s="10">
        <v>5</v>
      </c>
      <c r="O30" s="10">
        <v>16</v>
      </c>
      <c r="P30" s="10" t="s">
        <v>52</v>
      </c>
      <c r="Q30" s="8">
        <f t="shared" si="5"/>
        <v>21</v>
      </c>
      <c r="R30" s="45">
        <f t="shared" si="14"/>
        <v>0.76200000000000001</v>
      </c>
      <c r="T30" s="10">
        <f t="shared" si="6"/>
        <v>5</v>
      </c>
      <c r="U30" s="10">
        <f t="shared" si="7"/>
        <v>16</v>
      </c>
      <c r="V30" s="10" t="s">
        <v>52</v>
      </c>
      <c r="W30" s="8">
        <f t="shared" si="8"/>
        <v>21</v>
      </c>
      <c r="X30" s="45">
        <f t="shared" si="15"/>
        <v>0.76200000000000001</v>
      </c>
      <c r="Y30" s="38"/>
    </row>
    <row r="31" spans="1:26" s="2" customFormat="1" ht="14.4" x14ac:dyDescent="0.3">
      <c r="A31" s="2" t="s">
        <v>44</v>
      </c>
      <c r="B31" s="10">
        <v>0</v>
      </c>
      <c r="C31" s="10">
        <v>0</v>
      </c>
      <c r="D31" s="10" t="s">
        <v>52</v>
      </c>
      <c r="E31" s="8">
        <f t="shared" si="1"/>
        <v>0</v>
      </c>
      <c r="F31" s="45" t="str">
        <f t="shared" si="10"/>
        <v>-</v>
      </c>
      <c r="G31" s="8"/>
      <c r="H31" s="10">
        <v>0</v>
      </c>
      <c r="I31" s="10">
        <v>0</v>
      </c>
      <c r="J31" s="10" t="s">
        <v>52</v>
      </c>
      <c r="K31" s="8">
        <f t="shared" si="3"/>
        <v>0</v>
      </c>
      <c r="L31" s="45" t="str">
        <f t="shared" si="12"/>
        <v>-</v>
      </c>
      <c r="M31" s="8"/>
      <c r="N31" s="10">
        <v>0</v>
      </c>
      <c r="O31" s="10">
        <v>0</v>
      </c>
      <c r="P31" s="10" t="s">
        <v>52</v>
      </c>
      <c r="Q31" s="8">
        <f t="shared" si="5"/>
        <v>0</v>
      </c>
      <c r="R31" s="45" t="str">
        <f t="shared" si="14"/>
        <v>-</v>
      </c>
      <c r="T31" s="10">
        <f t="shared" si="6"/>
        <v>0</v>
      </c>
      <c r="U31" s="10">
        <f t="shared" si="7"/>
        <v>0</v>
      </c>
      <c r="V31" s="10" t="s">
        <v>52</v>
      </c>
      <c r="W31" s="8">
        <f t="shared" si="8"/>
        <v>0</v>
      </c>
      <c r="X31" s="45" t="str">
        <f t="shared" si="15"/>
        <v>-</v>
      </c>
      <c r="Y31" s="38"/>
    </row>
    <row r="32" spans="1:26" s="2" customFormat="1" ht="14.4" x14ac:dyDescent="0.3">
      <c r="A32" s="2" t="s">
        <v>21</v>
      </c>
      <c r="B32" s="10">
        <v>0</v>
      </c>
      <c r="C32" s="10">
        <v>0</v>
      </c>
      <c r="D32" s="10" t="s">
        <v>52</v>
      </c>
      <c r="E32" s="8">
        <f t="shared" si="1"/>
        <v>0</v>
      </c>
      <c r="F32" s="45" t="str">
        <f t="shared" si="10"/>
        <v>-</v>
      </c>
      <c r="G32" s="8"/>
      <c r="H32" s="10">
        <v>0</v>
      </c>
      <c r="I32" s="10">
        <v>0</v>
      </c>
      <c r="J32" s="10" t="s">
        <v>52</v>
      </c>
      <c r="K32" s="8">
        <f t="shared" si="3"/>
        <v>0</v>
      </c>
      <c r="L32" s="45" t="str">
        <f t="shared" si="12"/>
        <v>-</v>
      </c>
      <c r="M32" s="8"/>
      <c r="N32" s="10">
        <v>5</v>
      </c>
      <c r="O32" s="10">
        <v>5</v>
      </c>
      <c r="P32" s="10" t="s">
        <v>52</v>
      </c>
      <c r="Q32" s="8">
        <f t="shared" si="5"/>
        <v>10</v>
      </c>
      <c r="R32" s="45">
        <f t="shared" si="14"/>
        <v>0.5</v>
      </c>
      <c r="T32" s="10">
        <f t="shared" si="6"/>
        <v>5</v>
      </c>
      <c r="U32" s="10">
        <f t="shared" si="7"/>
        <v>5</v>
      </c>
      <c r="V32" s="10" t="s">
        <v>52</v>
      </c>
      <c r="W32" s="8">
        <f t="shared" si="8"/>
        <v>10</v>
      </c>
      <c r="X32" s="45">
        <f t="shared" si="15"/>
        <v>0.5</v>
      </c>
      <c r="Y32" s="38"/>
    </row>
    <row r="33" spans="1:26" s="2" customFormat="1" ht="14.4" x14ac:dyDescent="0.3">
      <c r="A33" s="2" t="s">
        <v>22</v>
      </c>
      <c r="B33" s="10">
        <v>0</v>
      </c>
      <c r="C33" s="10">
        <v>0</v>
      </c>
      <c r="D33" s="10" t="s">
        <v>52</v>
      </c>
      <c r="E33" s="8">
        <f t="shared" si="1"/>
        <v>0</v>
      </c>
      <c r="F33" s="45" t="str">
        <f t="shared" si="10"/>
        <v>-</v>
      </c>
      <c r="G33" s="8"/>
      <c r="H33" s="10">
        <v>0</v>
      </c>
      <c r="I33" s="10">
        <v>0</v>
      </c>
      <c r="J33" s="10" t="s">
        <v>52</v>
      </c>
      <c r="K33" s="8">
        <f t="shared" si="3"/>
        <v>0</v>
      </c>
      <c r="L33" s="45" t="str">
        <f t="shared" si="12"/>
        <v>-</v>
      </c>
      <c r="M33" s="8"/>
      <c r="N33" s="10">
        <v>0</v>
      </c>
      <c r="O33" s="10">
        <v>3</v>
      </c>
      <c r="P33" s="10" t="s">
        <v>52</v>
      </c>
      <c r="Q33" s="8">
        <f t="shared" si="5"/>
        <v>3</v>
      </c>
      <c r="R33" s="45">
        <f t="shared" si="14"/>
        <v>1</v>
      </c>
      <c r="T33" s="10">
        <f t="shared" si="6"/>
        <v>0</v>
      </c>
      <c r="U33" s="10">
        <f t="shared" si="7"/>
        <v>3</v>
      </c>
      <c r="V33" s="10" t="s">
        <v>52</v>
      </c>
      <c r="W33" s="8">
        <f t="shared" si="8"/>
        <v>3</v>
      </c>
      <c r="X33" s="45">
        <f t="shared" si="15"/>
        <v>1</v>
      </c>
      <c r="Y33" s="38"/>
    </row>
    <row r="34" spans="1:26" s="2" customFormat="1" ht="14.4" x14ac:dyDescent="0.3">
      <c r="A34" s="2" t="s">
        <v>23</v>
      </c>
      <c r="B34" s="10">
        <v>0</v>
      </c>
      <c r="C34" s="10">
        <v>0</v>
      </c>
      <c r="D34" s="10" t="s">
        <v>52</v>
      </c>
      <c r="E34" s="8">
        <f t="shared" si="1"/>
        <v>0</v>
      </c>
      <c r="F34" s="45" t="str">
        <f t="shared" si="10"/>
        <v>-</v>
      </c>
      <c r="G34" s="8"/>
      <c r="H34" s="10">
        <v>0</v>
      </c>
      <c r="I34" s="10">
        <v>0</v>
      </c>
      <c r="J34" s="10" t="s">
        <v>52</v>
      </c>
      <c r="K34" s="8">
        <f t="shared" si="3"/>
        <v>0</v>
      </c>
      <c r="L34" s="45" t="str">
        <f t="shared" si="12"/>
        <v>-</v>
      </c>
      <c r="M34" s="8"/>
      <c r="N34" s="10">
        <v>0</v>
      </c>
      <c r="O34" s="10">
        <v>2</v>
      </c>
      <c r="P34" s="10" t="s">
        <v>52</v>
      </c>
      <c r="Q34" s="8">
        <f t="shared" si="5"/>
        <v>2</v>
      </c>
      <c r="R34" s="45">
        <f t="shared" si="14"/>
        <v>1</v>
      </c>
      <c r="T34" s="10">
        <f t="shared" si="6"/>
        <v>0</v>
      </c>
      <c r="U34" s="10">
        <f t="shared" si="7"/>
        <v>2</v>
      </c>
      <c r="V34" s="10" t="s">
        <v>52</v>
      </c>
      <c r="W34" s="8">
        <f t="shared" si="8"/>
        <v>2</v>
      </c>
      <c r="X34" s="45">
        <f t="shared" si="15"/>
        <v>1</v>
      </c>
      <c r="Y34" s="38"/>
    </row>
    <row r="35" spans="1:26" s="2" customFormat="1" ht="14.4" x14ac:dyDescent="0.3">
      <c r="A35" s="2" t="s">
        <v>24</v>
      </c>
      <c r="B35" s="10">
        <v>0</v>
      </c>
      <c r="C35" s="10">
        <v>0</v>
      </c>
      <c r="D35" s="10" t="s">
        <v>52</v>
      </c>
      <c r="E35" s="8">
        <f t="shared" si="1"/>
        <v>0</v>
      </c>
      <c r="F35" s="45" t="str">
        <f t="shared" ref="F35" si="19">IF(E35=0,"-",ROUND((C35)/(SUM(E35)),3))</f>
        <v>-</v>
      </c>
      <c r="G35" s="38"/>
      <c r="H35" s="10">
        <v>0</v>
      </c>
      <c r="I35" s="10">
        <v>0</v>
      </c>
      <c r="J35" s="10" t="s">
        <v>52</v>
      </c>
      <c r="K35" s="8">
        <f t="shared" si="3"/>
        <v>0</v>
      </c>
      <c r="L35" s="45" t="str">
        <f t="shared" si="12"/>
        <v>-</v>
      </c>
      <c r="M35" s="38"/>
      <c r="N35" s="10">
        <v>0</v>
      </c>
      <c r="O35" s="10">
        <v>0</v>
      </c>
      <c r="P35" s="10" t="s">
        <v>52</v>
      </c>
      <c r="Q35" s="8">
        <f t="shared" si="5"/>
        <v>0</v>
      </c>
      <c r="R35" s="45" t="str">
        <f t="shared" si="14"/>
        <v>-</v>
      </c>
      <c r="T35" s="10">
        <f t="shared" si="6"/>
        <v>0</v>
      </c>
      <c r="U35" s="10">
        <f t="shared" si="7"/>
        <v>0</v>
      </c>
      <c r="V35" s="10" t="s">
        <v>52</v>
      </c>
      <c r="W35" s="8">
        <f t="shared" si="8"/>
        <v>0</v>
      </c>
      <c r="X35" s="45" t="str">
        <f t="shared" si="15"/>
        <v>-</v>
      </c>
      <c r="Y35" s="38"/>
    </row>
    <row r="36" spans="1:26" s="2" customFormat="1" ht="14.4" x14ac:dyDescent="0.3">
      <c r="A36" s="2" t="s">
        <v>26</v>
      </c>
      <c r="B36" s="10">
        <v>10</v>
      </c>
      <c r="C36" s="10">
        <v>4</v>
      </c>
      <c r="D36" s="10" t="s">
        <v>52</v>
      </c>
      <c r="E36" s="8">
        <f t="shared" si="1"/>
        <v>14</v>
      </c>
      <c r="F36" s="45">
        <f t="shared" si="10"/>
        <v>0.28599999999999998</v>
      </c>
      <c r="G36" s="8"/>
      <c r="H36" s="10">
        <v>0</v>
      </c>
      <c r="I36" s="10">
        <v>0</v>
      </c>
      <c r="J36" s="10" t="s">
        <v>52</v>
      </c>
      <c r="K36" s="8">
        <f t="shared" si="3"/>
        <v>0</v>
      </c>
      <c r="L36" s="45" t="str">
        <f t="shared" si="12"/>
        <v>-</v>
      </c>
      <c r="M36" s="8"/>
      <c r="N36" s="10">
        <v>0</v>
      </c>
      <c r="O36" s="10">
        <v>0</v>
      </c>
      <c r="P36" s="10" t="s">
        <v>52</v>
      </c>
      <c r="Q36" s="8">
        <f t="shared" si="5"/>
        <v>0</v>
      </c>
      <c r="R36" s="45" t="str">
        <f t="shared" si="14"/>
        <v>-</v>
      </c>
      <c r="T36" s="10">
        <f t="shared" si="6"/>
        <v>10</v>
      </c>
      <c r="U36" s="10">
        <f t="shared" si="7"/>
        <v>4</v>
      </c>
      <c r="V36" s="10" t="s">
        <v>52</v>
      </c>
      <c r="W36" s="8">
        <f t="shared" si="8"/>
        <v>14</v>
      </c>
      <c r="X36" s="45">
        <f t="shared" si="15"/>
        <v>0.28599999999999998</v>
      </c>
      <c r="Y36" s="38"/>
    </row>
    <row r="37" spans="1:26" s="2" customFormat="1" ht="14.4" x14ac:dyDescent="0.3">
      <c r="A37" s="2" t="s">
        <v>27</v>
      </c>
      <c r="B37" s="10">
        <v>0</v>
      </c>
      <c r="C37" s="10">
        <v>0</v>
      </c>
      <c r="D37" s="10" t="s">
        <v>52</v>
      </c>
      <c r="E37" s="8">
        <f t="shared" si="1"/>
        <v>0</v>
      </c>
      <c r="F37" s="45" t="str">
        <f t="shared" ref="F37" si="20">IF(E37=0,"-",ROUND((C37)/(SUM(E37)),3))</f>
        <v>-</v>
      </c>
      <c r="G37" s="38"/>
      <c r="H37" s="10">
        <v>0</v>
      </c>
      <c r="I37" s="10">
        <v>0</v>
      </c>
      <c r="J37" s="10" t="s">
        <v>52</v>
      </c>
      <c r="K37" s="8">
        <f t="shared" si="3"/>
        <v>0</v>
      </c>
      <c r="L37" s="45" t="str">
        <f t="shared" si="12"/>
        <v>-</v>
      </c>
      <c r="M37" s="38"/>
      <c r="N37" s="10">
        <v>0</v>
      </c>
      <c r="O37" s="10">
        <v>0</v>
      </c>
      <c r="P37" s="10" t="s">
        <v>52</v>
      </c>
      <c r="Q37" s="8">
        <f t="shared" si="5"/>
        <v>0</v>
      </c>
      <c r="R37" s="45" t="str">
        <f t="shared" si="14"/>
        <v>-</v>
      </c>
      <c r="T37" s="10">
        <f t="shared" si="6"/>
        <v>0</v>
      </c>
      <c r="U37" s="10">
        <f t="shared" si="7"/>
        <v>0</v>
      </c>
      <c r="V37" s="10" t="s">
        <v>52</v>
      </c>
      <c r="W37" s="8">
        <f t="shared" si="8"/>
        <v>0</v>
      </c>
      <c r="X37" s="45" t="str">
        <f t="shared" si="15"/>
        <v>-</v>
      </c>
      <c r="Y37" s="38"/>
    </row>
    <row r="38" spans="1:26" s="2" customFormat="1" ht="14.4" x14ac:dyDescent="0.3">
      <c r="A38" s="2" t="s">
        <v>28</v>
      </c>
      <c r="B38" s="10" t="s">
        <v>52</v>
      </c>
      <c r="C38" s="10" t="s">
        <v>52</v>
      </c>
      <c r="D38" s="10" t="s">
        <v>52</v>
      </c>
      <c r="E38" s="17" t="s">
        <v>52</v>
      </c>
      <c r="F38" s="17" t="s">
        <v>52</v>
      </c>
      <c r="G38" s="38"/>
      <c r="H38" s="10" t="s">
        <v>52</v>
      </c>
      <c r="I38" s="10" t="s">
        <v>52</v>
      </c>
      <c r="J38" s="10" t="s">
        <v>52</v>
      </c>
      <c r="K38" s="17" t="s">
        <v>52</v>
      </c>
      <c r="L38" s="45" t="s">
        <v>52</v>
      </c>
      <c r="M38" s="38"/>
      <c r="N38" s="10" t="s">
        <v>52</v>
      </c>
      <c r="O38" s="10" t="s">
        <v>52</v>
      </c>
      <c r="P38" s="10" t="s">
        <v>52</v>
      </c>
      <c r="Q38" s="17" t="s">
        <v>52</v>
      </c>
      <c r="R38" s="17" t="s">
        <v>52</v>
      </c>
      <c r="T38" s="10" t="s">
        <v>52</v>
      </c>
      <c r="U38" s="10" t="s">
        <v>52</v>
      </c>
      <c r="V38" s="10" t="s">
        <v>52</v>
      </c>
      <c r="W38" s="17" t="s">
        <v>52</v>
      </c>
      <c r="X38" s="17" t="s">
        <v>52</v>
      </c>
      <c r="Y38" s="38" t="s">
        <v>57</v>
      </c>
    </row>
    <row r="39" spans="1:26" s="2" customFormat="1" ht="14.4" x14ac:dyDescent="0.3">
      <c r="A39" s="2" t="s">
        <v>29</v>
      </c>
      <c r="B39" s="10">
        <v>0</v>
      </c>
      <c r="C39" s="10">
        <v>0</v>
      </c>
      <c r="D39" s="10" t="s">
        <v>52</v>
      </c>
      <c r="E39" s="8">
        <f t="shared" si="1"/>
        <v>0</v>
      </c>
      <c r="F39" s="45" t="str">
        <f t="shared" si="10"/>
        <v>-</v>
      </c>
      <c r="G39" s="8"/>
      <c r="H39" s="10">
        <v>0</v>
      </c>
      <c r="I39" s="10">
        <v>0</v>
      </c>
      <c r="J39" s="10" t="s">
        <v>52</v>
      </c>
      <c r="K39" s="8">
        <f t="shared" si="3"/>
        <v>0</v>
      </c>
      <c r="L39" s="45" t="str">
        <f t="shared" si="12"/>
        <v>-</v>
      </c>
      <c r="M39" s="8"/>
      <c r="N39" s="10">
        <v>2</v>
      </c>
      <c r="O39" s="10">
        <v>0</v>
      </c>
      <c r="P39" s="10" t="s">
        <v>52</v>
      </c>
      <c r="Q39" s="8">
        <f t="shared" si="5"/>
        <v>2</v>
      </c>
      <c r="R39" s="45">
        <f t="shared" si="14"/>
        <v>0</v>
      </c>
      <c r="T39" s="10">
        <f t="shared" ref="T39:T56" si="21">B39+N39+H39</f>
        <v>2</v>
      </c>
      <c r="U39" s="10">
        <f t="shared" ref="U39:U56" si="22">C39+O39+I39</f>
        <v>0</v>
      </c>
      <c r="V39" s="10" t="s">
        <v>52</v>
      </c>
      <c r="W39" s="8">
        <f t="shared" ref="W39:W56" si="23">E39+Q39+K39</f>
        <v>2</v>
      </c>
      <c r="X39" s="45">
        <f t="shared" si="15"/>
        <v>0</v>
      </c>
      <c r="Y39" s="38"/>
    </row>
    <row r="40" spans="1:26" s="2" customFormat="1" ht="14.4" x14ac:dyDescent="0.3">
      <c r="A40" s="2" t="s">
        <v>30</v>
      </c>
      <c r="B40" s="10">
        <v>6</v>
      </c>
      <c r="C40" s="10">
        <v>5</v>
      </c>
      <c r="D40" s="10" t="s">
        <v>52</v>
      </c>
      <c r="E40" s="8">
        <f t="shared" si="1"/>
        <v>11</v>
      </c>
      <c r="F40" s="45">
        <f t="shared" si="10"/>
        <v>0.45500000000000002</v>
      </c>
      <c r="G40" s="8"/>
      <c r="H40" s="10">
        <v>0</v>
      </c>
      <c r="I40" s="10">
        <v>0</v>
      </c>
      <c r="J40" s="10" t="s">
        <v>52</v>
      </c>
      <c r="K40" s="8">
        <f t="shared" si="3"/>
        <v>0</v>
      </c>
      <c r="L40" s="45" t="str">
        <f t="shared" si="12"/>
        <v>-</v>
      </c>
      <c r="M40" s="8"/>
      <c r="N40" s="10">
        <v>1</v>
      </c>
      <c r="O40" s="10">
        <v>0</v>
      </c>
      <c r="P40" s="10" t="s">
        <v>52</v>
      </c>
      <c r="Q40" s="8">
        <f t="shared" si="5"/>
        <v>1</v>
      </c>
      <c r="R40" s="45">
        <f t="shared" si="14"/>
        <v>0</v>
      </c>
      <c r="T40" s="10">
        <f t="shared" si="21"/>
        <v>7</v>
      </c>
      <c r="U40" s="10">
        <f t="shared" si="22"/>
        <v>5</v>
      </c>
      <c r="V40" s="10" t="s">
        <v>52</v>
      </c>
      <c r="W40" s="8">
        <f t="shared" si="23"/>
        <v>12</v>
      </c>
      <c r="X40" s="45">
        <f t="shared" si="15"/>
        <v>0.41699999999999998</v>
      </c>
      <c r="Y40" s="38"/>
    </row>
    <row r="41" spans="1:26" s="2" customFormat="1" ht="14.4" x14ac:dyDescent="0.3">
      <c r="A41" s="2" t="s">
        <v>31</v>
      </c>
      <c r="B41" s="10">
        <v>0</v>
      </c>
      <c r="C41" s="10">
        <v>0</v>
      </c>
      <c r="D41" s="10" t="s">
        <v>52</v>
      </c>
      <c r="E41" s="8">
        <f t="shared" si="1"/>
        <v>0</v>
      </c>
      <c r="F41" s="45" t="str">
        <f t="shared" ref="F41:F42" si="24">IF(E41=0,"-",ROUND((C41)/(SUM(E41)),3))</f>
        <v>-</v>
      </c>
      <c r="G41" s="8"/>
      <c r="H41" s="10">
        <v>0</v>
      </c>
      <c r="I41" s="10">
        <v>0</v>
      </c>
      <c r="J41" s="10" t="s">
        <v>52</v>
      </c>
      <c r="K41" s="8">
        <f t="shared" si="3"/>
        <v>0</v>
      </c>
      <c r="L41" s="45" t="str">
        <f t="shared" si="12"/>
        <v>-</v>
      </c>
      <c r="M41" s="8"/>
      <c r="N41" s="10">
        <v>0</v>
      </c>
      <c r="O41" s="10">
        <v>1</v>
      </c>
      <c r="P41" s="10" t="s">
        <v>52</v>
      </c>
      <c r="Q41" s="8">
        <f t="shared" ref="Q41:Q42" si="25">SUM(N41:O41)</f>
        <v>1</v>
      </c>
      <c r="R41" s="45">
        <f t="shared" si="14"/>
        <v>1</v>
      </c>
      <c r="T41" s="10">
        <f t="shared" si="21"/>
        <v>0</v>
      </c>
      <c r="U41" s="10">
        <f t="shared" si="22"/>
        <v>1</v>
      </c>
      <c r="V41" s="10" t="s">
        <v>52</v>
      </c>
      <c r="W41" s="8">
        <f t="shared" si="23"/>
        <v>1</v>
      </c>
      <c r="X41" s="45">
        <f t="shared" si="15"/>
        <v>1</v>
      </c>
      <c r="Y41" s="38"/>
      <c r="Z41" s="38"/>
    </row>
    <row r="42" spans="1:26" s="2" customFormat="1" ht="14.4" x14ac:dyDescent="0.3">
      <c r="A42" s="2" t="s">
        <v>32</v>
      </c>
      <c r="B42" s="10">
        <v>0</v>
      </c>
      <c r="C42" s="10">
        <v>0</v>
      </c>
      <c r="D42" s="10" t="s">
        <v>52</v>
      </c>
      <c r="E42" s="8">
        <f t="shared" si="1"/>
        <v>0</v>
      </c>
      <c r="F42" s="45" t="str">
        <f t="shared" si="24"/>
        <v>-</v>
      </c>
      <c r="G42" s="8"/>
      <c r="H42" s="10">
        <v>0</v>
      </c>
      <c r="I42" s="10">
        <v>0</v>
      </c>
      <c r="J42" s="10" t="s">
        <v>52</v>
      </c>
      <c r="K42" s="8">
        <f t="shared" si="3"/>
        <v>0</v>
      </c>
      <c r="L42" s="45" t="str">
        <f t="shared" si="12"/>
        <v>-</v>
      </c>
      <c r="M42" s="8"/>
      <c r="N42" s="10">
        <v>0</v>
      </c>
      <c r="O42" s="10">
        <v>0</v>
      </c>
      <c r="P42" s="10" t="s">
        <v>52</v>
      </c>
      <c r="Q42" s="8">
        <f t="shared" si="25"/>
        <v>0</v>
      </c>
      <c r="R42" s="45" t="str">
        <f t="shared" si="14"/>
        <v>-</v>
      </c>
      <c r="T42" s="10">
        <f t="shared" si="21"/>
        <v>0</v>
      </c>
      <c r="U42" s="10">
        <f t="shared" si="22"/>
        <v>0</v>
      </c>
      <c r="V42" s="10" t="s">
        <v>52</v>
      </c>
      <c r="W42" s="8">
        <f t="shared" si="23"/>
        <v>0</v>
      </c>
      <c r="X42" s="45" t="str">
        <f t="shared" si="15"/>
        <v>-</v>
      </c>
      <c r="Y42" s="38"/>
      <c r="Z42" s="38"/>
    </row>
    <row r="43" spans="1:26" s="2" customFormat="1" ht="14.4" x14ac:dyDescent="0.3">
      <c r="A43" s="2" t="s">
        <v>34</v>
      </c>
      <c r="B43" s="10">
        <v>19</v>
      </c>
      <c r="C43" s="10">
        <v>1</v>
      </c>
      <c r="D43" s="10" t="s">
        <v>52</v>
      </c>
      <c r="E43" s="8">
        <f t="shared" ref="E43" si="26">SUM(B43:C43)</f>
        <v>20</v>
      </c>
      <c r="F43" s="45">
        <f t="shared" ref="F43" si="27">IF(E43=0,"-",ROUND((C43)/(SUM(E43)),3))</f>
        <v>0.05</v>
      </c>
      <c r="G43" s="38"/>
      <c r="H43" s="10">
        <v>0</v>
      </c>
      <c r="I43" s="10">
        <v>0</v>
      </c>
      <c r="J43" s="10" t="s">
        <v>52</v>
      </c>
      <c r="K43" s="8">
        <f t="shared" si="3"/>
        <v>0</v>
      </c>
      <c r="L43" s="45" t="str">
        <f t="shared" si="12"/>
        <v>-</v>
      </c>
      <c r="M43" s="38"/>
      <c r="N43" s="10">
        <v>1</v>
      </c>
      <c r="O43" s="10">
        <v>0</v>
      </c>
      <c r="P43" s="10" t="s">
        <v>52</v>
      </c>
      <c r="Q43" s="8">
        <f t="shared" ref="Q43" si="28">SUM(N43:O43)</f>
        <v>1</v>
      </c>
      <c r="R43" s="45">
        <f t="shared" si="14"/>
        <v>0</v>
      </c>
      <c r="T43" s="10">
        <f t="shared" si="21"/>
        <v>20</v>
      </c>
      <c r="U43" s="10">
        <f t="shared" si="22"/>
        <v>1</v>
      </c>
      <c r="V43" s="10" t="s">
        <v>52</v>
      </c>
      <c r="W43" s="8">
        <f t="shared" si="23"/>
        <v>21</v>
      </c>
      <c r="X43" s="45">
        <f t="shared" si="15"/>
        <v>4.8000000000000001E-2</v>
      </c>
      <c r="Y43" s="38"/>
      <c r="Z43" s="38"/>
    </row>
    <row r="44" spans="1:26" s="2" customFormat="1" ht="14.4" x14ac:dyDescent="0.3">
      <c r="A44" s="2" t="s">
        <v>35</v>
      </c>
      <c r="B44" s="10">
        <v>1</v>
      </c>
      <c r="C44" s="10">
        <v>0</v>
      </c>
      <c r="D44" s="10" t="s">
        <v>52</v>
      </c>
      <c r="E44" s="8">
        <f t="shared" si="1"/>
        <v>1</v>
      </c>
      <c r="F44" s="45">
        <f t="shared" si="10"/>
        <v>0</v>
      </c>
      <c r="G44" s="8"/>
      <c r="H44" s="10">
        <v>0</v>
      </c>
      <c r="I44" s="10">
        <v>0</v>
      </c>
      <c r="J44" s="10" t="s">
        <v>52</v>
      </c>
      <c r="K44" s="8">
        <f t="shared" si="3"/>
        <v>0</v>
      </c>
      <c r="L44" s="45" t="str">
        <f t="shared" si="12"/>
        <v>-</v>
      </c>
      <c r="M44" s="8"/>
      <c r="N44" s="10">
        <v>2</v>
      </c>
      <c r="O44" s="10">
        <v>2</v>
      </c>
      <c r="P44" s="10" t="s">
        <v>52</v>
      </c>
      <c r="Q44" s="8">
        <f t="shared" si="5"/>
        <v>4</v>
      </c>
      <c r="R44" s="45">
        <f t="shared" si="14"/>
        <v>0.5</v>
      </c>
      <c r="T44" s="10">
        <f t="shared" si="21"/>
        <v>3</v>
      </c>
      <c r="U44" s="10">
        <f t="shared" si="22"/>
        <v>2</v>
      </c>
      <c r="V44" s="10" t="s">
        <v>52</v>
      </c>
      <c r="W44" s="8">
        <f t="shared" si="23"/>
        <v>5</v>
      </c>
      <c r="X44" s="45">
        <f t="shared" si="15"/>
        <v>0.4</v>
      </c>
      <c r="Y44" s="38"/>
    </row>
    <row r="45" spans="1:26" s="2" customFormat="1" ht="14.4" x14ac:dyDescent="0.3">
      <c r="A45" s="2" t="s">
        <v>36</v>
      </c>
      <c r="B45" s="10">
        <v>0</v>
      </c>
      <c r="C45" s="10">
        <v>0</v>
      </c>
      <c r="D45" s="10" t="s">
        <v>52</v>
      </c>
      <c r="E45" s="8">
        <f t="shared" si="1"/>
        <v>0</v>
      </c>
      <c r="F45" s="45" t="str">
        <f t="shared" si="10"/>
        <v>-</v>
      </c>
      <c r="G45" s="8"/>
      <c r="H45" s="10">
        <v>0</v>
      </c>
      <c r="I45" s="10">
        <v>0</v>
      </c>
      <c r="J45" s="10" t="s">
        <v>52</v>
      </c>
      <c r="K45" s="8">
        <f t="shared" si="3"/>
        <v>0</v>
      </c>
      <c r="L45" s="45" t="str">
        <f t="shared" si="12"/>
        <v>-</v>
      </c>
      <c r="M45" s="8"/>
      <c r="N45" s="10">
        <v>0</v>
      </c>
      <c r="O45" s="10">
        <v>0</v>
      </c>
      <c r="P45" s="10" t="s">
        <v>52</v>
      </c>
      <c r="Q45" s="8">
        <f t="shared" si="5"/>
        <v>0</v>
      </c>
      <c r="R45" s="45" t="str">
        <f t="shared" si="14"/>
        <v>-</v>
      </c>
      <c r="T45" s="10">
        <f t="shared" si="21"/>
        <v>0</v>
      </c>
      <c r="U45" s="10">
        <f t="shared" si="22"/>
        <v>0</v>
      </c>
      <c r="V45" s="10" t="s">
        <v>52</v>
      </c>
      <c r="W45" s="8">
        <f t="shared" si="23"/>
        <v>0</v>
      </c>
      <c r="X45" s="45" t="str">
        <f t="shared" si="15"/>
        <v>-</v>
      </c>
      <c r="Y45" s="38"/>
    </row>
    <row r="46" spans="1:26" s="2" customFormat="1" ht="14.4" x14ac:dyDescent="0.3">
      <c r="A46" s="2" t="s">
        <v>37</v>
      </c>
      <c r="B46" s="10">
        <v>0</v>
      </c>
      <c r="C46" s="10">
        <v>0</v>
      </c>
      <c r="D46" s="10" t="s">
        <v>52</v>
      </c>
      <c r="E46" s="8">
        <f t="shared" si="1"/>
        <v>0</v>
      </c>
      <c r="F46" s="45" t="str">
        <f t="shared" si="10"/>
        <v>-</v>
      </c>
      <c r="G46" s="8"/>
      <c r="H46" s="10">
        <v>0</v>
      </c>
      <c r="I46" s="10">
        <v>0</v>
      </c>
      <c r="J46" s="10" t="s">
        <v>52</v>
      </c>
      <c r="K46" s="8">
        <f t="shared" si="3"/>
        <v>0</v>
      </c>
      <c r="L46" s="45" t="str">
        <f t="shared" si="12"/>
        <v>-</v>
      </c>
      <c r="M46" s="8"/>
      <c r="N46" s="10">
        <v>0</v>
      </c>
      <c r="O46" s="10">
        <v>0</v>
      </c>
      <c r="P46" s="10" t="s">
        <v>52</v>
      </c>
      <c r="Q46" s="8">
        <f t="shared" si="5"/>
        <v>0</v>
      </c>
      <c r="R46" s="45" t="str">
        <f t="shared" si="14"/>
        <v>-</v>
      </c>
      <c r="T46" s="10">
        <f t="shared" si="21"/>
        <v>0</v>
      </c>
      <c r="U46" s="10">
        <f t="shared" si="22"/>
        <v>0</v>
      </c>
      <c r="V46" s="10" t="s">
        <v>52</v>
      </c>
      <c r="W46" s="8">
        <f t="shared" si="23"/>
        <v>0</v>
      </c>
      <c r="X46" s="45" t="str">
        <f t="shared" si="15"/>
        <v>-</v>
      </c>
      <c r="Y46" s="38"/>
    </row>
    <row r="47" spans="1:26" s="2" customFormat="1" ht="14.4" x14ac:dyDescent="0.3">
      <c r="A47" s="2" t="s">
        <v>39</v>
      </c>
      <c r="B47" s="10">
        <v>0</v>
      </c>
      <c r="C47" s="10">
        <v>0</v>
      </c>
      <c r="D47" s="10" t="s">
        <v>52</v>
      </c>
      <c r="E47" s="8">
        <f t="shared" si="1"/>
        <v>0</v>
      </c>
      <c r="F47" s="45" t="str">
        <f t="shared" si="10"/>
        <v>-</v>
      </c>
      <c r="G47" s="8"/>
      <c r="H47" s="10">
        <v>0</v>
      </c>
      <c r="I47" s="10">
        <v>0</v>
      </c>
      <c r="J47" s="10" t="s">
        <v>52</v>
      </c>
      <c r="K47" s="8">
        <f t="shared" si="3"/>
        <v>0</v>
      </c>
      <c r="L47" s="45" t="str">
        <f t="shared" si="12"/>
        <v>-</v>
      </c>
      <c r="M47" s="8"/>
      <c r="N47" s="10">
        <v>0</v>
      </c>
      <c r="O47" s="10">
        <v>0</v>
      </c>
      <c r="P47" s="10" t="s">
        <v>52</v>
      </c>
      <c r="Q47" s="8">
        <f t="shared" si="5"/>
        <v>0</v>
      </c>
      <c r="R47" s="45" t="str">
        <f t="shared" si="14"/>
        <v>-</v>
      </c>
      <c r="T47" s="10">
        <f t="shared" si="21"/>
        <v>0</v>
      </c>
      <c r="U47" s="10">
        <f t="shared" si="22"/>
        <v>0</v>
      </c>
      <c r="V47" s="10" t="s">
        <v>52</v>
      </c>
      <c r="W47" s="8">
        <f t="shared" si="23"/>
        <v>0</v>
      </c>
      <c r="X47" s="45" t="str">
        <f t="shared" si="15"/>
        <v>-</v>
      </c>
      <c r="Y47" s="38"/>
    </row>
    <row r="48" spans="1:26" s="2" customFormat="1" ht="14.4" x14ac:dyDescent="0.3">
      <c r="A48" s="2" t="s">
        <v>20</v>
      </c>
      <c r="B48" s="10">
        <v>0</v>
      </c>
      <c r="C48" s="10">
        <v>0</v>
      </c>
      <c r="D48" s="10" t="s">
        <v>52</v>
      </c>
      <c r="E48" s="8">
        <f t="shared" si="1"/>
        <v>0</v>
      </c>
      <c r="F48" s="45" t="str">
        <f t="shared" si="10"/>
        <v>-</v>
      </c>
      <c r="G48" s="8"/>
      <c r="H48" s="10">
        <v>0</v>
      </c>
      <c r="I48" s="10">
        <v>0</v>
      </c>
      <c r="J48" s="10" t="s">
        <v>52</v>
      </c>
      <c r="K48" s="8">
        <f t="shared" si="3"/>
        <v>0</v>
      </c>
      <c r="L48" s="45" t="str">
        <f t="shared" si="12"/>
        <v>-</v>
      </c>
      <c r="M48" s="8"/>
      <c r="N48" s="10">
        <v>0</v>
      </c>
      <c r="O48" s="10">
        <v>0</v>
      </c>
      <c r="P48" s="10" t="s">
        <v>52</v>
      </c>
      <c r="Q48" s="8">
        <f t="shared" si="5"/>
        <v>0</v>
      </c>
      <c r="R48" s="45" t="str">
        <f t="shared" si="14"/>
        <v>-</v>
      </c>
      <c r="T48" s="10">
        <f t="shared" si="21"/>
        <v>0</v>
      </c>
      <c r="U48" s="10">
        <f t="shared" si="22"/>
        <v>0</v>
      </c>
      <c r="V48" s="10" t="s">
        <v>52</v>
      </c>
      <c r="W48" s="8">
        <f t="shared" si="23"/>
        <v>0</v>
      </c>
      <c r="X48" s="45" t="str">
        <f t="shared" si="15"/>
        <v>-</v>
      </c>
      <c r="Y48" s="38"/>
    </row>
    <row r="49" spans="1:25" s="5" customFormat="1" ht="26.25" customHeight="1" x14ac:dyDescent="0.3">
      <c r="A49" s="5" t="s">
        <v>45</v>
      </c>
      <c r="B49" s="9">
        <f>SUM(B50:B56)</f>
        <v>281</v>
      </c>
      <c r="C49" s="9">
        <f t="shared" ref="C49" si="29">SUM(C50:C56)</f>
        <v>40</v>
      </c>
      <c r="D49" s="166" t="s">
        <v>52</v>
      </c>
      <c r="E49" s="9">
        <f t="shared" si="1"/>
        <v>321</v>
      </c>
      <c r="F49" s="45">
        <f t="shared" si="10"/>
        <v>0.125</v>
      </c>
      <c r="G49" s="8"/>
      <c r="H49" s="9">
        <f>SUM(H50:H56)</f>
        <v>3</v>
      </c>
      <c r="I49" s="9">
        <f t="shared" ref="I49" si="30">SUM(I50:I56)</f>
        <v>3</v>
      </c>
      <c r="J49" s="166" t="s">
        <v>52</v>
      </c>
      <c r="K49" s="8">
        <f t="shared" si="3"/>
        <v>6</v>
      </c>
      <c r="L49" s="45">
        <f t="shared" si="12"/>
        <v>0.5</v>
      </c>
      <c r="M49" s="8"/>
      <c r="N49" s="9">
        <f>SUM(N50:N56)</f>
        <v>23</v>
      </c>
      <c r="O49" s="9">
        <f t="shared" ref="O49" si="31">SUM(O50:O56)</f>
        <v>22</v>
      </c>
      <c r="P49" s="166" t="s">
        <v>52</v>
      </c>
      <c r="Q49" s="9">
        <f t="shared" si="5"/>
        <v>45</v>
      </c>
      <c r="R49" s="45">
        <f t="shared" si="14"/>
        <v>0.48899999999999999</v>
      </c>
      <c r="T49" s="9">
        <f t="shared" si="21"/>
        <v>307</v>
      </c>
      <c r="U49" s="9">
        <f t="shared" si="22"/>
        <v>65</v>
      </c>
      <c r="V49" s="166" t="s">
        <v>52</v>
      </c>
      <c r="W49" s="9">
        <f t="shared" si="23"/>
        <v>372</v>
      </c>
      <c r="X49" s="45">
        <f t="shared" si="15"/>
        <v>0.17499999999999999</v>
      </c>
      <c r="Y49" s="38"/>
    </row>
    <row r="50" spans="1:25" s="2" customFormat="1" ht="14.4" x14ac:dyDescent="0.3">
      <c r="A50" s="2" t="s">
        <v>16</v>
      </c>
      <c r="B50" s="10">
        <v>113</v>
      </c>
      <c r="C50" s="10">
        <v>17</v>
      </c>
      <c r="D50" s="10" t="s">
        <v>52</v>
      </c>
      <c r="E50" s="8">
        <f t="shared" si="1"/>
        <v>130</v>
      </c>
      <c r="F50" s="45">
        <f t="shared" si="10"/>
        <v>0.13100000000000001</v>
      </c>
      <c r="G50" s="8"/>
      <c r="H50" s="10">
        <v>0</v>
      </c>
      <c r="I50" s="10">
        <v>0</v>
      </c>
      <c r="J50" s="10" t="s">
        <v>52</v>
      </c>
      <c r="K50" s="8">
        <f t="shared" si="3"/>
        <v>0</v>
      </c>
      <c r="L50" s="45" t="str">
        <f t="shared" si="12"/>
        <v>-</v>
      </c>
      <c r="M50" s="8"/>
      <c r="N50" s="10">
        <v>5</v>
      </c>
      <c r="O50" s="10">
        <v>5</v>
      </c>
      <c r="P50" s="10" t="s">
        <v>52</v>
      </c>
      <c r="Q50" s="8">
        <f t="shared" si="5"/>
        <v>10</v>
      </c>
      <c r="R50" s="45">
        <f t="shared" si="14"/>
        <v>0.5</v>
      </c>
      <c r="T50" s="10">
        <f t="shared" si="21"/>
        <v>118</v>
      </c>
      <c r="U50" s="10">
        <f t="shared" si="22"/>
        <v>22</v>
      </c>
      <c r="V50" s="10" t="s">
        <v>52</v>
      </c>
      <c r="W50" s="8">
        <f t="shared" si="23"/>
        <v>140</v>
      </c>
      <c r="X50" s="45">
        <f t="shared" si="15"/>
        <v>0.157</v>
      </c>
      <c r="Y50" s="38"/>
    </row>
    <row r="51" spans="1:25" s="2" customFormat="1" ht="14.25" customHeight="1" x14ac:dyDescent="0.3">
      <c r="A51" s="2" t="s">
        <v>25</v>
      </c>
      <c r="B51" s="10">
        <v>0</v>
      </c>
      <c r="C51" s="10">
        <v>0</v>
      </c>
      <c r="D51" s="10" t="s">
        <v>52</v>
      </c>
      <c r="E51" s="8">
        <f t="shared" si="1"/>
        <v>0</v>
      </c>
      <c r="F51" s="45" t="str">
        <f t="shared" si="10"/>
        <v>-</v>
      </c>
      <c r="G51" s="8"/>
      <c r="H51" s="10">
        <v>0</v>
      </c>
      <c r="I51" s="10">
        <v>0</v>
      </c>
      <c r="J51" s="10" t="s">
        <v>52</v>
      </c>
      <c r="K51" s="8">
        <f t="shared" si="3"/>
        <v>0</v>
      </c>
      <c r="L51" s="45" t="str">
        <f t="shared" si="12"/>
        <v>-</v>
      </c>
      <c r="M51" s="8"/>
      <c r="N51" s="10">
        <v>7</v>
      </c>
      <c r="O51" s="10">
        <v>4</v>
      </c>
      <c r="P51" s="10" t="s">
        <v>52</v>
      </c>
      <c r="Q51" s="8">
        <f t="shared" si="5"/>
        <v>11</v>
      </c>
      <c r="R51" s="45">
        <f t="shared" si="14"/>
        <v>0.36399999999999999</v>
      </c>
      <c r="T51" s="10">
        <f t="shared" si="21"/>
        <v>7</v>
      </c>
      <c r="U51" s="10">
        <f t="shared" si="22"/>
        <v>4</v>
      </c>
      <c r="V51" s="10" t="s">
        <v>52</v>
      </c>
      <c r="W51" s="8">
        <f t="shared" si="23"/>
        <v>11</v>
      </c>
      <c r="X51" s="45">
        <f t="shared" si="15"/>
        <v>0.36399999999999999</v>
      </c>
      <c r="Y51" s="38"/>
    </row>
    <row r="52" spans="1:25" s="2" customFormat="1" ht="15.75" customHeight="1" x14ac:dyDescent="0.3">
      <c r="A52" s="2" t="s">
        <v>33</v>
      </c>
      <c r="B52" s="10">
        <v>0</v>
      </c>
      <c r="C52" s="10">
        <v>0</v>
      </c>
      <c r="D52" s="10" t="s">
        <v>52</v>
      </c>
      <c r="E52" s="8">
        <f t="shared" si="1"/>
        <v>0</v>
      </c>
      <c r="F52" s="45" t="str">
        <f t="shared" ref="F52" si="32">IF(E52=0,"-",ROUND((C52)/(SUM(E52)),3))</f>
        <v>-</v>
      </c>
      <c r="G52" s="38"/>
      <c r="H52" s="10">
        <v>0</v>
      </c>
      <c r="I52" s="10">
        <v>0</v>
      </c>
      <c r="J52" s="10" t="s">
        <v>52</v>
      </c>
      <c r="K52" s="8">
        <f t="shared" si="3"/>
        <v>0</v>
      </c>
      <c r="L52" s="45" t="str">
        <f t="shared" si="12"/>
        <v>-</v>
      </c>
      <c r="M52" s="38"/>
      <c r="N52" s="10">
        <v>5</v>
      </c>
      <c r="O52" s="10">
        <v>0</v>
      </c>
      <c r="P52" s="10" t="s">
        <v>52</v>
      </c>
      <c r="Q52" s="8">
        <f t="shared" si="5"/>
        <v>5</v>
      </c>
      <c r="R52" s="45">
        <f t="shared" si="14"/>
        <v>0</v>
      </c>
      <c r="T52" s="10">
        <f t="shared" si="21"/>
        <v>5</v>
      </c>
      <c r="U52" s="10">
        <f t="shared" si="22"/>
        <v>0</v>
      </c>
      <c r="V52" s="10" t="s">
        <v>52</v>
      </c>
      <c r="W52" s="8">
        <f t="shared" si="23"/>
        <v>5</v>
      </c>
      <c r="X52" s="45">
        <f t="shared" si="15"/>
        <v>0</v>
      </c>
      <c r="Y52" s="38"/>
    </row>
    <row r="53" spans="1:25" s="2" customFormat="1" ht="14.4" x14ac:dyDescent="0.3">
      <c r="A53" s="2" t="s">
        <v>46</v>
      </c>
      <c r="B53" s="10">
        <v>0</v>
      </c>
      <c r="C53" s="10">
        <v>0</v>
      </c>
      <c r="D53" s="10" t="s">
        <v>52</v>
      </c>
      <c r="E53" s="8">
        <f t="shared" si="1"/>
        <v>0</v>
      </c>
      <c r="F53" s="45" t="str">
        <f t="shared" si="10"/>
        <v>-</v>
      </c>
      <c r="G53" s="8"/>
      <c r="H53" s="10">
        <v>0</v>
      </c>
      <c r="I53" s="10">
        <v>0</v>
      </c>
      <c r="J53" s="10" t="s">
        <v>52</v>
      </c>
      <c r="K53" s="8">
        <f t="shared" si="3"/>
        <v>0</v>
      </c>
      <c r="L53" s="45" t="str">
        <f t="shared" si="12"/>
        <v>-</v>
      </c>
      <c r="M53" s="8"/>
      <c r="N53" s="10">
        <v>0</v>
      </c>
      <c r="O53" s="10">
        <v>0</v>
      </c>
      <c r="P53" s="10" t="s">
        <v>52</v>
      </c>
      <c r="Q53" s="8">
        <f t="shared" si="5"/>
        <v>0</v>
      </c>
      <c r="R53" s="45" t="str">
        <f t="shared" si="14"/>
        <v>-</v>
      </c>
      <c r="T53" s="10">
        <f t="shared" si="21"/>
        <v>0</v>
      </c>
      <c r="U53" s="10">
        <f t="shared" si="22"/>
        <v>0</v>
      </c>
      <c r="V53" s="10" t="s">
        <v>52</v>
      </c>
      <c r="W53" s="8">
        <f t="shared" si="23"/>
        <v>0</v>
      </c>
      <c r="X53" s="45" t="str">
        <f t="shared" si="15"/>
        <v>-</v>
      </c>
      <c r="Y53" s="38"/>
    </row>
    <row r="54" spans="1:25" s="2" customFormat="1" ht="14.4" x14ac:dyDescent="0.3">
      <c r="A54" s="2" t="s">
        <v>38</v>
      </c>
      <c r="B54" s="10">
        <v>0</v>
      </c>
      <c r="C54" s="10">
        <v>0</v>
      </c>
      <c r="D54" s="10" t="s">
        <v>52</v>
      </c>
      <c r="E54" s="8">
        <f t="shared" si="1"/>
        <v>0</v>
      </c>
      <c r="F54" s="45" t="str">
        <f t="shared" si="10"/>
        <v>-</v>
      </c>
      <c r="G54" s="8"/>
      <c r="H54" s="10">
        <v>0</v>
      </c>
      <c r="I54" s="10">
        <v>0</v>
      </c>
      <c r="J54" s="10" t="s">
        <v>52</v>
      </c>
      <c r="K54" s="8">
        <f t="shared" si="3"/>
        <v>0</v>
      </c>
      <c r="L54" s="45" t="str">
        <f t="shared" si="12"/>
        <v>-</v>
      </c>
      <c r="M54" s="8"/>
      <c r="N54" s="10">
        <v>1</v>
      </c>
      <c r="O54" s="10">
        <v>1</v>
      </c>
      <c r="P54" s="10" t="s">
        <v>52</v>
      </c>
      <c r="Q54" s="8">
        <f t="shared" si="5"/>
        <v>2</v>
      </c>
      <c r="R54" s="45">
        <f t="shared" si="14"/>
        <v>0.5</v>
      </c>
      <c r="T54" s="10">
        <f t="shared" si="21"/>
        <v>1</v>
      </c>
      <c r="U54" s="10">
        <f t="shared" si="22"/>
        <v>1</v>
      </c>
      <c r="V54" s="10" t="s">
        <v>52</v>
      </c>
      <c r="W54" s="8">
        <f t="shared" si="23"/>
        <v>2</v>
      </c>
      <c r="X54" s="45">
        <f t="shared" si="15"/>
        <v>0.5</v>
      </c>
      <c r="Y54" s="38"/>
    </row>
    <row r="55" spans="1:25" s="2" customFormat="1" ht="14.4" x14ac:dyDescent="0.3">
      <c r="A55" s="2" t="s">
        <v>40</v>
      </c>
      <c r="B55" s="10">
        <v>2</v>
      </c>
      <c r="C55" s="10">
        <v>0</v>
      </c>
      <c r="D55" s="10" t="s">
        <v>52</v>
      </c>
      <c r="E55" s="8">
        <f t="shared" si="1"/>
        <v>2</v>
      </c>
      <c r="F55" s="45">
        <f t="shared" si="10"/>
        <v>0</v>
      </c>
      <c r="G55" s="8"/>
      <c r="H55" s="10">
        <v>3</v>
      </c>
      <c r="I55" s="10">
        <v>3</v>
      </c>
      <c r="J55" s="10" t="s">
        <v>52</v>
      </c>
      <c r="K55" s="8">
        <f t="shared" si="3"/>
        <v>6</v>
      </c>
      <c r="L55" s="45">
        <f t="shared" si="12"/>
        <v>0.5</v>
      </c>
      <c r="M55" s="8"/>
      <c r="N55" s="10">
        <v>4</v>
      </c>
      <c r="O55" s="10">
        <v>6</v>
      </c>
      <c r="P55" s="10" t="s">
        <v>52</v>
      </c>
      <c r="Q55" s="8">
        <f t="shared" si="5"/>
        <v>10</v>
      </c>
      <c r="R55" s="45">
        <f t="shared" si="14"/>
        <v>0.6</v>
      </c>
      <c r="T55" s="10">
        <f t="shared" si="21"/>
        <v>9</v>
      </c>
      <c r="U55" s="10">
        <f t="shared" si="22"/>
        <v>9</v>
      </c>
      <c r="V55" s="10" t="s">
        <v>52</v>
      </c>
      <c r="W55" s="8">
        <f t="shared" si="23"/>
        <v>18</v>
      </c>
      <c r="X55" s="45">
        <f t="shared" si="15"/>
        <v>0.5</v>
      </c>
      <c r="Y55" s="38"/>
    </row>
    <row r="56" spans="1:25" s="2" customFormat="1" ht="14.4" x14ac:dyDescent="0.3">
      <c r="A56" s="119" t="s">
        <v>15</v>
      </c>
      <c r="B56" s="10">
        <v>166</v>
      </c>
      <c r="C56" s="10">
        <v>23</v>
      </c>
      <c r="D56" s="10" t="s">
        <v>52</v>
      </c>
      <c r="E56" s="8">
        <f t="shared" si="1"/>
        <v>189</v>
      </c>
      <c r="F56" s="45">
        <f t="shared" si="10"/>
        <v>0.122</v>
      </c>
      <c r="G56" s="8"/>
      <c r="H56" s="10">
        <v>0</v>
      </c>
      <c r="I56" s="10">
        <v>0</v>
      </c>
      <c r="J56" s="10" t="s">
        <v>52</v>
      </c>
      <c r="K56" s="8">
        <f t="shared" si="3"/>
        <v>0</v>
      </c>
      <c r="L56" s="45" t="str">
        <f t="shared" si="12"/>
        <v>-</v>
      </c>
      <c r="M56" s="8"/>
      <c r="N56" s="10">
        <v>1</v>
      </c>
      <c r="O56" s="10">
        <v>6</v>
      </c>
      <c r="P56" s="10" t="s">
        <v>52</v>
      </c>
      <c r="Q56" s="8">
        <f t="shared" si="5"/>
        <v>7</v>
      </c>
      <c r="R56" s="45">
        <f t="shared" si="14"/>
        <v>0.85699999999999998</v>
      </c>
      <c r="T56" s="10">
        <f t="shared" si="21"/>
        <v>167</v>
      </c>
      <c r="U56" s="10">
        <f t="shared" si="22"/>
        <v>29</v>
      </c>
      <c r="V56" s="10" t="s">
        <v>52</v>
      </c>
      <c r="W56" s="8">
        <f t="shared" si="23"/>
        <v>196</v>
      </c>
      <c r="X56" s="45">
        <f t="shared" si="15"/>
        <v>0.14799999999999999</v>
      </c>
      <c r="Y56" s="38"/>
    </row>
    <row r="57" spans="1:25" s="2" customFormat="1" ht="6" customHeight="1" x14ac:dyDescent="0.3">
      <c r="A57" s="12"/>
      <c r="C57" s="13"/>
      <c r="D57" s="13"/>
      <c r="F57" s="45"/>
      <c r="I57" s="13"/>
      <c r="J57" s="13"/>
      <c r="O57" s="13"/>
      <c r="P57" s="13"/>
      <c r="T57" s="6"/>
      <c r="U57" s="6"/>
      <c r="V57" s="6"/>
      <c r="W57" s="6"/>
      <c r="X57" s="45"/>
    </row>
    <row r="58" spans="1:25" s="2" customFormat="1" ht="14.4" x14ac:dyDescent="0.3">
      <c r="C58" s="13"/>
      <c r="D58" s="13"/>
      <c r="F58" s="45"/>
      <c r="O58" s="13"/>
      <c r="P58" s="13"/>
      <c r="T58" s="6"/>
      <c r="U58" s="6"/>
      <c r="V58" s="6"/>
      <c r="W58" s="6"/>
      <c r="X58" s="45"/>
    </row>
    <row r="59" spans="1:25" s="2" customFormat="1" ht="13.2" x14ac:dyDescent="0.3">
      <c r="C59" s="13"/>
      <c r="D59" s="13"/>
      <c r="O59" s="13"/>
      <c r="P59" s="13"/>
    </row>
    <row r="60" spans="1:25" s="2" customFormat="1" ht="13.2" x14ac:dyDescent="0.3">
      <c r="A60" s="14"/>
      <c r="C60" s="15"/>
      <c r="D60" s="15"/>
      <c r="O60" s="15"/>
      <c r="P60" s="15"/>
    </row>
    <row r="62" spans="1:25" ht="13.2" x14ac:dyDescent="0.25">
      <c r="A62" s="16"/>
    </row>
    <row r="63" spans="1:25" ht="9.75" customHeight="1" x14ac:dyDescent="0.25"/>
    <row r="71" spans="1:16119" s="23" customFormat="1" x14ac:dyDescent="0.25">
      <c r="A71" s="1"/>
      <c r="B71" s="18"/>
      <c r="E71" s="1"/>
      <c r="F71" s="46"/>
      <c r="G71" s="1"/>
      <c r="H71" s="1"/>
      <c r="I71" s="1"/>
      <c r="J71" s="1"/>
      <c r="K71" s="1"/>
      <c r="L71" s="1"/>
      <c r="M71" s="1"/>
      <c r="N71" s="18"/>
      <c r="Q71" s="1"/>
      <c r="R71" s="46"/>
      <c r="S71" s="1"/>
      <c r="T71" s="1"/>
      <c r="U71" s="1"/>
      <c r="V71" s="1"/>
      <c r="W71" s="1"/>
      <c r="X71" s="46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  <c r="WUV71" s="1"/>
      <c r="WUW71" s="1"/>
      <c r="WUX71" s="1"/>
      <c r="WUY71" s="1"/>
    </row>
    <row r="72" spans="1:16119" s="23" customFormat="1" x14ac:dyDescent="0.25">
      <c r="A72" s="1"/>
      <c r="B72" s="18"/>
      <c r="E72" s="1"/>
      <c r="F72" s="46"/>
      <c r="G72" s="1"/>
      <c r="H72" s="1"/>
      <c r="I72" s="1"/>
      <c r="J72" s="1"/>
      <c r="K72" s="1"/>
      <c r="L72" s="1"/>
      <c r="M72" s="1"/>
      <c r="N72" s="18"/>
      <c r="Q72" s="1"/>
      <c r="R72" s="46"/>
      <c r="S72" s="1"/>
      <c r="T72" s="1"/>
      <c r="U72" s="1"/>
      <c r="V72" s="1"/>
      <c r="W72" s="1"/>
      <c r="X72" s="46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</row>
  </sheetData>
  <mergeCells count="5">
    <mergeCell ref="A3:A4"/>
    <mergeCell ref="B3:E3"/>
    <mergeCell ref="H3:K3"/>
    <mergeCell ref="N3:Q3"/>
    <mergeCell ref="T3:W3"/>
  </mergeCells>
  <pageMargins left="0.48" right="0.31" top="1" bottom="1" header="0.5" footer="0.5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76FE-2205-4CC9-8FF1-DDCFA3426778}">
  <sheetPr>
    <tabColor rgb="FFFF0000"/>
  </sheetPr>
  <dimension ref="A1:WUY72"/>
  <sheetViews>
    <sheetView showGridLines="0" zoomScale="85" zoomScaleNormal="85" workbookViewId="0">
      <pane xSplit="1" ySplit="4" topLeftCell="B18" activePane="bottomRight" state="frozen"/>
      <selection activeCell="C35" sqref="C35"/>
      <selection pane="topRight" activeCell="C35" sqref="C35"/>
      <selection pane="bottomLeft" activeCell="C35" sqref="C35"/>
      <selection pane="bottomRight" activeCell="H50" sqref="H50"/>
    </sheetView>
  </sheetViews>
  <sheetFormatPr defaultRowHeight="12.6" x14ac:dyDescent="0.25"/>
  <cols>
    <col min="1" max="1" width="25.5546875" style="1" customWidth="1"/>
    <col min="2" max="2" width="11.44140625" style="1" customWidth="1"/>
    <col min="3" max="4" width="13.21875" style="23" customWidth="1"/>
    <col min="5" max="5" width="9.21875" style="1"/>
    <col min="6" max="6" width="11.21875" style="46" bestFit="1" customWidth="1"/>
    <col min="7" max="7" width="11.21875" style="1" customWidth="1"/>
    <col min="8" max="9" width="9.21875" style="1"/>
    <col min="10" max="10" width="8.88671875" style="1"/>
    <col min="11" max="11" width="9.21875" style="1"/>
    <col min="12" max="13" width="11.21875" style="1" customWidth="1"/>
    <col min="14" max="14" width="11.44140625" style="1" customWidth="1"/>
    <col min="15" max="16" width="13.21875" style="23" customWidth="1"/>
    <col min="17" max="17" width="9.21875" style="1"/>
    <col min="18" max="18" width="9.21875" style="46"/>
    <col min="19" max="19" width="9.21875" style="1"/>
    <col min="20" max="20" width="9.77734375" style="1" customWidth="1"/>
    <col min="21" max="21" width="9.21875" style="1"/>
    <col min="22" max="22" width="8.88671875" style="1"/>
    <col min="23" max="23" width="9.21875" style="1"/>
    <col min="24" max="24" width="9.21875" style="46"/>
    <col min="25" max="25" width="13" style="1" bestFit="1" customWidth="1"/>
    <col min="26" max="237" width="9.21875" style="1"/>
    <col min="238" max="238" width="0" style="1" hidden="1" customWidth="1"/>
    <col min="239" max="239" width="25.5546875" style="1" customWidth="1"/>
    <col min="240" max="242" width="11.44140625" style="1" customWidth="1"/>
    <col min="243" max="243" width="13" style="1" customWidth="1"/>
    <col min="244" max="245" width="11.44140625" style="1" customWidth="1"/>
    <col min="246" max="247" width="13.21875" style="1" customWidth="1"/>
    <col min="248" max="493" width="9.21875" style="1"/>
    <col min="494" max="494" width="0" style="1" hidden="1" customWidth="1"/>
    <col min="495" max="495" width="25.5546875" style="1" customWidth="1"/>
    <col min="496" max="498" width="11.44140625" style="1" customWidth="1"/>
    <col min="499" max="499" width="13" style="1" customWidth="1"/>
    <col min="500" max="501" width="11.44140625" style="1" customWidth="1"/>
    <col min="502" max="503" width="13.21875" style="1" customWidth="1"/>
    <col min="504" max="749" width="9.21875" style="1"/>
    <col min="750" max="750" width="0" style="1" hidden="1" customWidth="1"/>
    <col min="751" max="751" width="25.5546875" style="1" customWidth="1"/>
    <col min="752" max="754" width="11.44140625" style="1" customWidth="1"/>
    <col min="755" max="755" width="13" style="1" customWidth="1"/>
    <col min="756" max="757" width="11.44140625" style="1" customWidth="1"/>
    <col min="758" max="759" width="13.21875" style="1" customWidth="1"/>
    <col min="760" max="1005" width="9.21875" style="1"/>
    <col min="1006" max="1006" width="0" style="1" hidden="1" customWidth="1"/>
    <col min="1007" max="1007" width="25.5546875" style="1" customWidth="1"/>
    <col min="1008" max="1010" width="11.44140625" style="1" customWidth="1"/>
    <col min="1011" max="1011" width="13" style="1" customWidth="1"/>
    <col min="1012" max="1013" width="11.44140625" style="1" customWidth="1"/>
    <col min="1014" max="1015" width="13.21875" style="1" customWidth="1"/>
    <col min="1016" max="1261" width="9.21875" style="1"/>
    <col min="1262" max="1262" width="0" style="1" hidden="1" customWidth="1"/>
    <col min="1263" max="1263" width="25.5546875" style="1" customWidth="1"/>
    <col min="1264" max="1266" width="11.44140625" style="1" customWidth="1"/>
    <col min="1267" max="1267" width="13" style="1" customWidth="1"/>
    <col min="1268" max="1269" width="11.44140625" style="1" customWidth="1"/>
    <col min="1270" max="1271" width="13.21875" style="1" customWidth="1"/>
    <col min="1272" max="1517" width="9.21875" style="1"/>
    <col min="1518" max="1518" width="0" style="1" hidden="1" customWidth="1"/>
    <col min="1519" max="1519" width="25.5546875" style="1" customWidth="1"/>
    <col min="1520" max="1522" width="11.44140625" style="1" customWidth="1"/>
    <col min="1523" max="1523" width="13" style="1" customWidth="1"/>
    <col min="1524" max="1525" width="11.44140625" style="1" customWidth="1"/>
    <col min="1526" max="1527" width="13.21875" style="1" customWidth="1"/>
    <col min="1528" max="1773" width="9.21875" style="1"/>
    <col min="1774" max="1774" width="0" style="1" hidden="1" customWidth="1"/>
    <col min="1775" max="1775" width="25.5546875" style="1" customWidth="1"/>
    <col min="1776" max="1778" width="11.44140625" style="1" customWidth="1"/>
    <col min="1779" max="1779" width="13" style="1" customWidth="1"/>
    <col min="1780" max="1781" width="11.44140625" style="1" customWidth="1"/>
    <col min="1782" max="1783" width="13.21875" style="1" customWidth="1"/>
    <col min="1784" max="2029" width="9.21875" style="1"/>
    <col min="2030" max="2030" width="0" style="1" hidden="1" customWidth="1"/>
    <col min="2031" max="2031" width="25.5546875" style="1" customWidth="1"/>
    <col min="2032" max="2034" width="11.44140625" style="1" customWidth="1"/>
    <col min="2035" max="2035" width="13" style="1" customWidth="1"/>
    <col min="2036" max="2037" width="11.44140625" style="1" customWidth="1"/>
    <col min="2038" max="2039" width="13.21875" style="1" customWidth="1"/>
    <col min="2040" max="2285" width="9.21875" style="1"/>
    <col min="2286" max="2286" width="0" style="1" hidden="1" customWidth="1"/>
    <col min="2287" max="2287" width="25.5546875" style="1" customWidth="1"/>
    <col min="2288" max="2290" width="11.44140625" style="1" customWidth="1"/>
    <col min="2291" max="2291" width="13" style="1" customWidth="1"/>
    <col min="2292" max="2293" width="11.44140625" style="1" customWidth="1"/>
    <col min="2294" max="2295" width="13.21875" style="1" customWidth="1"/>
    <col min="2296" max="2541" width="9.21875" style="1"/>
    <col min="2542" max="2542" width="0" style="1" hidden="1" customWidth="1"/>
    <col min="2543" max="2543" width="25.5546875" style="1" customWidth="1"/>
    <col min="2544" max="2546" width="11.44140625" style="1" customWidth="1"/>
    <col min="2547" max="2547" width="13" style="1" customWidth="1"/>
    <col min="2548" max="2549" width="11.44140625" style="1" customWidth="1"/>
    <col min="2550" max="2551" width="13.21875" style="1" customWidth="1"/>
    <col min="2552" max="2797" width="9.21875" style="1"/>
    <col min="2798" max="2798" width="0" style="1" hidden="1" customWidth="1"/>
    <col min="2799" max="2799" width="25.5546875" style="1" customWidth="1"/>
    <col min="2800" max="2802" width="11.44140625" style="1" customWidth="1"/>
    <col min="2803" max="2803" width="13" style="1" customWidth="1"/>
    <col min="2804" max="2805" width="11.44140625" style="1" customWidth="1"/>
    <col min="2806" max="2807" width="13.21875" style="1" customWidth="1"/>
    <col min="2808" max="3053" width="9.21875" style="1"/>
    <col min="3054" max="3054" width="0" style="1" hidden="1" customWidth="1"/>
    <col min="3055" max="3055" width="25.5546875" style="1" customWidth="1"/>
    <col min="3056" max="3058" width="11.44140625" style="1" customWidth="1"/>
    <col min="3059" max="3059" width="13" style="1" customWidth="1"/>
    <col min="3060" max="3061" width="11.44140625" style="1" customWidth="1"/>
    <col min="3062" max="3063" width="13.21875" style="1" customWidth="1"/>
    <col min="3064" max="3309" width="9.21875" style="1"/>
    <col min="3310" max="3310" width="0" style="1" hidden="1" customWidth="1"/>
    <col min="3311" max="3311" width="25.5546875" style="1" customWidth="1"/>
    <col min="3312" max="3314" width="11.44140625" style="1" customWidth="1"/>
    <col min="3315" max="3315" width="13" style="1" customWidth="1"/>
    <col min="3316" max="3317" width="11.44140625" style="1" customWidth="1"/>
    <col min="3318" max="3319" width="13.21875" style="1" customWidth="1"/>
    <col min="3320" max="3565" width="9.21875" style="1"/>
    <col min="3566" max="3566" width="0" style="1" hidden="1" customWidth="1"/>
    <col min="3567" max="3567" width="25.5546875" style="1" customWidth="1"/>
    <col min="3568" max="3570" width="11.44140625" style="1" customWidth="1"/>
    <col min="3571" max="3571" width="13" style="1" customWidth="1"/>
    <col min="3572" max="3573" width="11.44140625" style="1" customWidth="1"/>
    <col min="3574" max="3575" width="13.21875" style="1" customWidth="1"/>
    <col min="3576" max="3821" width="9.21875" style="1"/>
    <col min="3822" max="3822" width="0" style="1" hidden="1" customWidth="1"/>
    <col min="3823" max="3823" width="25.5546875" style="1" customWidth="1"/>
    <col min="3824" max="3826" width="11.44140625" style="1" customWidth="1"/>
    <col min="3827" max="3827" width="13" style="1" customWidth="1"/>
    <col min="3828" max="3829" width="11.44140625" style="1" customWidth="1"/>
    <col min="3830" max="3831" width="13.21875" style="1" customWidth="1"/>
    <col min="3832" max="4077" width="9.21875" style="1"/>
    <col min="4078" max="4078" width="0" style="1" hidden="1" customWidth="1"/>
    <col min="4079" max="4079" width="25.5546875" style="1" customWidth="1"/>
    <col min="4080" max="4082" width="11.44140625" style="1" customWidth="1"/>
    <col min="4083" max="4083" width="13" style="1" customWidth="1"/>
    <col min="4084" max="4085" width="11.44140625" style="1" customWidth="1"/>
    <col min="4086" max="4087" width="13.21875" style="1" customWidth="1"/>
    <col min="4088" max="4333" width="9.21875" style="1"/>
    <col min="4334" max="4334" width="0" style="1" hidden="1" customWidth="1"/>
    <col min="4335" max="4335" width="25.5546875" style="1" customWidth="1"/>
    <col min="4336" max="4338" width="11.44140625" style="1" customWidth="1"/>
    <col min="4339" max="4339" width="13" style="1" customWidth="1"/>
    <col min="4340" max="4341" width="11.44140625" style="1" customWidth="1"/>
    <col min="4342" max="4343" width="13.21875" style="1" customWidth="1"/>
    <col min="4344" max="4589" width="9.21875" style="1"/>
    <col min="4590" max="4590" width="0" style="1" hidden="1" customWidth="1"/>
    <col min="4591" max="4591" width="25.5546875" style="1" customWidth="1"/>
    <col min="4592" max="4594" width="11.44140625" style="1" customWidth="1"/>
    <col min="4595" max="4595" width="13" style="1" customWidth="1"/>
    <col min="4596" max="4597" width="11.44140625" style="1" customWidth="1"/>
    <col min="4598" max="4599" width="13.21875" style="1" customWidth="1"/>
    <col min="4600" max="4845" width="9.21875" style="1"/>
    <col min="4846" max="4846" width="0" style="1" hidden="1" customWidth="1"/>
    <col min="4847" max="4847" width="25.5546875" style="1" customWidth="1"/>
    <col min="4848" max="4850" width="11.44140625" style="1" customWidth="1"/>
    <col min="4851" max="4851" width="13" style="1" customWidth="1"/>
    <col min="4852" max="4853" width="11.44140625" style="1" customWidth="1"/>
    <col min="4854" max="4855" width="13.21875" style="1" customWidth="1"/>
    <col min="4856" max="5101" width="9.21875" style="1"/>
    <col min="5102" max="5102" width="0" style="1" hidden="1" customWidth="1"/>
    <col min="5103" max="5103" width="25.5546875" style="1" customWidth="1"/>
    <col min="5104" max="5106" width="11.44140625" style="1" customWidth="1"/>
    <col min="5107" max="5107" width="13" style="1" customWidth="1"/>
    <col min="5108" max="5109" width="11.44140625" style="1" customWidth="1"/>
    <col min="5110" max="5111" width="13.21875" style="1" customWidth="1"/>
    <col min="5112" max="5357" width="9.21875" style="1"/>
    <col min="5358" max="5358" width="0" style="1" hidden="1" customWidth="1"/>
    <col min="5359" max="5359" width="25.5546875" style="1" customWidth="1"/>
    <col min="5360" max="5362" width="11.44140625" style="1" customWidth="1"/>
    <col min="5363" max="5363" width="13" style="1" customWidth="1"/>
    <col min="5364" max="5365" width="11.44140625" style="1" customWidth="1"/>
    <col min="5366" max="5367" width="13.21875" style="1" customWidth="1"/>
    <col min="5368" max="5613" width="9.21875" style="1"/>
    <col min="5614" max="5614" width="0" style="1" hidden="1" customWidth="1"/>
    <col min="5615" max="5615" width="25.5546875" style="1" customWidth="1"/>
    <col min="5616" max="5618" width="11.44140625" style="1" customWidth="1"/>
    <col min="5619" max="5619" width="13" style="1" customWidth="1"/>
    <col min="5620" max="5621" width="11.44140625" style="1" customWidth="1"/>
    <col min="5622" max="5623" width="13.21875" style="1" customWidth="1"/>
    <col min="5624" max="5869" width="9.21875" style="1"/>
    <col min="5870" max="5870" width="0" style="1" hidden="1" customWidth="1"/>
    <col min="5871" max="5871" width="25.5546875" style="1" customWidth="1"/>
    <col min="5872" max="5874" width="11.44140625" style="1" customWidth="1"/>
    <col min="5875" max="5875" width="13" style="1" customWidth="1"/>
    <col min="5876" max="5877" width="11.44140625" style="1" customWidth="1"/>
    <col min="5878" max="5879" width="13.21875" style="1" customWidth="1"/>
    <col min="5880" max="6125" width="9.21875" style="1"/>
    <col min="6126" max="6126" width="0" style="1" hidden="1" customWidth="1"/>
    <col min="6127" max="6127" width="25.5546875" style="1" customWidth="1"/>
    <col min="6128" max="6130" width="11.44140625" style="1" customWidth="1"/>
    <col min="6131" max="6131" width="13" style="1" customWidth="1"/>
    <col min="6132" max="6133" width="11.44140625" style="1" customWidth="1"/>
    <col min="6134" max="6135" width="13.21875" style="1" customWidth="1"/>
    <col min="6136" max="6381" width="9.21875" style="1"/>
    <col min="6382" max="6382" width="0" style="1" hidden="1" customWidth="1"/>
    <col min="6383" max="6383" width="25.5546875" style="1" customWidth="1"/>
    <col min="6384" max="6386" width="11.44140625" style="1" customWidth="1"/>
    <col min="6387" max="6387" width="13" style="1" customWidth="1"/>
    <col min="6388" max="6389" width="11.44140625" style="1" customWidth="1"/>
    <col min="6390" max="6391" width="13.21875" style="1" customWidth="1"/>
    <col min="6392" max="6637" width="9.21875" style="1"/>
    <col min="6638" max="6638" width="0" style="1" hidden="1" customWidth="1"/>
    <col min="6639" max="6639" width="25.5546875" style="1" customWidth="1"/>
    <col min="6640" max="6642" width="11.44140625" style="1" customWidth="1"/>
    <col min="6643" max="6643" width="13" style="1" customWidth="1"/>
    <col min="6644" max="6645" width="11.44140625" style="1" customWidth="1"/>
    <col min="6646" max="6647" width="13.21875" style="1" customWidth="1"/>
    <col min="6648" max="6893" width="9.21875" style="1"/>
    <col min="6894" max="6894" width="0" style="1" hidden="1" customWidth="1"/>
    <col min="6895" max="6895" width="25.5546875" style="1" customWidth="1"/>
    <col min="6896" max="6898" width="11.44140625" style="1" customWidth="1"/>
    <col min="6899" max="6899" width="13" style="1" customWidth="1"/>
    <col min="6900" max="6901" width="11.44140625" style="1" customWidth="1"/>
    <col min="6902" max="6903" width="13.21875" style="1" customWidth="1"/>
    <col min="6904" max="7149" width="9.21875" style="1"/>
    <col min="7150" max="7150" width="0" style="1" hidden="1" customWidth="1"/>
    <col min="7151" max="7151" width="25.5546875" style="1" customWidth="1"/>
    <col min="7152" max="7154" width="11.44140625" style="1" customWidth="1"/>
    <col min="7155" max="7155" width="13" style="1" customWidth="1"/>
    <col min="7156" max="7157" width="11.44140625" style="1" customWidth="1"/>
    <col min="7158" max="7159" width="13.21875" style="1" customWidth="1"/>
    <col min="7160" max="7405" width="9.21875" style="1"/>
    <col min="7406" max="7406" width="0" style="1" hidden="1" customWidth="1"/>
    <col min="7407" max="7407" width="25.5546875" style="1" customWidth="1"/>
    <col min="7408" max="7410" width="11.44140625" style="1" customWidth="1"/>
    <col min="7411" max="7411" width="13" style="1" customWidth="1"/>
    <col min="7412" max="7413" width="11.44140625" style="1" customWidth="1"/>
    <col min="7414" max="7415" width="13.21875" style="1" customWidth="1"/>
    <col min="7416" max="7661" width="9.21875" style="1"/>
    <col min="7662" max="7662" width="0" style="1" hidden="1" customWidth="1"/>
    <col min="7663" max="7663" width="25.5546875" style="1" customWidth="1"/>
    <col min="7664" max="7666" width="11.44140625" style="1" customWidth="1"/>
    <col min="7667" max="7667" width="13" style="1" customWidth="1"/>
    <col min="7668" max="7669" width="11.44140625" style="1" customWidth="1"/>
    <col min="7670" max="7671" width="13.21875" style="1" customWidth="1"/>
    <col min="7672" max="7917" width="9.21875" style="1"/>
    <col min="7918" max="7918" width="0" style="1" hidden="1" customWidth="1"/>
    <col min="7919" max="7919" width="25.5546875" style="1" customWidth="1"/>
    <col min="7920" max="7922" width="11.44140625" style="1" customWidth="1"/>
    <col min="7923" max="7923" width="13" style="1" customWidth="1"/>
    <col min="7924" max="7925" width="11.44140625" style="1" customWidth="1"/>
    <col min="7926" max="7927" width="13.21875" style="1" customWidth="1"/>
    <col min="7928" max="8173" width="9.21875" style="1"/>
    <col min="8174" max="8174" width="0" style="1" hidden="1" customWidth="1"/>
    <col min="8175" max="8175" width="25.5546875" style="1" customWidth="1"/>
    <col min="8176" max="8178" width="11.44140625" style="1" customWidth="1"/>
    <col min="8179" max="8179" width="13" style="1" customWidth="1"/>
    <col min="8180" max="8181" width="11.44140625" style="1" customWidth="1"/>
    <col min="8182" max="8183" width="13.21875" style="1" customWidth="1"/>
    <col min="8184" max="8429" width="9.21875" style="1"/>
    <col min="8430" max="8430" width="0" style="1" hidden="1" customWidth="1"/>
    <col min="8431" max="8431" width="25.5546875" style="1" customWidth="1"/>
    <col min="8432" max="8434" width="11.44140625" style="1" customWidth="1"/>
    <col min="8435" max="8435" width="13" style="1" customWidth="1"/>
    <col min="8436" max="8437" width="11.44140625" style="1" customWidth="1"/>
    <col min="8438" max="8439" width="13.21875" style="1" customWidth="1"/>
    <col min="8440" max="8685" width="9.21875" style="1"/>
    <col min="8686" max="8686" width="0" style="1" hidden="1" customWidth="1"/>
    <col min="8687" max="8687" width="25.5546875" style="1" customWidth="1"/>
    <col min="8688" max="8690" width="11.44140625" style="1" customWidth="1"/>
    <col min="8691" max="8691" width="13" style="1" customWidth="1"/>
    <col min="8692" max="8693" width="11.44140625" style="1" customWidth="1"/>
    <col min="8694" max="8695" width="13.21875" style="1" customWidth="1"/>
    <col min="8696" max="8941" width="9.21875" style="1"/>
    <col min="8942" max="8942" width="0" style="1" hidden="1" customWidth="1"/>
    <col min="8943" max="8943" width="25.5546875" style="1" customWidth="1"/>
    <col min="8944" max="8946" width="11.44140625" style="1" customWidth="1"/>
    <col min="8947" max="8947" width="13" style="1" customWidth="1"/>
    <col min="8948" max="8949" width="11.44140625" style="1" customWidth="1"/>
    <col min="8950" max="8951" width="13.21875" style="1" customWidth="1"/>
    <col min="8952" max="9197" width="9.21875" style="1"/>
    <col min="9198" max="9198" width="0" style="1" hidden="1" customWidth="1"/>
    <col min="9199" max="9199" width="25.5546875" style="1" customWidth="1"/>
    <col min="9200" max="9202" width="11.44140625" style="1" customWidth="1"/>
    <col min="9203" max="9203" width="13" style="1" customWidth="1"/>
    <col min="9204" max="9205" width="11.44140625" style="1" customWidth="1"/>
    <col min="9206" max="9207" width="13.21875" style="1" customWidth="1"/>
    <col min="9208" max="9453" width="9.21875" style="1"/>
    <col min="9454" max="9454" width="0" style="1" hidden="1" customWidth="1"/>
    <col min="9455" max="9455" width="25.5546875" style="1" customWidth="1"/>
    <col min="9456" max="9458" width="11.44140625" style="1" customWidth="1"/>
    <col min="9459" max="9459" width="13" style="1" customWidth="1"/>
    <col min="9460" max="9461" width="11.44140625" style="1" customWidth="1"/>
    <col min="9462" max="9463" width="13.21875" style="1" customWidth="1"/>
    <col min="9464" max="9709" width="9.21875" style="1"/>
    <col min="9710" max="9710" width="0" style="1" hidden="1" customWidth="1"/>
    <col min="9711" max="9711" width="25.5546875" style="1" customWidth="1"/>
    <col min="9712" max="9714" width="11.44140625" style="1" customWidth="1"/>
    <col min="9715" max="9715" width="13" style="1" customWidth="1"/>
    <col min="9716" max="9717" width="11.44140625" style="1" customWidth="1"/>
    <col min="9718" max="9719" width="13.21875" style="1" customWidth="1"/>
    <col min="9720" max="9965" width="9.21875" style="1"/>
    <col min="9966" max="9966" width="0" style="1" hidden="1" customWidth="1"/>
    <col min="9967" max="9967" width="25.5546875" style="1" customWidth="1"/>
    <col min="9968" max="9970" width="11.44140625" style="1" customWidth="1"/>
    <col min="9971" max="9971" width="13" style="1" customWidth="1"/>
    <col min="9972" max="9973" width="11.44140625" style="1" customWidth="1"/>
    <col min="9974" max="9975" width="13.21875" style="1" customWidth="1"/>
    <col min="9976" max="10221" width="9.21875" style="1"/>
    <col min="10222" max="10222" width="0" style="1" hidden="1" customWidth="1"/>
    <col min="10223" max="10223" width="25.5546875" style="1" customWidth="1"/>
    <col min="10224" max="10226" width="11.44140625" style="1" customWidth="1"/>
    <col min="10227" max="10227" width="13" style="1" customWidth="1"/>
    <col min="10228" max="10229" width="11.44140625" style="1" customWidth="1"/>
    <col min="10230" max="10231" width="13.21875" style="1" customWidth="1"/>
    <col min="10232" max="10477" width="9.21875" style="1"/>
    <col min="10478" max="10478" width="0" style="1" hidden="1" customWidth="1"/>
    <col min="10479" max="10479" width="25.5546875" style="1" customWidth="1"/>
    <col min="10480" max="10482" width="11.44140625" style="1" customWidth="1"/>
    <col min="10483" max="10483" width="13" style="1" customWidth="1"/>
    <col min="10484" max="10485" width="11.44140625" style="1" customWidth="1"/>
    <col min="10486" max="10487" width="13.21875" style="1" customWidth="1"/>
    <col min="10488" max="10733" width="9.21875" style="1"/>
    <col min="10734" max="10734" width="0" style="1" hidden="1" customWidth="1"/>
    <col min="10735" max="10735" width="25.5546875" style="1" customWidth="1"/>
    <col min="10736" max="10738" width="11.44140625" style="1" customWidth="1"/>
    <col min="10739" max="10739" width="13" style="1" customWidth="1"/>
    <col min="10740" max="10741" width="11.44140625" style="1" customWidth="1"/>
    <col min="10742" max="10743" width="13.21875" style="1" customWidth="1"/>
    <col min="10744" max="10989" width="9.21875" style="1"/>
    <col min="10990" max="10990" width="0" style="1" hidden="1" customWidth="1"/>
    <col min="10991" max="10991" width="25.5546875" style="1" customWidth="1"/>
    <col min="10992" max="10994" width="11.44140625" style="1" customWidth="1"/>
    <col min="10995" max="10995" width="13" style="1" customWidth="1"/>
    <col min="10996" max="10997" width="11.44140625" style="1" customWidth="1"/>
    <col min="10998" max="10999" width="13.21875" style="1" customWidth="1"/>
    <col min="11000" max="11245" width="9.21875" style="1"/>
    <col min="11246" max="11246" width="0" style="1" hidden="1" customWidth="1"/>
    <col min="11247" max="11247" width="25.5546875" style="1" customWidth="1"/>
    <col min="11248" max="11250" width="11.44140625" style="1" customWidth="1"/>
    <col min="11251" max="11251" width="13" style="1" customWidth="1"/>
    <col min="11252" max="11253" width="11.44140625" style="1" customWidth="1"/>
    <col min="11254" max="11255" width="13.21875" style="1" customWidth="1"/>
    <col min="11256" max="11501" width="9.21875" style="1"/>
    <col min="11502" max="11502" width="0" style="1" hidden="1" customWidth="1"/>
    <col min="11503" max="11503" width="25.5546875" style="1" customWidth="1"/>
    <col min="11504" max="11506" width="11.44140625" style="1" customWidth="1"/>
    <col min="11507" max="11507" width="13" style="1" customWidth="1"/>
    <col min="11508" max="11509" width="11.44140625" style="1" customWidth="1"/>
    <col min="11510" max="11511" width="13.21875" style="1" customWidth="1"/>
    <col min="11512" max="11757" width="9.21875" style="1"/>
    <col min="11758" max="11758" width="0" style="1" hidden="1" customWidth="1"/>
    <col min="11759" max="11759" width="25.5546875" style="1" customWidth="1"/>
    <col min="11760" max="11762" width="11.44140625" style="1" customWidth="1"/>
    <col min="11763" max="11763" width="13" style="1" customWidth="1"/>
    <col min="11764" max="11765" width="11.44140625" style="1" customWidth="1"/>
    <col min="11766" max="11767" width="13.21875" style="1" customWidth="1"/>
    <col min="11768" max="12013" width="9.21875" style="1"/>
    <col min="12014" max="12014" width="0" style="1" hidden="1" customWidth="1"/>
    <col min="12015" max="12015" width="25.5546875" style="1" customWidth="1"/>
    <col min="12016" max="12018" width="11.44140625" style="1" customWidth="1"/>
    <col min="12019" max="12019" width="13" style="1" customWidth="1"/>
    <col min="12020" max="12021" width="11.44140625" style="1" customWidth="1"/>
    <col min="12022" max="12023" width="13.21875" style="1" customWidth="1"/>
    <col min="12024" max="12269" width="9.21875" style="1"/>
    <col min="12270" max="12270" width="0" style="1" hidden="1" customWidth="1"/>
    <col min="12271" max="12271" width="25.5546875" style="1" customWidth="1"/>
    <col min="12272" max="12274" width="11.44140625" style="1" customWidth="1"/>
    <col min="12275" max="12275" width="13" style="1" customWidth="1"/>
    <col min="12276" max="12277" width="11.44140625" style="1" customWidth="1"/>
    <col min="12278" max="12279" width="13.21875" style="1" customWidth="1"/>
    <col min="12280" max="12525" width="9.21875" style="1"/>
    <col min="12526" max="12526" width="0" style="1" hidden="1" customWidth="1"/>
    <col min="12527" max="12527" width="25.5546875" style="1" customWidth="1"/>
    <col min="12528" max="12530" width="11.44140625" style="1" customWidth="1"/>
    <col min="12531" max="12531" width="13" style="1" customWidth="1"/>
    <col min="12532" max="12533" width="11.44140625" style="1" customWidth="1"/>
    <col min="12534" max="12535" width="13.21875" style="1" customWidth="1"/>
    <col min="12536" max="12781" width="9.21875" style="1"/>
    <col min="12782" max="12782" width="0" style="1" hidden="1" customWidth="1"/>
    <col min="12783" max="12783" width="25.5546875" style="1" customWidth="1"/>
    <col min="12784" max="12786" width="11.44140625" style="1" customWidth="1"/>
    <col min="12787" max="12787" width="13" style="1" customWidth="1"/>
    <col min="12788" max="12789" width="11.44140625" style="1" customWidth="1"/>
    <col min="12790" max="12791" width="13.21875" style="1" customWidth="1"/>
    <col min="12792" max="13037" width="9.21875" style="1"/>
    <col min="13038" max="13038" width="0" style="1" hidden="1" customWidth="1"/>
    <col min="13039" max="13039" width="25.5546875" style="1" customWidth="1"/>
    <col min="13040" max="13042" width="11.44140625" style="1" customWidth="1"/>
    <col min="13043" max="13043" width="13" style="1" customWidth="1"/>
    <col min="13044" max="13045" width="11.44140625" style="1" customWidth="1"/>
    <col min="13046" max="13047" width="13.21875" style="1" customWidth="1"/>
    <col min="13048" max="13293" width="9.21875" style="1"/>
    <col min="13294" max="13294" width="0" style="1" hidden="1" customWidth="1"/>
    <col min="13295" max="13295" width="25.5546875" style="1" customWidth="1"/>
    <col min="13296" max="13298" width="11.44140625" style="1" customWidth="1"/>
    <col min="13299" max="13299" width="13" style="1" customWidth="1"/>
    <col min="13300" max="13301" width="11.44140625" style="1" customWidth="1"/>
    <col min="13302" max="13303" width="13.21875" style="1" customWidth="1"/>
    <col min="13304" max="13549" width="9.21875" style="1"/>
    <col min="13550" max="13550" width="0" style="1" hidden="1" customWidth="1"/>
    <col min="13551" max="13551" width="25.5546875" style="1" customWidth="1"/>
    <col min="13552" max="13554" width="11.44140625" style="1" customWidth="1"/>
    <col min="13555" max="13555" width="13" style="1" customWidth="1"/>
    <col min="13556" max="13557" width="11.44140625" style="1" customWidth="1"/>
    <col min="13558" max="13559" width="13.21875" style="1" customWidth="1"/>
    <col min="13560" max="13805" width="9.21875" style="1"/>
    <col min="13806" max="13806" width="0" style="1" hidden="1" customWidth="1"/>
    <col min="13807" max="13807" width="25.5546875" style="1" customWidth="1"/>
    <col min="13808" max="13810" width="11.44140625" style="1" customWidth="1"/>
    <col min="13811" max="13811" width="13" style="1" customWidth="1"/>
    <col min="13812" max="13813" width="11.44140625" style="1" customWidth="1"/>
    <col min="13814" max="13815" width="13.21875" style="1" customWidth="1"/>
    <col min="13816" max="14061" width="9.21875" style="1"/>
    <col min="14062" max="14062" width="0" style="1" hidden="1" customWidth="1"/>
    <col min="14063" max="14063" width="25.5546875" style="1" customWidth="1"/>
    <col min="14064" max="14066" width="11.44140625" style="1" customWidth="1"/>
    <col min="14067" max="14067" width="13" style="1" customWidth="1"/>
    <col min="14068" max="14069" width="11.44140625" style="1" customWidth="1"/>
    <col min="14070" max="14071" width="13.21875" style="1" customWidth="1"/>
    <col min="14072" max="14317" width="9.21875" style="1"/>
    <col min="14318" max="14318" width="0" style="1" hidden="1" customWidth="1"/>
    <col min="14319" max="14319" width="25.5546875" style="1" customWidth="1"/>
    <col min="14320" max="14322" width="11.44140625" style="1" customWidth="1"/>
    <col min="14323" max="14323" width="13" style="1" customWidth="1"/>
    <col min="14324" max="14325" width="11.44140625" style="1" customWidth="1"/>
    <col min="14326" max="14327" width="13.21875" style="1" customWidth="1"/>
    <col min="14328" max="14573" width="9.21875" style="1"/>
    <col min="14574" max="14574" width="0" style="1" hidden="1" customWidth="1"/>
    <col min="14575" max="14575" width="25.5546875" style="1" customWidth="1"/>
    <col min="14576" max="14578" width="11.44140625" style="1" customWidth="1"/>
    <col min="14579" max="14579" width="13" style="1" customWidth="1"/>
    <col min="14580" max="14581" width="11.44140625" style="1" customWidth="1"/>
    <col min="14582" max="14583" width="13.21875" style="1" customWidth="1"/>
    <col min="14584" max="14829" width="9.21875" style="1"/>
    <col min="14830" max="14830" width="0" style="1" hidden="1" customWidth="1"/>
    <col min="14831" max="14831" width="25.5546875" style="1" customWidth="1"/>
    <col min="14832" max="14834" width="11.44140625" style="1" customWidth="1"/>
    <col min="14835" max="14835" width="13" style="1" customWidth="1"/>
    <col min="14836" max="14837" width="11.44140625" style="1" customWidth="1"/>
    <col min="14838" max="14839" width="13.21875" style="1" customWidth="1"/>
    <col min="14840" max="15085" width="9.21875" style="1"/>
    <col min="15086" max="15086" width="0" style="1" hidden="1" customWidth="1"/>
    <col min="15087" max="15087" width="25.5546875" style="1" customWidth="1"/>
    <col min="15088" max="15090" width="11.44140625" style="1" customWidth="1"/>
    <col min="15091" max="15091" width="13" style="1" customWidth="1"/>
    <col min="15092" max="15093" width="11.44140625" style="1" customWidth="1"/>
    <col min="15094" max="15095" width="13.21875" style="1" customWidth="1"/>
    <col min="15096" max="15341" width="9.21875" style="1"/>
    <col min="15342" max="15342" width="0" style="1" hidden="1" customWidth="1"/>
    <col min="15343" max="15343" width="25.5546875" style="1" customWidth="1"/>
    <col min="15344" max="15346" width="11.44140625" style="1" customWidth="1"/>
    <col min="15347" max="15347" width="13" style="1" customWidth="1"/>
    <col min="15348" max="15349" width="11.44140625" style="1" customWidth="1"/>
    <col min="15350" max="15351" width="13.21875" style="1" customWidth="1"/>
    <col min="15352" max="15597" width="9.21875" style="1"/>
    <col min="15598" max="15598" width="0" style="1" hidden="1" customWidth="1"/>
    <col min="15599" max="15599" width="25.5546875" style="1" customWidth="1"/>
    <col min="15600" max="15602" width="11.44140625" style="1" customWidth="1"/>
    <col min="15603" max="15603" width="13" style="1" customWidth="1"/>
    <col min="15604" max="15605" width="11.44140625" style="1" customWidth="1"/>
    <col min="15606" max="15607" width="13.21875" style="1" customWidth="1"/>
    <col min="15608" max="15853" width="9.21875" style="1"/>
    <col min="15854" max="15854" width="0" style="1" hidden="1" customWidth="1"/>
    <col min="15855" max="15855" width="25.5546875" style="1" customWidth="1"/>
    <col min="15856" max="15858" width="11.44140625" style="1" customWidth="1"/>
    <col min="15859" max="15859" width="13" style="1" customWidth="1"/>
    <col min="15860" max="15861" width="11.44140625" style="1" customWidth="1"/>
    <col min="15862" max="15863" width="13.21875" style="1" customWidth="1"/>
    <col min="15864" max="16109" width="9.21875" style="1"/>
    <col min="16110" max="16110" width="0" style="1" hidden="1" customWidth="1"/>
    <col min="16111" max="16111" width="25.5546875" style="1" customWidth="1"/>
    <col min="16112" max="16114" width="11.44140625" style="1" customWidth="1"/>
    <col min="16115" max="16115" width="13" style="1" customWidth="1"/>
    <col min="16116" max="16117" width="11.44140625" style="1" customWidth="1"/>
    <col min="16118" max="16119" width="13.21875" style="1" customWidth="1"/>
    <col min="16120" max="16384" width="9.21875" style="1"/>
  </cols>
  <sheetData>
    <row r="1" spans="1:24" ht="13.8" thickBot="1" x14ac:dyDescent="0.3">
      <c r="A1" s="24" t="s">
        <v>88</v>
      </c>
      <c r="B1" s="25"/>
      <c r="C1" s="26"/>
      <c r="D1" s="32"/>
      <c r="E1" s="27"/>
      <c r="N1" s="25"/>
      <c r="O1" s="26"/>
      <c r="P1" s="32"/>
      <c r="Q1" s="27"/>
    </row>
    <row r="2" spans="1:24" ht="13.2" x14ac:dyDescent="0.25">
      <c r="A2" s="31"/>
      <c r="B2" s="32"/>
      <c r="C2" s="32"/>
      <c r="D2" s="32"/>
      <c r="E2" s="27"/>
      <c r="N2" s="32"/>
      <c r="O2" s="32"/>
      <c r="P2" s="32"/>
      <c r="Q2" s="27"/>
    </row>
    <row r="3" spans="1:24" s="2" customFormat="1" ht="13.8" thickBot="1" x14ac:dyDescent="0.35">
      <c r="A3" s="188"/>
      <c r="B3" s="190" t="s">
        <v>54</v>
      </c>
      <c r="C3" s="191"/>
      <c r="D3" s="191"/>
      <c r="E3" s="191"/>
      <c r="H3" s="190" t="s">
        <v>56</v>
      </c>
      <c r="I3" s="191"/>
      <c r="J3" s="191"/>
      <c r="K3" s="191"/>
      <c r="N3" s="190" t="s">
        <v>55</v>
      </c>
      <c r="O3" s="191"/>
      <c r="P3" s="191"/>
      <c r="Q3" s="191"/>
      <c r="T3" s="190" t="s">
        <v>62</v>
      </c>
      <c r="U3" s="191"/>
      <c r="V3" s="191"/>
      <c r="W3" s="191"/>
    </row>
    <row r="4" spans="1:24" s="2" customFormat="1" ht="13.8" thickBot="1" x14ac:dyDescent="0.35">
      <c r="A4" s="189"/>
      <c r="B4" s="28" t="s">
        <v>66</v>
      </c>
      <c r="C4" s="29" t="s">
        <v>67</v>
      </c>
      <c r="D4" s="165" t="s">
        <v>119</v>
      </c>
      <c r="E4" s="35" t="s">
        <v>53</v>
      </c>
      <c r="F4" s="2" t="s">
        <v>68</v>
      </c>
      <c r="H4" s="28" t="s">
        <v>66</v>
      </c>
      <c r="I4" s="29" t="s">
        <v>67</v>
      </c>
      <c r="J4" s="165" t="s">
        <v>119</v>
      </c>
      <c r="K4" s="35" t="s">
        <v>53</v>
      </c>
      <c r="L4" s="2" t="s">
        <v>77</v>
      </c>
      <c r="N4" s="28" t="s">
        <v>66</v>
      </c>
      <c r="O4" s="29" t="s">
        <v>67</v>
      </c>
      <c r="P4" s="165" t="s">
        <v>119</v>
      </c>
      <c r="Q4" s="35" t="s">
        <v>53</v>
      </c>
      <c r="R4" s="2" t="s">
        <v>68</v>
      </c>
      <c r="T4" s="28" t="s">
        <v>66</v>
      </c>
      <c r="U4" s="29" t="s">
        <v>67</v>
      </c>
      <c r="V4" s="165" t="s">
        <v>119</v>
      </c>
      <c r="W4" s="35" t="s">
        <v>53</v>
      </c>
      <c r="X4" s="2" t="s">
        <v>68</v>
      </c>
    </row>
    <row r="5" spans="1:24" s="2" customFormat="1" ht="13.2" hidden="1" x14ac:dyDescent="0.3">
      <c r="B5" s="124"/>
      <c r="C5" s="124"/>
      <c r="D5" s="124"/>
      <c r="E5" s="124"/>
      <c r="H5" s="124"/>
      <c r="I5" s="124"/>
      <c r="J5" s="124"/>
      <c r="K5" s="124"/>
      <c r="N5" s="124"/>
      <c r="O5" s="124"/>
      <c r="P5" s="124"/>
      <c r="Q5" s="124"/>
      <c r="T5" s="124"/>
      <c r="U5" s="124"/>
      <c r="V5" s="124"/>
      <c r="W5" s="124"/>
    </row>
    <row r="6" spans="1:24" s="2" customFormat="1" ht="13.2" hidden="1" x14ac:dyDescent="0.3">
      <c r="B6" s="124"/>
      <c r="C6" s="124"/>
      <c r="D6" s="124"/>
      <c r="E6" s="124"/>
      <c r="H6" s="124"/>
      <c r="I6" s="124"/>
      <c r="J6" s="124"/>
      <c r="K6" s="124"/>
      <c r="N6" s="124"/>
      <c r="O6" s="124"/>
      <c r="P6" s="124"/>
      <c r="Q6" s="124"/>
      <c r="T6" s="124"/>
      <c r="U6" s="124"/>
      <c r="V6" s="124"/>
      <c r="W6" s="124"/>
    </row>
    <row r="7" spans="1:24" s="2" customFormat="1" ht="24" hidden="1" customHeight="1" x14ac:dyDescent="0.3">
      <c r="B7" s="3" t="s">
        <v>49</v>
      </c>
      <c r="C7" s="3" t="s">
        <v>50</v>
      </c>
      <c r="D7" s="3"/>
      <c r="H7" s="3" t="s">
        <v>49</v>
      </c>
      <c r="I7" s="3" t="s">
        <v>50</v>
      </c>
      <c r="J7" s="3"/>
      <c r="N7" s="3" t="s">
        <v>49</v>
      </c>
      <c r="O7" s="3" t="s">
        <v>50</v>
      </c>
      <c r="P7" s="3"/>
      <c r="T7" s="3" t="s">
        <v>49</v>
      </c>
      <c r="U7" s="3" t="s">
        <v>50</v>
      </c>
      <c r="V7" s="3"/>
    </row>
    <row r="8" spans="1:24" s="2" customFormat="1" ht="24" hidden="1" customHeight="1" x14ac:dyDescent="0.3">
      <c r="B8" s="3" t="s">
        <v>47</v>
      </c>
      <c r="C8" s="4" t="s">
        <v>48</v>
      </c>
      <c r="D8" s="4"/>
      <c r="H8" s="3" t="s">
        <v>47</v>
      </c>
      <c r="I8" s="4" t="s">
        <v>48</v>
      </c>
      <c r="J8" s="4"/>
      <c r="N8" s="3" t="s">
        <v>47</v>
      </c>
      <c r="O8" s="4" t="s">
        <v>48</v>
      </c>
      <c r="P8" s="4"/>
      <c r="T8" s="3" t="s">
        <v>47</v>
      </c>
      <c r="U8" s="4" t="s">
        <v>48</v>
      </c>
      <c r="V8" s="4"/>
    </row>
    <row r="9" spans="1:24" s="2" customFormat="1" ht="25.5" customHeight="1" x14ac:dyDescent="0.3">
      <c r="A9" s="5" t="s">
        <v>0</v>
      </c>
      <c r="B9" s="6">
        <f t="shared" ref="B9:C9" si="0">B10+B49</f>
        <v>484</v>
      </c>
      <c r="C9" s="6">
        <f t="shared" si="0"/>
        <v>73</v>
      </c>
      <c r="D9" s="6" t="s">
        <v>52</v>
      </c>
      <c r="E9" s="6">
        <f t="shared" ref="E9:E56" si="1">SUM(B9:C9)</f>
        <v>557</v>
      </c>
      <c r="F9" s="45">
        <f>IF(E9=0,"-",ROUND((C9)/(SUM(E9)),3))</f>
        <v>0.13100000000000001</v>
      </c>
      <c r="G9" s="7"/>
      <c r="H9" s="6">
        <f t="shared" ref="H9:I9" si="2">H10+H49</f>
        <v>5</v>
      </c>
      <c r="I9" s="6">
        <f t="shared" si="2"/>
        <v>13</v>
      </c>
      <c r="J9" s="6" t="s">
        <v>52</v>
      </c>
      <c r="K9" s="6">
        <f t="shared" ref="K9:K56" si="3">SUM(H9:I9)</f>
        <v>18</v>
      </c>
      <c r="L9" s="45">
        <f>IF(K9=0,"-",ROUND((I9)/(SUM(K9)),3))</f>
        <v>0.72199999999999998</v>
      </c>
      <c r="M9" s="7"/>
      <c r="N9" s="6">
        <f t="shared" ref="N9:O9" si="4">N10+N49</f>
        <v>44</v>
      </c>
      <c r="O9" s="6">
        <f t="shared" si="4"/>
        <v>57</v>
      </c>
      <c r="P9" s="6" t="s">
        <v>52</v>
      </c>
      <c r="Q9" s="6">
        <f t="shared" ref="Q9:Q56" si="5">SUM(N9:O9)</f>
        <v>101</v>
      </c>
      <c r="R9" s="45">
        <f>IF(Q9=0,"-",ROUND((O9)/(SUM(Q9)),3))</f>
        <v>0.56399999999999995</v>
      </c>
      <c r="T9" s="6">
        <f t="shared" ref="T9:T37" si="6">B9+N9+H9</f>
        <v>533</v>
      </c>
      <c r="U9" s="6">
        <f t="shared" ref="U9:U37" si="7">C9+O9+I9</f>
        <v>143</v>
      </c>
      <c r="V9" s="6" t="s">
        <v>52</v>
      </c>
      <c r="W9" s="6">
        <f t="shared" ref="W9:W37" si="8">E9+Q9+K9</f>
        <v>676</v>
      </c>
      <c r="X9" s="45">
        <f>IF(W9=0,"-",ROUND((U9)/(SUM(T9:U9)),3))</f>
        <v>0.21199999999999999</v>
      </c>
    </row>
    <row r="10" spans="1:24" s="5" customFormat="1" ht="26.25" customHeight="1" x14ac:dyDescent="0.3">
      <c r="A10" s="5" t="s">
        <v>41</v>
      </c>
      <c r="B10" s="9">
        <f t="shared" ref="B10:C10" si="9">SUM(B11:B48)</f>
        <v>176</v>
      </c>
      <c r="C10" s="9">
        <f t="shared" si="9"/>
        <v>24</v>
      </c>
      <c r="D10" s="9" t="s">
        <v>52</v>
      </c>
      <c r="E10" s="9">
        <f t="shared" si="1"/>
        <v>200</v>
      </c>
      <c r="F10" s="45">
        <f t="shared" ref="F10:F56" si="10">IF(E10=0,"-",ROUND((C10)/(SUM(E10)),3))</f>
        <v>0.12</v>
      </c>
      <c r="G10" s="8"/>
      <c r="H10" s="9">
        <f t="shared" ref="H10:I10" si="11">SUM(H11:H48)</f>
        <v>3</v>
      </c>
      <c r="I10" s="9">
        <f t="shared" si="11"/>
        <v>9</v>
      </c>
      <c r="J10" s="9" t="s">
        <v>52</v>
      </c>
      <c r="K10" s="9">
        <f t="shared" si="3"/>
        <v>12</v>
      </c>
      <c r="L10" s="45">
        <f t="shared" ref="L10:L56" si="12">IF(K10=0,"-",ROUND((I10)/(SUM(K10)),3))</f>
        <v>0.75</v>
      </c>
      <c r="M10" s="8"/>
      <c r="N10" s="9">
        <f t="shared" ref="N10:O10" si="13">SUM(N11:N48)</f>
        <v>26</v>
      </c>
      <c r="O10" s="9">
        <f t="shared" si="13"/>
        <v>45</v>
      </c>
      <c r="P10" s="9" t="s">
        <v>52</v>
      </c>
      <c r="Q10" s="9">
        <f t="shared" si="5"/>
        <v>71</v>
      </c>
      <c r="R10" s="45">
        <f t="shared" ref="R10:R56" si="14">IF(Q10=0,"-",ROUND((O10)/(SUM(Q10)),3))</f>
        <v>0.63400000000000001</v>
      </c>
      <c r="T10" s="9">
        <f t="shared" si="6"/>
        <v>205</v>
      </c>
      <c r="U10" s="9">
        <f t="shared" si="7"/>
        <v>78</v>
      </c>
      <c r="V10" s="9" t="s">
        <v>52</v>
      </c>
      <c r="W10" s="9">
        <f t="shared" si="8"/>
        <v>283</v>
      </c>
      <c r="X10" s="45">
        <f t="shared" ref="X10:X56" si="15">IF(W10=0,"-",ROUND((U10)/(SUM(T10:U10)),3))</f>
        <v>0.27600000000000002</v>
      </c>
    </row>
    <row r="11" spans="1:24" s="2" customFormat="1" ht="14.4" x14ac:dyDescent="0.3">
      <c r="A11" s="2" t="s">
        <v>1</v>
      </c>
      <c r="B11" s="10">
        <v>23</v>
      </c>
      <c r="C11" s="10">
        <v>0</v>
      </c>
      <c r="D11" s="10" t="s">
        <v>52</v>
      </c>
      <c r="E11" s="8">
        <f t="shared" si="1"/>
        <v>23</v>
      </c>
      <c r="F11" s="45">
        <f t="shared" si="10"/>
        <v>0</v>
      </c>
      <c r="G11" s="8"/>
      <c r="H11" s="10">
        <v>1</v>
      </c>
      <c r="I11" s="10">
        <v>2</v>
      </c>
      <c r="J11" s="10" t="s">
        <v>52</v>
      </c>
      <c r="K11" s="8">
        <f t="shared" si="3"/>
        <v>3</v>
      </c>
      <c r="L11" s="45">
        <f t="shared" si="12"/>
        <v>0.66700000000000004</v>
      </c>
      <c r="M11" s="8"/>
      <c r="N11" s="10">
        <v>1</v>
      </c>
      <c r="O11" s="10">
        <v>1</v>
      </c>
      <c r="P11" s="10" t="s">
        <v>52</v>
      </c>
      <c r="Q11" s="8">
        <f t="shared" si="5"/>
        <v>2</v>
      </c>
      <c r="R11" s="45">
        <f t="shared" si="14"/>
        <v>0.5</v>
      </c>
      <c r="T11" s="10">
        <f t="shared" si="6"/>
        <v>25</v>
      </c>
      <c r="U11" s="10">
        <f t="shared" si="7"/>
        <v>3</v>
      </c>
      <c r="V11" s="10" t="s">
        <v>52</v>
      </c>
      <c r="W11" s="8">
        <f t="shared" si="8"/>
        <v>28</v>
      </c>
      <c r="X11" s="45">
        <f t="shared" si="15"/>
        <v>0.107</v>
      </c>
    </row>
    <row r="12" spans="1:24" s="2" customFormat="1" ht="14.4" x14ac:dyDescent="0.3">
      <c r="A12" s="2" t="s">
        <v>2</v>
      </c>
      <c r="B12" s="10">
        <v>16</v>
      </c>
      <c r="C12" s="10">
        <v>1</v>
      </c>
      <c r="D12" s="10" t="s">
        <v>52</v>
      </c>
      <c r="E12" s="8">
        <f t="shared" si="1"/>
        <v>17</v>
      </c>
      <c r="F12" s="45">
        <f t="shared" si="10"/>
        <v>5.8999999999999997E-2</v>
      </c>
      <c r="G12" s="8"/>
      <c r="H12" s="10">
        <v>0</v>
      </c>
      <c r="I12" s="10">
        <v>0</v>
      </c>
      <c r="J12" s="10" t="s">
        <v>52</v>
      </c>
      <c r="K12" s="8">
        <f t="shared" si="3"/>
        <v>0</v>
      </c>
      <c r="L12" s="45" t="str">
        <f t="shared" si="12"/>
        <v>-</v>
      </c>
      <c r="M12" s="8"/>
      <c r="N12" s="10">
        <v>1</v>
      </c>
      <c r="O12" s="10">
        <v>0</v>
      </c>
      <c r="P12" s="10" t="s">
        <v>52</v>
      </c>
      <c r="Q12" s="8">
        <f t="shared" si="5"/>
        <v>1</v>
      </c>
      <c r="R12" s="45">
        <f t="shared" si="14"/>
        <v>0</v>
      </c>
      <c r="T12" s="10">
        <f t="shared" si="6"/>
        <v>17</v>
      </c>
      <c r="U12" s="10">
        <f t="shared" si="7"/>
        <v>1</v>
      </c>
      <c r="V12" s="10" t="s">
        <v>52</v>
      </c>
      <c r="W12" s="8">
        <f t="shared" si="8"/>
        <v>18</v>
      </c>
      <c r="X12" s="45">
        <f t="shared" si="15"/>
        <v>5.6000000000000001E-2</v>
      </c>
    </row>
    <row r="13" spans="1:24" s="2" customFormat="1" ht="13.5" customHeight="1" x14ac:dyDescent="0.3">
      <c r="A13" s="2" t="s">
        <v>3</v>
      </c>
      <c r="B13" s="10">
        <v>0</v>
      </c>
      <c r="C13" s="10">
        <v>0</v>
      </c>
      <c r="D13" s="10" t="s">
        <v>52</v>
      </c>
      <c r="E13" s="8">
        <f t="shared" si="1"/>
        <v>0</v>
      </c>
      <c r="F13" s="45" t="str">
        <f t="shared" si="10"/>
        <v>-</v>
      </c>
      <c r="G13" s="8"/>
      <c r="H13" s="10">
        <v>0</v>
      </c>
      <c r="I13" s="10">
        <v>0</v>
      </c>
      <c r="J13" s="10" t="s">
        <v>52</v>
      </c>
      <c r="K13" s="8">
        <f t="shared" si="3"/>
        <v>0</v>
      </c>
      <c r="L13" s="45" t="str">
        <f t="shared" si="12"/>
        <v>-</v>
      </c>
      <c r="M13" s="8"/>
      <c r="N13" s="10">
        <v>1</v>
      </c>
      <c r="O13" s="10">
        <v>2</v>
      </c>
      <c r="P13" s="10" t="s">
        <v>52</v>
      </c>
      <c r="Q13" s="8">
        <f t="shared" si="5"/>
        <v>3</v>
      </c>
      <c r="R13" s="45">
        <f t="shared" si="14"/>
        <v>0.66700000000000004</v>
      </c>
      <c r="T13" s="10">
        <f t="shared" si="6"/>
        <v>1</v>
      </c>
      <c r="U13" s="10">
        <f t="shared" si="7"/>
        <v>2</v>
      </c>
      <c r="V13" s="10" t="s">
        <v>52</v>
      </c>
      <c r="W13" s="8">
        <f t="shared" si="8"/>
        <v>3</v>
      </c>
      <c r="X13" s="45">
        <f t="shared" si="15"/>
        <v>0.66700000000000004</v>
      </c>
    </row>
    <row r="14" spans="1:24" s="2" customFormat="1" ht="14.4" x14ac:dyDescent="0.3">
      <c r="A14" s="2" t="s">
        <v>4</v>
      </c>
      <c r="B14" s="10">
        <v>0</v>
      </c>
      <c r="C14" s="10">
        <v>0</v>
      </c>
      <c r="D14" s="10" t="s">
        <v>52</v>
      </c>
      <c r="E14" s="8">
        <f t="shared" si="1"/>
        <v>0</v>
      </c>
      <c r="F14" s="45" t="str">
        <f t="shared" si="10"/>
        <v>-</v>
      </c>
      <c r="G14" s="8"/>
      <c r="H14" s="10">
        <v>0</v>
      </c>
      <c r="I14" s="10">
        <v>0</v>
      </c>
      <c r="J14" s="10" t="s">
        <v>52</v>
      </c>
      <c r="K14" s="8">
        <f t="shared" si="3"/>
        <v>0</v>
      </c>
      <c r="L14" s="45" t="str">
        <f t="shared" si="12"/>
        <v>-</v>
      </c>
      <c r="M14" s="8"/>
      <c r="N14" s="10">
        <v>1</v>
      </c>
      <c r="O14" s="10">
        <v>1</v>
      </c>
      <c r="P14" s="10" t="s">
        <v>52</v>
      </c>
      <c r="Q14" s="8">
        <f t="shared" si="5"/>
        <v>2</v>
      </c>
      <c r="R14" s="45">
        <f t="shared" si="14"/>
        <v>0.5</v>
      </c>
      <c r="T14" s="10">
        <f t="shared" si="6"/>
        <v>1</v>
      </c>
      <c r="U14" s="10">
        <f t="shared" si="7"/>
        <v>1</v>
      </c>
      <c r="V14" s="10" t="s">
        <v>52</v>
      </c>
      <c r="W14" s="8">
        <f t="shared" si="8"/>
        <v>2</v>
      </c>
      <c r="X14" s="45">
        <f t="shared" si="15"/>
        <v>0.5</v>
      </c>
    </row>
    <row r="15" spans="1:24" s="2" customFormat="1" ht="14.4" x14ac:dyDescent="0.3">
      <c r="A15" s="2" t="s">
        <v>5</v>
      </c>
      <c r="B15" s="10">
        <v>20</v>
      </c>
      <c r="C15" s="10">
        <v>0</v>
      </c>
      <c r="D15" s="10" t="s">
        <v>52</v>
      </c>
      <c r="E15" s="8">
        <f t="shared" si="1"/>
        <v>20</v>
      </c>
      <c r="F15" s="45">
        <f t="shared" si="10"/>
        <v>0</v>
      </c>
      <c r="G15" s="8"/>
      <c r="H15" s="10">
        <v>0</v>
      </c>
      <c r="I15" s="10">
        <v>2</v>
      </c>
      <c r="J15" s="10" t="s">
        <v>52</v>
      </c>
      <c r="K15" s="8">
        <f t="shared" si="3"/>
        <v>2</v>
      </c>
      <c r="L15" s="45">
        <f t="shared" si="12"/>
        <v>1</v>
      </c>
      <c r="M15" s="8"/>
      <c r="N15" s="10">
        <v>0</v>
      </c>
      <c r="O15" s="10">
        <v>3</v>
      </c>
      <c r="P15" s="10" t="s">
        <v>52</v>
      </c>
      <c r="Q15" s="8">
        <f t="shared" si="5"/>
        <v>3</v>
      </c>
      <c r="R15" s="45">
        <f t="shared" si="14"/>
        <v>1</v>
      </c>
      <c r="T15" s="10">
        <f t="shared" si="6"/>
        <v>20</v>
      </c>
      <c r="U15" s="10">
        <f t="shared" si="7"/>
        <v>5</v>
      </c>
      <c r="V15" s="10" t="s">
        <v>52</v>
      </c>
      <c r="W15" s="8">
        <f t="shared" si="8"/>
        <v>25</v>
      </c>
      <c r="X15" s="45">
        <f t="shared" si="15"/>
        <v>0.2</v>
      </c>
    </row>
    <row r="16" spans="1:24" s="2" customFormat="1" ht="14.4" x14ac:dyDescent="0.3">
      <c r="A16" s="2" t="s">
        <v>6</v>
      </c>
      <c r="B16" s="10">
        <v>8</v>
      </c>
      <c r="C16" s="10">
        <v>3</v>
      </c>
      <c r="D16" s="10" t="s">
        <v>52</v>
      </c>
      <c r="E16" s="8">
        <f t="shared" si="1"/>
        <v>11</v>
      </c>
      <c r="F16" s="45">
        <f t="shared" si="10"/>
        <v>0.27300000000000002</v>
      </c>
      <c r="G16" s="8"/>
      <c r="H16" s="10">
        <v>0</v>
      </c>
      <c r="I16" s="10">
        <v>0</v>
      </c>
      <c r="J16" s="10" t="s">
        <v>52</v>
      </c>
      <c r="K16" s="8">
        <f t="shared" si="3"/>
        <v>0</v>
      </c>
      <c r="L16" s="45" t="str">
        <f t="shared" si="12"/>
        <v>-</v>
      </c>
      <c r="M16" s="8"/>
      <c r="N16" s="10">
        <v>0</v>
      </c>
      <c r="O16" s="10">
        <v>0</v>
      </c>
      <c r="P16" s="10" t="s">
        <v>52</v>
      </c>
      <c r="Q16" s="8">
        <f t="shared" si="5"/>
        <v>0</v>
      </c>
      <c r="R16" s="45" t="str">
        <f t="shared" si="14"/>
        <v>-</v>
      </c>
      <c r="T16" s="10">
        <f t="shared" si="6"/>
        <v>8</v>
      </c>
      <c r="U16" s="10">
        <f t="shared" si="7"/>
        <v>3</v>
      </c>
      <c r="V16" s="10" t="s">
        <v>52</v>
      </c>
      <c r="W16" s="8">
        <f t="shared" si="8"/>
        <v>11</v>
      </c>
      <c r="X16" s="45">
        <f t="shared" si="15"/>
        <v>0.27300000000000002</v>
      </c>
    </row>
    <row r="17" spans="1:26" s="2" customFormat="1" ht="14.4" x14ac:dyDescent="0.3">
      <c r="A17" s="2" t="s">
        <v>7</v>
      </c>
      <c r="B17" s="10">
        <v>0</v>
      </c>
      <c r="C17" s="10">
        <v>0</v>
      </c>
      <c r="D17" s="10" t="s">
        <v>52</v>
      </c>
      <c r="E17" s="8">
        <f t="shared" si="1"/>
        <v>0</v>
      </c>
      <c r="F17" s="45" t="str">
        <f t="shared" si="10"/>
        <v>-</v>
      </c>
      <c r="G17" s="8"/>
      <c r="H17" s="10">
        <v>0</v>
      </c>
      <c r="I17" s="10">
        <v>0</v>
      </c>
      <c r="J17" s="10" t="s">
        <v>52</v>
      </c>
      <c r="K17" s="8">
        <f t="shared" si="3"/>
        <v>0</v>
      </c>
      <c r="L17" s="45" t="str">
        <f t="shared" si="12"/>
        <v>-</v>
      </c>
      <c r="M17" s="8"/>
      <c r="N17" s="10">
        <v>0</v>
      </c>
      <c r="O17" s="10">
        <v>0</v>
      </c>
      <c r="P17" s="10" t="s">
        <v>52</v>
      </c>
      <c r="Q17" s="8">
        <f t="shared" si="5"/>
        <v>0</v>
      </c>
      <c r="R17" s="45" t="str">
        <f t="shared" si="14"/>
        <v>-</v>
      </c>
      <c r="T17" s="10">
        <f t="shared" si="6"/>
        <v>0</v>
      </c>
      <c r="U17" s="10">
        <f t="shared" si="7"/>
        <v>0</v>
      </c>
      <c r="V17" s="10" t="s">
        <v>52</v>
      </c>
      <c r="W17" s="8">
        <f t="shared" si="8"/>
        <v>0</v>
      </c>
      <c r="X17" s="45" t="str">
        <f t="shared" si="15"/>
        <v>-</v>
      </c>
      <c r="Y17" s="38"/>
    </row>
    <row r="18" spans="1:26" s="2" customFormat="1" ht="14.4" x14ac:dyDescent="0.3">
      <c r="A18" s="2" t="s">
        <v>8</v>
      </c>
      <c r="B18" s="10">
        <v>0</v>
      </c>
      <c r="C18" s="10">
        <v>0</v>
      </c>
      <c r="D18" s="10" t="s">
        <v>52</v>
      </c>
      <c r="E18" s="8">
        <f t="shared" si="1"/>
        <v>0</v>
      </c>
      <c r="F18" s="45" t="str">
        <f t="shared" si="10"/>
        <v>-</v>
      </c>
      <c r="G18" s="8"/>
      <c r="H18" s="10">
        <v>2</v>
      </c>
      <c r="I18" s="10">
        <v>0</v>
      </c>
      <c r="J18" s="10" t="s">
        <v>52</v>
      </c>
      <c r="K18" s="8">
        <f t="shared" si="3"/>
        <v>2</v>
      </c>
      <c r="L18" s="45">
        <f t="shared" si="12"/>
        <v>0</v>
      </c>
      <c r="M18" s="8"/>
      <c r="N18" s="10">
        <v>1</v>
      </c>
      <c r="O18" s="10">
        <v>3</v>
      </c>
      <c r="P18" s="10" t="s">
        <v>52</v>
      </c>
      <c r="Q18" s="8">
        <f t="shared" si="5"/>
        <v>4</v>
      </c>
      <c r="R18" s="45">
        <f t="shared" si="14"/>
        <v>0.75</v>
      </c>
      <c r="T18" s="10">
        <f t="shared" si="6"/>
        <v>3</v>
      </c>
      <c r="U18" s="10">
        <f t="shared" si="7"/>
        <v>3</v>
      </c>
      <c r="V18" s="10" t="s">
        <v>52</v>
      </c>
      <c r="W18" s="8">
        <f t="shared" si="8"/>
        <v>6</v>
      </c>
      <c r="X18" s="45">
        <f t="shared" si="15"/>
        <v>0.5</v>
      </c>
      <c r="Y18" s="38"/>
    </row>
    <row r="19" spans="1:26" s="2" customFormat="1" ht="14.4" x14ac:dyDescent="0.3">
      <c r="A19" s="2" t="s">
        <v>9</v>
      </c>
      <c r="B19" s="10">
        <v>0</v>
      </c>
      <c r="C19" s="10">
        <v>0</v>
      </c>
      <c r="D19" s="10" t="s">
        <v>52</v>
      </c>
      <c r="E19" s="8">
        <f t="shared" si="1"/>
        <v>0</v>
      </c>
      <c r="F19" s="45" t="str">
        <f t="shared" si="10"/>
        <v>-</v>
      </c>
      <c r="G19" s="8"/>
      <c r="H19" s="10">
        <v>0</v>
      </c>
      <c r="I19" s="10">
        <v>0</v>
      </c>
      <c r="J19" s="10" t="s">
        <v>52</v>
      </c>
      <c r="K19" s="8">
        <f t="shared" si="3"/>
        <v>0</v>
      </c>
      <c r="L19" s="45" t="str">
        <f t="shared" si="12"/>
        <v>-</v>
      </c>
      <c r="M19" s="8"/>
      <c r="N19" s="10">
        <v>1</v>
      </c>
      <c r="O19" s="10">
        <v>2</v>
      </c>
      <c r="P19" s="10" t="s">
        <v>52</v>
      </c>
      <c r="Q19" s="8">
        <f t="shared" si="5"/>
        <v>3</v>
      </c>
      <c r="R19" s="45">
        <f t="shared" si="14"/>
        <v>0.66700000000000004</v>
      </c>
      <c r="T19" s="10">
        <f t="shared" si="6"/>
        <v>1</v>
      </c>
      <c r="U19" s="10">
        <f t="shared" si="7"/>
        <v>2</v>
      </c>
      <c r="V19" s="10" t="s">
        <v>52</v>
      </c>
      <c r="W19" s="8">
        <f t="shared" si="8"/>
        <v>3</v>
      </c>
      <c r="X19" s="45">
        <f t="shared" si="15"/>
        <v>0.66700000000000004</v>
      </c>
      <c r="Y19" s="38"/>
    </row>
    <row r="20" spans="1:26" s="2" customFormat="1" ht="14.4" x14ac:dyDescent="0.3">
      <c r="A20" s="2" t="s">
        <v>10</v>
      </c>
      <c r="B20" s="10">
        <v>0</v>
      </c>
      <c r="C20" s="10">
        <v>0</v>
      </c>
      <c r="D20" s="10" t="s">
        <v>52</v>
      </c>
      <c r="E20" s="8">
        <f t="shared" si="1"/>
        <v>0</v>
      </c>
      <c r="F20" s="45" t="str">
        <f t="shared" si="10"/>
        <v>-</v>
      </c>
      <c r="G20" s="8"/>
      <c r="H20" s="10">
        <v>0</v>
      </c>
      <c r="I20" s="10">
        <v>0</v>
      </c>
      <c r="J20" s="10" t="s">
        <v>52</v>
      </c>
      <c r="K20" s="8">
        <f t="shared" si="3"/>
        <v>0</v>
      </c>
      <c r="L20" s="45" t="str">
        <f t="shared" si="12"/>
        <v>-</v>
      </c>
      <c r="M20" s="8"/>
      <c r="N20" s="10">
        <v>0</v>
      </c>
      <c r="O20" s="10">
        <v>1</v>
      </c>
      <c r="P20" s="10" t="s">
        <v>52</v>
      </c>
      <c r="Q20" s="8">
        <f t="shared" si="5"/>
        <v>1</v>
      </c>
      <c r="R20" s="45">
        <f t="shared" si="14"/>
        <v>1</v>
      </c>
      <c r="T20" s="10">
        <f t="shared" si="6"/>
        <v>0</v>
      </c>
      <c r="U20" s="10">
        <f t="shared" si="7"/>
        <v>1</v>
      </c>
      <c r="V20" s="10" t="s">
        <v>52</v>
      </c>
      <c r="W20" s="8">
        <f t="shared" si="8"/>
        <v>1</v>
      </c>
      <c r="X20" s="45">
        <f t="shared" si="15"/>
        <v>1</v>
      </c>
      <c r="Y20" s="38"/>
    </row>
    <row r="21" spans="1:26" s="2" customFormat="1" ht="14.4" x14ac:dyDescent="0.3">
      <c r="A21" s="11" t="s">
        <v>42</v>
      </c>
      <c r="B21" s="10">
        <v>0</v>
      </c>
      <c r="C21" s="10">
        <v>0</v>
      </c>
      <c r="D21" s="10" t="s">
        <v>52</v>
      </c>
      <c r="E21" s="8">
        <f t="shared" si="1"/>
        <v>0</v>
      </c>
      <c r="F21" s="45" t="str">
        <f t="shared" si="10"/>
        <v>-</v>
      </c>
      <c r="G21" s="8"/>
      <c r="H21" s="10">
        <v>0</v>
      </c>
      <c r="I21" s="10">
        <v>0</v>
      </c>
      <c r="J21" s="10" t="s">
        <v>52</v>
      </c>
      <c r="K21" s="8">
        <f t="shared" si="3"/>
        <v>0</v>
      </c>
      <c r="L21" s="45" t="str">
        <f t="shared" si="12"/>
        <v>-</v>
      </c>
      <c r="M21" s="8"/>
      <c r="N21" s="10">
        <v>3</v>
      </c>
      <c r="O21" s="10">
        <v>0</v>
      </c>
      <c r="P21" s="10" t="s">
        <v>52</v>
      </c>
      <c r="Q21" s="8">
        <f t="shared" si="5"/>
        <v>3</v>
      </c>
      <c r="R21" s="45">
        <f t="shared" si="14"/>
        <v>0</v>
      </c>
      <c r="T21" s="10">
        <f t="shared" si="6"/>
        <v>3</v>
      </c>
      <c r="U21" s="10">
        <f t="shared" si="7"/>
        <v>0</v>
      </c>
      <c r="V21" s="10" t="s">
        <v>52</v>
      </c>
      <c r="W21" s="8">
        <f t="shared" si="8"/>
        <v>3</v>
      </c>
      <c r="X21" s="45">
        <f t="shared" si="15"/>
        <v>0</v>
      </c>
      <c r="Y21" s="38"/>
    </row>
    <row r="22" spans="1:26" s="2" customFormat="1" ht="14.4" x14ac:dyDescent="0.3">
      <c r="A22" s="11" t="s">
        <v>51</v>
      </c>
      <c r="B22" s="10">
        <v>15</v>
      </c>
      <c r="C22" s="10">
        <v>0</v>
      </c>
      <c r="D22" s="10" t="s">
        <v>52</v>
      </c>
      <c r="E22" s="8">
        <f t="shared" si="1"/>
        <v>15</v>
      </c>
      <c r="F22" s="45">
        <f t="shared" ref="F22" si="16">IF(E22=0,"-",ROUND((C22)/(SUM(E22)),3))</f>
        <v>0</v>
      </c>
      <c r="G22" s="8"/>
      <c r="H22" s="10">
        <v>0</v>
      </c>
      <c r="I22" s="10">
        <v>4</v>
      </c>
      <c r="J22" s="10" t="s">
        <v>52</v>
      </c>
      <c r="K22" s="8">
        <f t="shared" si="3"/>
        <v>4</v>
      </c>
      <c r="L22" s="45">
        <f t="shared" si="12"/>
        <v>1</v>
      </c>
      <c r="M22" s="8"/>
      <c r="N22" s="10">
        <v>2</v>
      </c>
      <c r="O22" s="10">
        <v>6</v>
      </c>
      <c r="P22" s="10" t="s">
        <v>52</v>
      </c>
      <c r="Q22" s="8">
        <f t="shared" si="5"/>
        <v>8</v>
      </c>
      <c r="R22" s="45">
        <f t="shared" si="14"/>
        <v>0.75</v>
      </c>
      <c r="T22" s="10">
        <f t="shared" si="6"/>
        <v>17</v>
      </c>
      <c r="U22" s="10">
        <f t="shared" si="7"/>
        <v>10</v>
      </c>
      <c r="V22" s="10" t="s">
        <v>52</v>
      </c>
      <c r="W22" s="8">
        <f t="shared" si="8"/>
        <v>27</v>
      </c>
      <c r="X22" s="45">
        <f t="shared" si="15"/>
        <v>0.37</v>
      </c>
      <c r="Y22" s="38"/>
    </row>
    <row r="23" spans="1:26" s="2" customFormat="1" ht="14.4" x14ac:dyDescent="0.3">
      <c r="A23" s="2" t="s">
        <v>11</v>
      </c>
      <c r="B23" s="10">
        <v>5</v>
      </c>
      <c r="C23" s="10">
        <v>4</v>
      </c>
      <c r="D23" s="10" t="s">
        <v>52</v>
      </c>
      <c r="E23" s="8">
        <f t="shared" si="1"/>
        <v>9</v>
      </c>
      <c r="F23" s="45">
        <f t="shared" ref="F23:F24" si="17">IF(E23=0,"-",ROUND((C23)/(SUM(E23)),3))</f>
        <v>0.44400000000000001</v>
      </c>
      <c r="G23" s="8"/>
      <c r="H23" s="10">
        <v>0</v>
      </c>
      <c r="I23" s="10">
        <v>0</v>
      </c>
      <c r="J23" s="10" t="s">
        <v>52</v>
      </c>
      <c r="K23" s="8">
        <f t="shared" si="3"/>
        <v>0</v>
      </c>
      <c r="L23" s="45" t="str">
        <f t="shared" si="12"/>
        <v>-</v>
      </c>
      <c r="M23" s="8"/>
      <c r="N23" s="10">
        <v>0</v>
      </c>
      <c r="O23" s="10">
        <v>1</v>
      </c>
      <c r="P23" s="10" t="s">
        <v>52</v>
      </c>
      <c r="Q23" s="8">
        <f t="shared" si="5"/>
        <v>1</v>
      </c>
      <c r="R23" s="45">
        <f t="shared" si="14"/>
        <v>1</v>
      </c>
      <c r="T23" s="10">
        <f t="shared" si="6"/>
        <v>5</v>
      </c>
      <c r="U23" s="10">
        <f t="shared" si="7"/>
        <v>5</v>
      </c>
      <c r="V23" s="10" t="s">
        <v>52</v>
      </c>
      <c r="W23" s="8">
        <f t="shared" si="8"/>
        <v>10</v>
      </c>
      <c r="X23" s="45">
        <f t="shared" si="15"/>
        <v>0.5</v>
      </c>
      <c r="Y23" s="38"/>
    </row>
    <row r="24" spans="1:26" s="2" customFormat="1" ht="14.4" x14ac:dyDescent="0.3">
      <c r="A24" s="2" t="s">
        <v>12</v>
      </c>
      <c r="B24" s="10">
        <v>4</v>
      </c>
      <c r="C24" s="10">
        <v>0</v>
      </c>
      <c r="D24" s="10" t="s">
        <v>52</v>
      </c>
      <c r="E24" s="8">
        <f t="shared" si="1"/>
        <v>4</v>
      </c>
      <c r="F24" s="45">
        <f t="shared" si="17"/>
        <v>0</v>
      </c>
      <c r="G24" s="10"/>
      <c r="H24" s="10">
        <v>0</v>
      </c>
      <c r="I24" s="10">
        <v>1</v>
      </c>
      <c r="J24" s="10" t="s">
        <v>52</v>
      </c>
      <c r="K24" s="8">
        <f t="shared" si="3"/>
        <v>1</v>
      </c>
      <c r="L24" s="45">
        <f t="shared" si="12"/>
        <v>1</v>
      </c>
      <c r="M24" s="10"/>
      <c r="N24" s="10">
        <v>0</v>
      </c>
      <c r="O24" s="10">
        <v>6</v>
      </c>
      <c r="P24" s="10" t="s">
        <v>52</v>
      </c>
      <c r="Q24" s="8">
        <f t="shared" si="5"/>
        <v>6</v>
      </c>
      <c r="R24" s="45">
        <f t="shared" si="14"/>
        <v>1</v>
      </c>
      <c r="S24" s="10"/>
      <c r="T24" s="10">
        <f t="shared" si="6"/>
        <v>4</v>
      </c>
      <c r="U24" s="10">
        <f t="shared" si="7"/>
        <v>7</v>
      </c>
      <c r="V24" s="10" t="s">
        <v>52</v>
      </c>
      <c r="W24" s="8">
        <f t="shared" si="8"/>
        <v>11</v>
      </c>
      <c r="X24" s="45">
        <f t="shared" si="15"/>
        <v>0.63600000000000001</v>
      </c>
      <c r="Y24" s="38"/>
      <c r="Z24" s="17"/>
    </row>
    <row r="25" spans="1:26" s="2" customFormat="1" ht="14.4" x14ac:dyDescent="0.3">
      <c r="A25" s="2" t="s">
        <v>13</v>
      </c>
      <c r="B25" s="10">
        <v>5</v>
      </c>
      <c r="C25" s="10">
        <v>2</v>
      </c>
      <c r="D25" s="10" t="s">
        <v>52</v>
      </c>
      <c r="E25" s="8">
        <f t="shared" si="1"/>
        <v>7</v>
      </c>
      <c r="F25" s="45">
        <f t="shared" si="10"/>
        <v>0.28599999999999998</v>
      </c>
      <c r="G25" s="8"/>
      <c r="H25" s="10">
        <v>0</v>
      </c>
      <c r="I25" s="10">
        <v>0</v>
      </c>
      <c r="J25" s="10" t="s">
        <v>52</v>
      </c>
      <c r="K25" s="8">
        <f t="shared" si="3"/>
        <v>0</v>
      </c>
      <c r="L25" s="45" t="str">
        <f t="shared" si="12"/>
        <v>-</v>
      </c>
      <c r="M25" s="8"/>
      <c r="N25" s="10">
        <v>1</v>
      </c>
      <c r="O25" s="10">
        <v>2</v>
      </c>
      <c r="P25" s="10" t="s">
        <v>52</v>
      </c>
      <c r="Q25" s="8">
        <f t="shared" si="5"/>
        <v>3</v>
      </c>
      <c r="R25" s="45">
        <f t="shared" si="14"/>
        <v>0.66700000000000004</v>
      </c>
      <c r="T25" s="10">
        <f t="shared" si="6"/>
        <v>6</v>
      </c>
      <c r="U25" s="10">
        <f t="shared" si="7"/>
        <v>4</v>
      </c>
      <c r="V25" s="10" t="s">
        <v>52</v>
      </c>
      <c r="W25" s="8">
        <f t="shared" si="8"/>
        <v>10</v>
      </c>
      <c r="X25" s="45">
        <f t="shared" si="15"/>
        <v>0.4</v>
      </c>
      <c r="Y25" s="38"/>
      <c r="Z25" s="10"/>
    </row>
    <row r="26" spans="1:26" s="2" customFormat="1" ht="14.4" x14ac:dyDescent="0.3">
      <c r="A26" s="2" t="s">
        <v>14</v>
      </c>
      <c r="B26" s="10">
        <v>0</v>
      </c>
      <c r="C26" s="10">
        <v>0</v>
      </c>
      <c r="D26" s="10" t="s">
        <v>52</v>
      </c>
      <c r="E26" s="8">
        <f t="shared" si="1"/>
        <v>0</v>
      </c>
      <c r="F26" s="45" t="str">
        <f t="shared" si="10"/>
        <v>-</v>
      </c>
      <c r="G26" s="8"/>
      <c r="H26" s="10">
        <v>0</v>
      </c>
      <c r="I26" s="10">
        <v>0</v>
      </c>
      <c r="J26" s="10" t="s">
        <v>52</v>
      </c>
      <c r="K26" s="8">
        <f t="shared" si="3"/>
        <v>0</v>
      </c>
      <c r="L26" s="45" t="str">
        <f t="shared" si="12"/>
        <v>-</v>
      </c>
      <c r="M26" s="8"/>
      <c r="N26" s="10">
        <v>0</v>
      </c>
      <c r="O26" s="10">
        <v>0</v>
      </c>
      <c r="P26" s="10" t="s">
        <v>52</v>
      </c>
      <c r="Q26" s="8">
        <f t="shared" si="5"/>
        <v>0</v>
      </c>
      <c r="R26" s="45" t="str">
        <f t="shared" si="14"/>
        <v>-</v>
      </c>
      <c r="T26" s="10">
        <f t="shared" si="6"/>
        <v>0</v>
      </c>
      <c r="U26" s="10">
        <f t="shared" si="7"/>
        <v>0</v>
      </c>
      <c r="V26" s="10" t="s">
        <v>52</v>
      </c>
      <c r="W26" s="8">
        <f t="shared" si="8"/>
        <v>0</v>
      </c>
      <c r="X26" s="45" t="str">
        <f t="shared" si="15"/>
        <v>-</v>
      </c>
      <c r="Y26" s="38"/>
    </row>
    <row r="27" spans="1:26" s="2" customFormat="1" ht="14.4" x14ac:dyDescent="0.3">
      <c r="A27" s="2" t="s">
        <v>17</v>
      </c>
      <c r="B27" s="10">
        <v>2</v>
      </c>
      <c r="C27" s="10">
        <v>0</v>
      </c>
      <c r="D27" s="10" t="s">
        <v>52</v>
      </c>
      <c r="E27" s="8">
        <f t="shared" si="1"/>
        <v>2</v>
      </c>
      <c r="F27" s="45">
        <f t="shared" ref="F27:F28" si="18">IF(E27=0,"-",ROUND((C27)/(SUM(E27)),3))</f>
        <v>0</v>
      </c>
      <c r="G27" s="38"/>
      <c r="H27" s="10">
        <v>0</v>
      </c>
      <c r="I27" s="10">
        <v>0</v>
      </c>
      <c r="J27" s="10" t="s">
        <v>52</v>
      </c>
      <c r="K27" s="8">
        <f t="shared" si="3"/>
        <v>0</v>
      </c>
      <c r="L27" s="45" t="str">
        <f t="shared" si="12"/>
        <v>-</v>
      </c>
      <c r="M27" s="38"/>
      <c r="N27" s="10">
        <v>4</v>
      </c>
      <c r="O27" s="10">
        <v>7</v>
      </c>
      <c r="P27" s="10" t="s">
        <v>52</v>
      </c>
      <c r="Q27" s="8">
        <f t="shared" si="5"/>
        <v>11</v>
      </c>
      <c r="R27" s="45">
        <f t="shared" si="14"/>
        <v>0.63600000000000001</v>
      </c>
      <c r="T27" s="10">
        <f t="shared" si="6"/>
        <v>6</v>
      </c>
      <c r="U27" s="10">
        <f t="shared" si="7"/>
        <v>7</v>
      </c>
      <c r="V27" s="10" t="s">
        <v>52</v>
      </c>
      <c r="W27" s="8">
        <f t="shared" si="8"/>
        <v>13</v>
      </c>
      <c r="X27" s="45">
        <f t="shared" si="15"/>
        <v>0.53800000000000003</v>
      </c>
      <c r="Y27" s="38"/>
    </row>
    <row r="28" spans="1:26" s="2" customFormat="1" ht="14.4" x14ac:dyDescent="0.3">
      <c r="A28" s="2" t="s">
        <v>43</v>
      </c>
      <c r="B28" s="10">
        <v>0</v>
      </c>
      <c r="C28" s="10">
        <v>0</v>
      </c>
      <c r="D28" s="10" t="s">
        <v>52</v>
      </c>
      <c r="E28" s="8">
        <f t="shared" si="1"/>
        <v>0</v>
      </c>
      <c r="F28" s="45" t="str">
        <f t="shared" si="18"/>
        <v>-</v>
      </c>
      <c r="G28" s="38"/>
      <c r="H28" s="10">
        <v>0</v>
      </c>
      <c r="I28" s="10">
        <v>0</v>
      </c>
      <c r="J28" s="10" t="s">
        <v>52</v>
      </c>
      <c r="K28" s="8">
        <f t="shared" si="3"/>
        <v>0</v>
      </c>
      <c r="L28" s="45" t="str">
        <f t="shared" si="12"/>
        <v>-</v>
      </c>
      <c r="M28" s="38"/>
      <c r="N28" s="10">
        <v>1</v>
      </c>
      <c r="O28" s="10">
        <v>0</v>
      </c>
      <c r="P28" s="10" t="s">
        <v>52</v>
      </c>
      <c r="Q28" s="8">
        <f t="shared" si="5"/>
        <v>1</v>
      </c>
      <c r="R28" s="45">
        <f t="shared" si="14"/>
        <v>0</v>
      </c>
      <c r="T28" s="10">
        <f t="shared" si="6"/>
        <v>1</v>
      </c>
      <c r="U28" s="10">
        <f t="shared" si="7"/>
        <v>0</v>
      </c>
      <c r="V28" s="10" t="s">
        <v>52</v>
      </c>
      <c r="W28" s="8">
        <f t="shared" si="8"/>
        <v>1</v>
      </c>
      <c r="X28" s="45">
        <f t="shared" si="15"/>
        <v>0</v>
      </c>
      <c r="Y28" s="38"/>
    </row>
    <row r="29" spans="1:26" s="2" customFormat="1" ht="14.4" x14ac:dyDescent="0.3">
      <c r="A29" s="2" t="s">
        <v>18</v>
      </c>
      <c r="B29" s="10">
        <v>31</v>
      </c>
      <c r="C29" s="10">
        <v>6</v>
      </c>
      <c r="D29" s="10" t="s">
        <v>52</v>
      </c>
      <c r="E29" s="8">
        <f t="shared" si="1"/>
        <v>37</v>
      </c>
      <c r="F29" s="45">
        <f t="shared" si="10"/>
        <v>0.16200000000000001</v>
      </c>
      <c r="G29" s="8"/>
      <c r="H29" s="10">
        <v>0</v>
      </c>
      <c r="I29" s="10">
        <v>0</v>
      </c>
      <c r="J29" s="10" t="s">
        <v>52</v>
      </c>
      <c r="K29" s="8">
        <f t="shared" si="3"/>
        <v>0</v>
      </c>
      <c r="L29" s="45" t="str">
        <f t="shared" si="12"/>
        <v>-</v>
      </c>
      <c r="M29" s="8"/>
      <c r="N29" s="10">
        <v>0</v>
      </c>
      <c r="O29" s="10">
        <v>0</v>
      </c>
      <c r="P29" s="10" t="s">
        <v>52</v>
      </c>
      <c r="Q29" s="8">
        <f t="shared" si="5"/>
        <v>0</v>
      </c>
      <c r="R29" s="45" t="str">
        <f t="shared" si="14"/>
        <v>-</v>
      </c>
      <c r="T29" s="10">
        <f t="shared" si="6"/>
        <v>31</v>
      </c>
      <c r="U29" s="10">
        <f t="shared" si="7"/>
        <v>6</v>
      </c>
      <c r="V29" s="10" t="s">
        <v>52</v>
      </c>
      <c r="W29" s="8">
        <f t="shared" si="8"/>
        <v>37</v>
      </c>
      <c r="X29" s="45">
        <f t="shared" si="15"/>
        <v>0.16200000000000001</v>
      </c>
      <c r="Y29" s="38"/>
    </row>
    <row r="30" spans="1:26" s="2" customFormat="1" ht="14.4" x14ac:dyDescent="0.3">
      <c r="A30" s="2" t="s">
        <v>19</v>
      </c>
      <c r="B30" s="10">
        <v>0</v>
      </c>
      <c r="C30" s="10">
        <v>0</v>
      </c>
      <c r="D30" s="10" t="s">
        <v>52</v>
      </c>
      <c r="E30" s="8">
        <f t="shared" si="1"/>
        <v>0</v>
      </c>
      <c r="F30" s="45" t="str">
        <f t="shared" si="10"/>
        <v>-</v>
      </c>
      <c r="G30" s="8"/>
      <c r="H30" s="10">
        <v>0</v>
      </c>
      <c r="I30" s="10">
        <v>0</v>
      </c>
      <c r="J30" s="10" t="s">
        <v>52</v>
      </c>
      <c r="K30" s="8">
        <f t="shared" si="3"/>
        <v>0</v>
      </c>
      <c r="L30" s="45" t="str">
        <f t="shared" si="12"/>
        <v>-</v>
      </c>
      <c r="M30" s="8"/>
      <c r="N30" s="10">
        <v>0</v>
      </c>
      <c r="O30" s="10">
        <v>0</v>
      </c>
      <c r="P30" s="10" t="s">
        <v>52</v>
      </c>
      <c r="Q30" s="8">
        <f t="shared" si="5"/>
        <v>0</v>
      </c>
      <c r="R30" s="45" t="str">
        <f t="shared" si="14"/>
        <v>-</v>
      </c>
      <c r="T30" s="10">
        <f t="shared" si="6"/>
        <v>0</v>
      </c>
      <c r="U30" s="10">
        <f t="shared" si="7"/>
        <v>0</v>
      </c>
      <c r="V30" s="10" t="s">
        <v>52</v>
      </c>
      <c r="W30" s="8">
        <f t="shared" si="8"/>
        <v>0</v>
      </c>
      <c r="X30" s="45" t="str">
        <f t="shared" si="15"/>
        <v>-</v>
      </c>
      <c r="Y30" s="38"/>
    </row>
    <row r="31" spans="1:26" s="2" customFormat="1" ht="14.4" x14ac:dyDescent="0.3">
      <c r="A31" s="2" t="s">
        <v>44</v>
      </c>
      <c r="B31" s="10">
        <v>0</v>
      </c>
      <c r="C31" s="10">
        <v>0</v>
      </c>
      <c r="D31" s="10" t="s">
        <v>52</v>
      </c>
      <c r="E31" s="8">
        <f t="shared" si="1"/>
        <v>0</v>
      </c>
      <c r="F31" s="45" t="str">
        <f t="shared" si="10"/>
        <v>-</v>
      </c>
      <c r="G31" s="8"/>
      <c r="H31" s="10">
        <v>0</v>
      </c>
      <c r="I31" s="10">
        <v>0</v>
      </c>
      <c r="J31" s="10" t="s">
        <v>52</v>
      </c>
      <c r="K31" s="8">
        <f t="shared" si="3"/>
        <v>0</v>
      </c>
      <c r="L31" s="45" t="str">
        <f t="shared" si="12"/>
        <v>-</v>
      </c>
      <c r="M31" s="8"/>
      <c r="N31" s="10">
        <v>0</v>
      </c>
      <c r="O31" s="10">
        <v>0</v>
      </c>
      <c r="P31" s="10" t="s">
        <v>52</v>
      </c>
      <c r="Q31" s="8">
        <f t="shared" si="5"/>
        <v>0</v>
      </c>
      <c r="R31" s="45" t="str">
        <f t="shared" si="14"/>
        <v>-</v>
      </c>
      <c r="T31" s="10">
        <f t="shared" si="6"/>
        <v>0</v>
      </c>
      <c r="U31" s="10">
        <f t="shared" si="7"/>
        <v>0</v>
      </c>
      <c r="V31" s="10" t="s">
        <v>52</v>
      </c>
      <c r="W31" s="8">
        <f t="shared" si="8"/>
        <v>0</v>
      </c>
      <c r="X31" s="45" t="str">
        <f t="shared" si="15"/>
        <v>-</v>
      </c>
      <c r="Y31" s="38"/>
    </row>
    <row r="32" spans="1:26" s="2" customFormat="1" ht="14.4" x14ac:dyDescent="0.3">
      <c r="A32" s="2" t="s">
        <v>21</v>
      </c>
      <c r="B32" s="10">
        <v>0</v>
      </c>
      <c r="C32" s="10">
        <v>0</v>
      </c>
      <c r="D32" s="10" t="s">
        <v>52</v>
      </c>
      <c r="E32" s="8">
        <f t="shared" si="1"/>
        <v>0</v>
      </c>
      <c r="F32" s="45" t="str">
        <f t="shared" si="10"/>
        <v>-</v>
      </c>
      <c r="G32" s="8"/>
      <c r="H32" s="10">
        <v>0</v>
      </c>
      <c r="I32" s="10">
        <v>0</v>
      </c>
      <c r="J32" s="10" t="s">
        <v>52</v>
      </c>
      <c r="K32" s="8">
        <f t="shared" si="3"/>
        <v>0</v>
      </c>
      <c r="L32" s="45" t="str">
        <f t="shared" si="12"/>
        <v>-</v>
      </c>
      <c r="M32" s="8"/>
      <c r="N32" s="10">
        <v>1</v>
      </c>
      <c r="O32" s="10">
        <v>1</v>
      </c>
      <c r="P32" s="10" t="s">
        <v>52</v>
      </c>
      <c r="Q32" s="8">
        <f t="shared" si="5"/>
        <v>2</v>
      </c>
      <c r="R32" s="45">
        <f t="shared" si="14"/>
        <v>0.5</v>
      </c>
      <c r="T32" s="10">
        <f t="shared" si="6"/>
        <v>1</v>
      </c>
      <c r="U32" s="10">
        <f t="shared" si="7"/>
        <v>1</v>
      </c>
      <c r="V32" s="10" t="s">
        <v>52</v>
      </c>
      <c r="W32" s="8">
        <f t="shared" si="8"/>
        <v>2</v>
      </c>
      <c r="X32" s="45">
        <f t="shared" si="15"/>
        <v>0.5</v>
      </c>
      <c r="Y32" s="38"/>
    </row>
    <row r="33" spans="1:26" s="2" customFormat="1" ht="14.4" x14ac:dyDescent="0.3">
      <c r="A33" s="2" t="s">
        <v>22</v>
      </c>
      <c r="B33" s="10">
        <v>15</v>
      </c>
      <c r="C33" s="10">
        <v>3</v>
      </c>
      <c r="D33" s="10" t="s">
        <v>52</v>
      </c>
      <c r="E33" s="8">
        <f t="shared" si="1"/>
        <v>18</v>
      </c>
      <c r="F33" s="45">
        <f t="shared" si="10"/>
        <v>0.16700000000000001</v>
      </c>
      <c r="G33" s="8"/>
      <c r="H33" s="10">
        <v>0</v>
      </c>
      <c r="I33" s="10">
        <v>0</v>
      </c>
      <c r="J33" s="10" t="s">
        <v>52</v>
      </c>
      <c r="K33" s="8">
        <f t="shared" si="3"/>
        <v>0</v>
      </c>
      <c r="L33" s="45" t="str">
        <f t="shared" si="12"/>
        <v>-</v>
      </c>
      <c r="M33" s="8"/>
      <c r="N33" s="10">
        <v>1</v>
      </c>
      <c r="O33" s="10">
        <v>2</v>
      </c>
      <c r="P33" s="10" t="s">
        <v>52</v>
      </c>
      <c r="Q33" s="8">
        <f t="shared" si="5"/>
        <v>3</v>
      </c>
      <c r="R33" s="45">
        <f t="shared" si="14"/>
        <v>0.66700000000000004</v>
      </c>
      <c r="T33" s="10">
        <f t="shared" si="6"/>
        <v>16</v>
      </c>
      <c r="U33" s="10">
        <f t="shared" si="7"/>
        <v>5</v>
      </c>
      <c r="V33" s="10" t="s">
        <v>52</v>
      </c>
      <c r="W33" s="8">
        <f t="shared" si="8"/>
        <v>21</v>
      </c>
      <c r="X33" s="45">
        <f t="shared" si="15"/>
        <v>0.23799999999999999</v>
      </c>
      <c r="Y33" s="38"/>
    </row>
    <row r="34" spans="1:26" s="2" customFormat="1" ht="14.4" x14ac:dyDescent="0.3">
      <c r="A34" s="2" t="s">
        <v>23</v>
      </c>
      <c r="B34" s="10">
        <v>0</v>
      </c>
      <c r="C34" s="10">
        <v>0</v>
      </c>
      <c r="D34" s="10" t="s">
        <v>52</v>
      </c>
      <c r="E34" s="8">
        <f t="shared" si="1"/>
        <v>0</v>
      </c>
      <c r="F34" s="45" t="str">
        <f t="shared" si="10"/>
        <v>-</v>
      </c>
      <c r="G34" s="8"/>
      <c r="H34" s="10">
        <v>0</v>
      </c>
      <c r="I34" s="10">
        <v>0</v>
      </c>
      <c r="J34" s="10" t="s">
        <v>52</v>
      </c>
      <c r="K34" s="8">
        <f t="shared" si="3"/>
        <v>0</v>
      </c>
      <c r="L34" s="45" t="str">
        <f t="shared" si="12"/>
        <v>-</v>
      </c>
      <c r="M34" s="8"/>
      <c r="N34" s="10">
        <v>1</v>
      </c>
      <c r="O34" s="10">
        <v>0</v>
      </c>
      <c r="P34" s="10" t="s">
        <v>52</v>
      </c>
      <c r="Q34" s="8">
        <f t="shared" si="5"/>
        <v>1</v>
      </c>
      <c r="R34" s="45">
        <f t="shared" si="14"/>
        <v>0</v>
      </c>
      <c r="T34" s="10">
        <f t="shared" si="6"/>
        <v>1</v>
      </c>
      <c r="U34" s="10">
        <f t="shared" si="7"/>
        <v>0</v>
      </c>
      <c r="V34" s="10" t="s">
        <v>52</v>
      </c>
      <c r="W34" s="8">
        <f t="shared" si="8"/>
        <v>1</v>
      </c>
      <c r="X34" s="45">
        <f t="shared" si="15"/>
        <v>0</v>
      </c>
      <c r="Y34" s="38"/>
    </row>
    <row r="35" spans="1:26" s="2" customFormat="1" ht="14.4" x14ac:dyDescent="0.3">
      <c r="A35" s="2" t="s">
        <v>24</v>
      </c>
      <c r="B35" s="10">
        <v>0</v>
      </c>
      <c r="C35" s="10">
        <v>0</v>
      </c>
      <c r="D35" s="10" t="s">
        <v>52</v>
      </c>
      <c r="E35" s="8">
        <f t="shared" si="1"/>
        <v>0</v>
      </c>
      <c r="F35" s="45" t="str">
        <f t="shared" ref="F35" si="19">IF(E35=0,"-",ROUND((C35)/(SUM(E35)),3))</f>
        <v>-</v>
      </c>
      <c r="G35" s="38"/>
      <c r="H35" s="10">
        <v>0</v>
      </c>
      <c r="I35" s="10">
        <v>0</v>
      </c>
      <c r="J35" s="10" t="s">
        <v>52</v>
      </c>
      <c r="K35" s="8">
        <f t="shared" si="3"/>
        <v>0</v>
      </c>
      <c r="L35" s="45" t="str">
        <f t="shared" si="12"/>
        <v>-</v>
      </c>
      <c r="M35" s="38"/>
      <c r="N35" s="10">
        <v>0</v>
      </c>
      <c r="O35" s="10">
        <v>1</v>
      </c>
      <c r="P35" s="10" t="s">
        <v>52</v>
      </c>
      <c r="Q35" s="8">
        <f t="shared" si="5"/>
        <v>1</v>
      </c>
      <c r="R35" s="45">
        <f t="shared" si="14"/>
        <v>1</v>
      </c>
      <c r="T35" s="10">
        <f t="shared" si="6"/>
        <v>0</v>
      </c>
      <c r="U35" s="10">
        <f t="shared" si="7"/>
        <v>1</v>
      </c>
      <c r="V35" s="10" t="s">
        <v>52</v>
      </c>
      <c r="W35" s="8">
        <f t="shared" si="8"/>
        <v>1</v>
      </c>
      <c r="X35" s="45">
        <f t="shared" si="15"/>
        <v>1</v>
      </c>
      <c r="Y35" s="38"/>
    </row>
    <row r="36" spans="1:26" s="2" customFormat="1" ht="14.4" x14ac:dyDescent="0.3">
      <c r="A36" s="2" t="s">
        <v>26</v>
      </c>
      <c r="B36" s="10">
        <v>9</v>
      </c>
      <c r="C36" s="10">
        <v>1</v>
      </c>
      <c r="D36" s="10" t="s">
        <v>52</v>
      </c>
      <c r="E36" s="8">
        <f t="shared" si="1"/>
        <v>10</v>
      </c>
      <c r="F36" s="45">
        <f t="shared" si="10"/>
        <v>0.1</v>
      </c>
      <c r="G36" s="8"/>
      <c r="H36" s="10">
        <v>0</v>
      </c>
      <c r="I36" s="10">
        <v>0</v>
      </c>
      <c r="J36" s="10" t="s">
        <v>52</v>
      </c>
      <c r="K36" s="8">
        <f t="shared" si="3"/>
        <v>0</v>
      </c>
      <c r="L36" s="45" t="str">
        <f t="shared" si="12"/>
        <v>-</v>
      </c>
      <c r="M36" s="8"/>
      <c r="N36" s="10">
        <v>0</v>
      </c>
      <c r="O36" s="10">
        <v>0</v>
      </c>
      <c r="P36" s="10" t="s">
        <v>52</v>
      </c>
      <c r="Q36" s="8">
        <f t="shared" si="5"/>
        <v>0</v>
      </c>
      <c r="R36" s="45" t="str">
        <f t="shared" si="14"/>
        <v>-</v>
      </c>
      <c r="T36" s="10">
        <f t="shared" si="6"/>
        <v>9</v>
      </c>
      <c r="U36" s="10">
        <f t="shared" si="7"/>
        <v>1</v>
      </c>
      <c r="V36" s="10" t="s">
        <v>52</v>
      </c>
      <c r="W36" s="8">
        <f t="shared" si="8"/>
        <v>10</v>
      </c>
      <c r="X36" s="45">
        <f t="shared" si="15"/>
        <v>0.1</v>
      </c>
      <c r="Y36" s="38"/>
    </row>
    <row r="37" spans="1:26" s="2" customFormat="1" ht="14.4" x14ac:dyDescent="0.3">
      <c r="A37" s="2" t="s">
        <v>27</v>
      </c>
      <c r="B37" s="10">
        <v>17</v>
      </c>
      <c r="C37" s="10">
        <v>2</v>
      </c>
      <c r="D37" s="10" t="s">
        <v>52</v>
      </c>
      <c r="E37" s="8">
        <f t="shared" si="1"/>
        <v>19</v>
      </c>
      <c r="F37" s="45">
        <f t="shared" ref="F37" si="20">IF(E37=0,"-",ROUND((C37)/(SUM(E37)),3))</f>
        <v>0.105</v>
      </c>
      <c r="G37" s="38"/>
      <c r="H37" s="10">
        <v>0</v>
      </c>
      <c r="I37" s="10">
        <v>0</v>
      </c>
      <c r="J37" s="10" t="s">
        <v>52</v>
      </c>
      <c r="K37" s="8">
        <f t="shared" si="3"/>
        <v>0</v>
      </c>
      <c r="L37" s="45" t="str">
        <f t="shared" si="12"/>
        <v>-</v>
      </c>
      <c r="M37" s="38"/>
      <c r="N37" s="10">
        <v>0</v>
      </c>
      <c r="O37" s="10">
        <v>0</v>
      </c>
      <c r="P37" s="10" t="s">
        <v>52</v>
      </c>
      <c r="Q37" s="8">
        <f t="shared" si="5"/>
        <v>0</v>
      </c>
      <c r="R37" s="45" t="str">
        <f t="shared" si="14"/>
        <v>-</v>
      </c>
      <c r="T37" s="10">
        <f t="shared" si="6"/>
        <v>17</v>
      </c>
      <c r="U37" s="10">
        <f t="shared" si="7"/>
        <v>2</v>
      </c>
      <c r="V37" s="10" t="s">
        <v>52</v>
      </c>
      <c r="W37" s="8">
        <f t="shared" si="8"/>
        <v>19</v>
      </c>
      <c r="X37" s="45">
        <f t="shared" si="15"/>
        <v>0.105</v>
      </c>
      <c r="Y37" s="38"/>
    </row>
    <row r="38" spans="1:26" s="2" customFormat="1" ht="14.4" x14ac:dyDescent="0.3">
      <c r="A38" s="2" t="s">
        <v>28</v>
      </c>
      <c r="B38" s="10" t="s">
        <v>52</v>
      </c>
      <c r="C38" s="10" t="s">
        <v>52</v>
      </c>
      <c r="D38" s="10" t="s">
        <v>52</v>
      </c>
      <c r="E38" s="17" t="s">
        <v>52</v>
      </c>
      <c r="F38" s="17" t="s">
        <v>52</v>
      </c>
      <c r="G38" s="38"/>
      <c r="H38" s="10" t="s">
        <v>52</v>
      </c>
      <c r="I38" s="10" t="s">
        <v>52</v>
      </c>
      <c r="J38" s="10" t="s">
        <v>52</v>
      </c>
      <c r="K38" s="17" t="s">
        <v>52</v>
      </c>
      <c r="L38" s="45" t="s">
        <v>52</v>
      </c>
      <c r="M38" s="38"/>
      <c r="N38" s="10" t="s">
        <v>52</v>
      </c>
      <c r="O38" s="10" t="s">
        <v>52</v>
      </c>
      <c r="P38" s="10" t="s">
        <v>52</v>
      </c>
      <c r="Q38" s="17" t="s">
        <v>52</v>
      </c>
      <c r="R38" s="17" t="s">
        <v>52</v>
      </c>
      <c r="T38" s="10" t="s">
        <v>52</v>
      </c>
      <c r="U38" s="10" t="s">
        <v>52</v>
      </c>
      <c r="V38" s="10" t="s">
        <v>52</v>
      </c>
      <c r="W38" s="17" t="s">
        <v>52</v>
      </c>
      <c r="X38" s="17" t="s">
        <v>52</v>
      </c>
      <c r="Y38" s="38" t="s">
        <v>57</v>
      </c>
    </row>
    <row r="39" spans="1:26" s="2" customFormat="1" ht="14.4" x14ac:dyDescent="0.3">
      <c r="A39" s="2" t="s">
        <v>29</v>
      </c>
      <c r="B39" s="10">
        <v>0</v>
      </c>
      <c r="C39" s="10">
        <v>0</v>
      </c>
      <c r="D39" s="10" t="s">
        <v>52</v>
      </c>
      <c r="E39" s="8">
        <f t="shared" si="1"/>
        <v>0</v>
      </c>
      <c r="F39" s="45" t="str">
        <f t="shared" si="10"/>
        <v>-</v>
      </c>
      <c r="G39" s="8"/>
      <c r="H39" s="10">
        <v>0</v>
      </c>
      <c r="I39" s="10">
        <v>0</v>
      </c>
      <c r="J39" s="10" t="s">
        <v>52</v>
      </c>
      <c r="K39" s="8">
        <f t="shared" si="3"/>
        <v>0</v>
      </c>
      <c r="L39" s="45" t="str">
        <f t="shared" si="12"/>
        <v>-</v>
      </c>
      <c r="M39" s="8"/>
      <c r="N39" s="10">
        <v>4</v>
      </c>
      <c r="O39" s="10">
        <v>0</v>
      </c>
      <c r="P39" s="10" t="s">
        <v>52</v>
      </c>
      <c r="Q39" s="8">
        <f t="shared" si="5"/>
        <v>4</v>
      </c>
      <c r="R39" s="45">
        <f t="shared" si="14"/>
        <v>0</v>
      </c>
      <c r="T39" s="10">
        <f t="shared" ref="T39:T56" si="21">B39+N39+H39</f>
        <v>4</v>
      </c>
      <c r="U39" s="10">
        <f t="shared" ref="U39:U56" si="22">C39+O39+I39</f>
        <v>0</v>
      </c>
      <c r="V39" s="10" t="s">
        <v>52</v>
      </c>
      <c r="W39" s="8">
        <f t="shared" ref="W39:W56" si="23">E39+Q39+K39</f>
        <v>4</v>
      </c>
      <c r="X39" s="45">
        <f t="shared" si="15"/>
        <v>0</v>
      </c>
      <c r="Y39" s="38"/>
    </row>
    <row r="40" spans="1:26" s="2" customFormat="1" ht="14.4" x14ac:dyDescent="0.3">
      <c r="A40" s="2" t="s">
        <v>30</v>
      </c>
      <c r="B40" s="10">
        <v>6</v>
      </c>
      <c r="C40" s="10">
        <v>2</v>
      </c>
      <c r="D40" s="10" t="s">
        <v>52</v>
      </c>
      <c r="E40" s="8">
        <f t="shared" si="1"/>
        <v>8</v>
      </c>
      <c r="F40" s="45">
        <f t="shared" si="10"/>
        <v>0.25</v>
      </c>
      <c r="G40" s="8"/>
      <c r="H40" s="10">
        <v>0</v>
      </c>
      <c r="I40" s="10">
        <v>0</v>
      </c>
      <c r="J40" s="10" t="s">
        <v>52</v>
      </c>
      <c r="K40" s="8">
        <f t="shared" si="3"/>
        <v>0</v>
      </c>
      <c r="L40" s="45" t="str">
        <f t="shared" si="12"/>
        <v>-</v>
      </c>
      <c r="M40" s="8"/>
      <c r="N40" s="10">
        <v>0</v>
      </c>
      <c r="O40" s="10">
        <v>3</v>
      </c>
      <c r="P40" s="10" t="s">
        <v>52</v>
      </c>
      <c r="Q40" s="8">
        <f t="shared" si="5"/>
        <v>3</v>
      </c>
      <c r="R40" s="45">
        <f t="shared" si="14"/>
        <v>1</v>
      </c>
      <c r="T40" s="10">
        <f t="shared" si="21"/>
        <v>6</v>
      </c>
      <c r="U40" s="10">
        <f t="shared" si="22"/>
        <v>5</v>
      </c>
      <c r="V40" s="10" t="s">
        <v>52</v>
      </c>
      <c r="W40" s="8">
        <f t="shared" si="23"/>
        <v>11</v>
      </c>
      <c r="X40" s="45">
        <f t="shared" si="15"/>
        <v>0.45500000000000002</v>
      </c>
      <c r="Y40" s="38"/>
    </row>
    <row r="41" spans="1:26" s="2" customFormat="1" ht="14.4" x14ac:dyDescent="0.3">
      <c r="A41" s="2" t="s">
        <v>31</v>
      </c>
      <c r="B41" s="10">
        <v>0</v>
      </c>
      <c r="C41" s="10">
        <v>0</v>
      </c>
      <c r="D41" s="10" t="s">
        <v>52</v>
      </c>
      <c r="E41" s="8">
        <f t="shared" si="1"/>
        <v>0</v>
      </c>
      <c r="F41" s="45" t="str">
        <f t="shared" ref="F41:F42" si="24">IF(E41=0,"-",ROUND((C41)/(SUM(E41)),3))</f>
        <v>-</v>
      </c>
      <c r="G41" s="8"/>
      <c r="H41" s="10">
        <v>0</v>
      </c>
      <c r="I41" s="10">
        <v>0</v>
      </c>
      <c r="J41" s="10" t="s">
        <v>52</v>
      </c>
      <c r="K41" s="8">
        <f t="shared" si="3"/>
        <v>0</v>
      </c>
      <c r="L41" s="45" t="str">
        <f t="shared" si="12"/>
        <v>-</v>
      </c>
      <c r="M41" s="8"/>
      <c r="N41" s="10">
        <v>0</v>
      </c>
      <c r="O41" s="10">
        <v>0</v>
      </c>
      <c r="P41" s="10" t="s">
        <v>52</v>
      </c>
      <c r="Q41" s="8">
        <f t="shared" ref="Q41:Q42" si="25">SUM(N41:O41)</f>
        <v>0</v>
      </c>
      <c r="R41" s="45" t="str">
        <f t="shared" si="14"/>
        <v>-</v>
      </c>
      <c r="T41" s="10">
        <f t="shared" si="21"/>
        <v>0</v>
      </c>
      <c r="U41" s="10">
        <f t="shared" si="22"/>
        <v>0</v>
      </c>
      <c r="V41" s="10" t="s">
        <v>52</v>
      </c>
      <c r="W41" s="8">
        <f t="shared" si="23"/>
        <v>0</v>
      </c>
      <c r="X41" s="45" t="str">
        <f t="shared" si="15"/>
        <v>-</v>
      </c>
      <c r="Y41" s="38"/>
      <c r="Z41" s="38"/>
    </row>
    <row r="42" spans="1:26" s="2" customFormat="1" ht="14.4" x14ac:dyDescent="0.3">
      <c r="A42" s="2" t="s">
        <v>32</v>
      </c>
      <c r="B42" s="10">
        <v>0</v>
      </c>
      <c r="C42" s="10">
        <v>0</v>
      </c>
      <c r="D42" s="10" t="s">
        <v>52</v>
      </c>
      <c r="E42" s="8">
        <f t="shared" si="1"/>
        <v>0</v>
      </c>
      <c r="F42" s="45" t="str">
        <f t="shared" si="24"/>
        <v>-</v>
      </c>
      <c r="G42" s="8"/>
      <c r="H42" s="10">
        <v>0</v>
      </c>
      <c r="I42" s="10">
        <v>0</v>
      </c>
      <c r="J42" s="10" t="s">
        <v>52</v>
      </c>
      <c r="K42" s="8">
        <f t="shared" si="3"/>
        <v>0</v>
      </c>
      <c r="L42" s="45" t="str">
        <f t="shared" si="12"/>
        <v>-</v>
      </c>
      <c r="M42" s="8"/>
      <c r="N42" s="10">
        <v>1</v>
      </c>
      <c r="O42" s="10">
        <v>1</v>
      </c>
      <c r="P42" s="10" t="s">
        <v>52</v>
      </c>
      <c r="Q42" s="8">
        <f t="shared" si="25"/>
        <v>2</v>
      </c>
      <c r="R42" s="45">
        <f t="shared" si="14"/>
        <v>0.5</v>
      </c>
      <c r="T42" s="10">
        <f t="shared" si="21"/>
        <v>1</v>
      </c>
      <c r="U42" s="10">
        <f t="shared" si="22"/>
        <v>1</v>
      </c>
      <c r="V42" s="10" t="s">
        <v>52</v>
      </c>
      <c r="W42" s="8">
        <f t="shared" si="23"/>
        <v>2</v>
      </c>
      <c r="X42" s="45">
        <f t="shared" si="15"/>
        <v>0.5</v>
      </c>
      <c r="Y42" s="38"/>
      <c r="Z42" s="38"/>
    </row>
    <row r="43" spans="1:26" s="2" customFormat="1" ht="14.4" x14ac:dyDescent="0.3">
      <c r="A43" s="2" t="s">
        <v>34</v>
      </c>
      <c r="B43" s="10">
        <v>0</v>
      </c>
      <c r="C43" s="10">
        <v>0</v>
      </c>
      <c r="D43" s="10" t="s">
        <v>52</v>
      </c>
      <c r="E43" s="8">
        <f t="shared" ref="E43" si="26">SUM(B43:C43)</f>
        <v>0</v>
      </c>
      <c r="F43" s="45" t="str">
        <f t="shared" ref="F43" si="27">IF(E43=0,"-",ROUND((C43)/(SUM(E43)),3))</f>
        <v>-</v>
      </c>
      <c r="G43" s="38"/>
      <c r="H43" s="10">
        <v>0</v>
      </c>
      <c r="I43" s="10">
        <v>0</v>
      </c>
      <c r="J43" s="10" t="s">
        <v>52</v>
      </c>
      <c r="K43" s="8">
        <f t="shared" si="3"/>
        <v>0</v>
      </c>
      <c r="L43" s="45" t="str">
        <f t="shared" si="12"/>
        <v>-</v>
      </c>
      <c r="M43" s="38"/>
      <c r="N43" s="10">
        <v>0</v>
      </c>
      <c r="O43" s="10">
        <v>0</v>
      </c>
      <c r="P43" s="10" t="s">
        <v>52</v>
      </c>
      <c r="Q43" s="8">
        <f t="shared" ref="Q43" si="28">SUM(N43:O43)</f>
        <v>0</v>
      </c>
      <c r="R43" s="45" t="str">
        <f t="shared" si="14"/>
        <v>-</v>
      </c>
      <c r="T43" s="10">
        <f t="shared" si="21"/>
        <v>0</v>
      </c>
      <c r="U43" s="10">
        <f t="shared" si="22"/>
        <v>0</v>
      </c>
      <c r="V43" s="10" t="s">
        <v>52</v>
      </c>
      <c r="W43" s="8">
        <f t="shared" si="23"/>
        <v>0</v>
      </c>
      <c r="X43" s="45" t="str">
        <f t="shared" si="15"/>
        <v>-</v>
      </c>
      <c r="Y43" s="38"/>
      <c r="Z43" s="38"/>
    </row>
    <row r="44" spans="1:26" s="2" customFormat="1" ht="14.4" x14ac:dyDescent="0.3">
      <c r="A44" s="2" t="s">
        <v>35</v>
      </c>
      <c r="B44" s="10">
        <v>0</v>
      </c>
      <c r="C44" s="10">
        <v>0</v>
      </c>
      <c r="D44" s="10" t="s">
        <v>52</v>
      </c>
      <c r="E44" s="8">
        <f t="shared" si="1"/>
        <v>0</v>
      </c>
      <c r="F44" s="45" t="str">
        <f t="shared" si="10"/>
        <v>-</v>
      </c>
      <c r="G44" s="8"/>
      <c r="H44" s="10">
        <v>0</v>
      </c>
      <c r="I44" s="10">
        <v>0</v>
      </c>
      <c r="J44" s="10" t="s">
        <v>52</v>
      </c>
      <c r="K44" s="8">
        <f t="shared" si="3"/>
        <v>0</v>
      </c>
      <c r="L44" s="45" t="str">
        <f t="shared" si="12"/>
        <v>-</v>
      </c>
      <c r="M44" s="8"/>
      <c r="N44" s="10">
        <v>1</v>
      </c>
      <c r="O44" s="10">
        <v>1</v>
      </c>
      <c r="P44" s="10" t="s">
        <v>52</v>
      </c>
      <c r="Q44" s="8">
        <f t="shared" si="5"/>
        <v>2</v>
      </c>
      <c r="R44" s="45">
        <f t="shared" si="14"/>
        <v>0.5</v>
      </c>
      <c r="T44" s="10">
        <f t="shared" si="21"/>
        <v>1</v>
      </c>
      <c r="U44" s="10">
        <f t="shared" si="22"/>
        <v>1</v>
      </c>
      <c r="V44" s="10" t="s">
        <v>52</v>
      </c>
      <c r="W44" s="8">
        <f t="shared" si="23"/>
        <v>2</v>
      </c>
      <c r="X44" s="45">
        <f t="shared" si="15"/>
        <v>0.5</v>
      </c>
      <c r="Y44" s="38"/>
    </row>
    <row r="45" spans="1:26" s="2" customFormat="1" ht="14.4" x14ac:dyDescent="0.3">
      <c r="A45" s="2" t="s">
        <v>36</v>
      </c>
      <c r="B45" s="10">
        <v>0</v>
      </c>
      <c r="C45" s="10">
        <v>0</v>
      </c>
      <c r="D45" s="10" t="s">
        <v>52</v>
      </c>
      <c r="E45" s="8">
        <f t="shared" si="1"/>
        <v>0</v>
      </c>
      <c r="F45" s="45" t="str">
        <f t="shared" si="10"/>
        <v>-</v>
      </c>
      <c r="G45" s="8"/>
      <c r="H45" s="10">
        <v>0</v>
      </c>
      <c r="I45" s="10">
        <v>0</v>
      </c>
      <c r="J45" s="10" t="s">
        <v>52</v>
      </c>
      <c r="K45" s="8">
        <f t="shared" si="3"/>
        <v>0</v>
      </c>
      <c r="L45" s="45" t="str">
        <f t="shared" si="12"/>
        <v>-</v>
      </c>
      <c r="M45" s="8"/>
      <c r="N45" s="10">
        <v>0</v>
      </c>
      <c r="O45" s="10">
        <v>0</v>
      </c>
      <c r="P45" s="10" t="s">
        <v>52</v>
      </c>
      <c r="Q45" s="8">
        <f t="shared" si="5"/>
        <v>0</v>
      </c>
      <c r="R45" s="45" t="str">
        <f t="shared" si="14"/>
        <v>-</v>
      </c>
      <c r="T45" s="10">
        <f t="shared" si="21"/>
        <v>0</v>
      </c>
      <c r="U45" s="10">
        <f t="shared" si="22"/>
        <v>0</v>
      </c>
      <c r="V45" s="10" t="s">
        <v>52</v>
      </c>
      <c r="W45" s="8">
        <f t="shared" si="23"/>
        <v>0</v>
      </c>
      <c r="X45" s="45" t="str">
        <f t="shared" si="15"/>
        <v>-</v>
      </c>
      <c r="Y45" s="38"/>
    </row>
    <row r="46" spans="1:26" s="2" customFormat="1" ht="14.4" x14ac:dyDescent="0.3">
      <c r="A46" s="2" t="s">
        <v>37</v>
      </c>
      <c r="B46" s="10">
        <v>0</v>
      </c>
      <c r="C46" s="10">
        <v>0</v>
      </c>
      <c r="D46" s="10" t="s">
        <v>52</v>
      </c>
      <c r="E46" s="8">
        <f t="shared" si="1"/>
        <v>0</v>
      </c>
      <c r="F46" s="45" t="str">
        <f t="shared" si="10"/>
        <v>-</v>
      </c>
      <c r="G46" s="8"/>
      <c r="H46" s="10">
        <v>0</v>
      </c>
      <c r="I46" s="10">
        <v>0</v>
      </c>
      <c r="J46" s="10" t="s">
        <v>52</v>
      </c>
      <c r="K46" s="8">
        <f t="shared" si="3"/>
        <v>0</v>
      </c>
      <c r="L46" s="45" t="str">
        <f t="shared" si="12"/>
        <v>-</v>
      </c>
      <c r="M46" s="8"/>
      <c r="N46" s="10">
        <v>0</v>
      </c>
      <c r="O46" s="10">
        <v>1</v>
      </c>
      <c r="P46" s="10" t="s">
        <v>52</v>
      </c>
      <c r="Q46" s="8">
        <f t="shared" si="5"/>
        <v>1</v>
      </c>
      <c r="R46" s="45">
        <f t="shared" si="14"/>
        <v>1</v>
      </c>
      <c r="T46" s="10">
        <f t="shared" si="21"/>
        <v>0</v>
      </c>
      <c r="U46" s="10">
        <f t="shared" si="22"/>
        <v>1</v>
      </c>
      <c r="V46" s="10" t="s">
        <v>52</v>
      </c>
      <c r="W46" s="8">
        <f t="shared" si="23"/>
        <v>1</v>
      </c>
      <c r="X46" s="45">
        <f t="shared" si="15"/>
        <v>1</v>
      </c>
      <c r="Y46" s="38"/>
    </row>
    <row r="47" spans="1:26" s="2" customFormat="1" ht="14.4" x14ac:dyDescent="0.3">
      <c r="A47" s="2" t="s">
        <v>39</v>
      </c>
      <c r="B47" s="10">
        <v>0</v>
      </c>
      <c r="C47" s="10">
        <v>0</v>
      </c>
      <c r="D47" s="10" t="s">
        <v>52</v>
      </c>
      <c r="E47" s="8">
        <f t="shared" si="1"/>
        <v>0</v>
      </c>
      <c r="F47" s="45" t="str">
        <f t="shared" si="10"/>
        <v>-</v>
      </c>
      <c r="G47" s="8"/>
      <c r="H47" s="10">
        <v>0</v>
      </c>
      <c r="I47" s="10">
        <v>0</v>
      </c>
      <c r="J47" s="10" t="s">
        <v>52</v>
      </c>
      <c r="K47" s="8">
        <f t="shared" si="3"/>
        <v>0</v>
      </c>
      <c r="L47" s="45" t="str">
        <f t="shared" si="12"/>
        <v>-</v>
      </c>
      <c r="M47" s="8"/>
      <c r="N47" s="10">
        <v>0</v>
      </c>
      <c r="O47" s="10">
        <v>0</v>
      </c>
      <c r="P47" s="10" t="s">
        <v>52</v>
      </c>
      <c r="Q47" s="8">
        <f t="shared" si="5"/>
        <v>0</v>
      </c>
      <c r="R47" s="45" t="str">
        <f t="shared" si="14"/>
        <v>-</v>
      </c>
      <c r="T47" s="10">
        <f t="shared" si="21"/>
        <v>0</v>
      </c>
      <c r="U47" s="10">
        <f t="shared" si="22"/>
        <v>0</v>
      </c>
      <c r="V47" s="10" t="s">
        <v>52</v>
      </c>
      <c r="W47" s="8">
        <f t="shared" si="23"/>
        <v>0</v>
      </c>
      <c r="X47" s="45" t="str">
        <f t="shared" si="15"/>
        <v>-</v>
      </c>
      <c r="Y47" s="38"/>
    </row>
    <row r="48" spans="1:26" s="2" customFormat="1" ht="14.4" x14ac:dyDescent="0.3">
      <c r="A48" s="2" t="s">
        <v>20</v>
      </c>
      <c r="B48" s="10">
        <v>0</v>
      </c>
      <c r="C48" s="10">
        <v>0</v>
      </c>
      <c r="D48" s="10" t="s">
        <v>52</v>
      </c>
      <c r="E48" s="8">
        <f t="shared" si="1"/>
        <v>0</v>
      </c>
      <c r="F48" s="45" t="str">
        <f t="shared" si="10"/>
        <v>-</v>
      </c>
      <c r="G48" s="8"/>
      <c r="H48" s="10">
        <v>0</v>
      </c>
      <c r="I48" s="10">
        <v>0</v>
      </c>
      <c r="J48" s="10" t="s">
        <v>52</v>
      </c>
      <c r="K48" s="8">
        <f t="shared" si="3"/>
        <v>0</v>
      </c>
      <c r="L48" s="45" t="str">
        <f t="shared" si="12"/>
        <v>-</v>
      </c>
      <c r="M48" s="8"/>
      <c r="N48" s="10">
        <v>0</v>
      </c>
      <c r="O48" s="10">
        <v>0</v>
      </c>
      <c r="P48" s="10" t="s">
        <v>52</v>
      </c>
      <c r="Q48" s="8">
        <f t="shared" si="5"/>
        <v>0</v>
      </c>
      <c r="R48" s="45" t="str">
        <f t="shared" si="14"/>
        <v>-</v>
      </c>
      <c r="T48" s="10">
        <f t="shared" si="21"/>
        <v>0</v>
      </c>
      <c r="U48" s="10">
        <f t="shared" si="22"/>
        <v>0</v>
      </c>
      <c r="V48" s="10" t="s">
        <v>52</v>
      </c>
      <c r="W48" s="8">
        <f t="shared" si="23"/>
        <v>0</v>
      </c>
      <c r="X48" s="45" t="str">
        <f t="shared" si="15"/>
        <v>-</v>
      </c>
      <c r="Y48" s="38"/>
    </row>
    <row r="49" spans="1:25" s="5" customFormat="1" ht="26.25" customHeight="1" x14ac:dyDescent="0.3">
      <c r="A49" s="5" t="s">
        <v>45</v>
      </c>
      <c r="B49" s="9">
        <f>SUM(B50:B56)</f>
        <v>308</v>
      </c>
      <c r="C49" s="9">
        <f t="shared" ref="C49" si="29">SUM(C50:C56)</f>
        <v>49</v>
      </c>
      <c r="D49" s="166" t="s">
        <v>52</v>
      </c>
      <c r="E49" s="9">
        <f t="shared" si="1"/>
        <v>357</v>
      </c>
      <c r="F49" s="45">
        <f t="shared" si="10"/>
        <v>0.13700000000000001</v>
      </c>
      <c r="G49" s="8"/>
      <c r="H49" s="9">
        <f>SUM(H50:H56)</f>
        <v>2</v>
      </c>
      <c r="I49" s="9">
        <f t="shared" ref="I49" si="30">SUM(I50:I56)</f>
        <v>4</v>
      </c>
      <c r="J49" s="9" t="s">
        <v>52</v>
      </c>
      <c r="K49" s="8">
        <f t="shared" si="3"/>
        <v>6</v>
      </c>
      <c r="L49" s="45">
        <f t="shared" si="12"/>
        <v>0.66700000000000004</v>
      </c>
      <c r="M49" s="8"/>
      <c r="N49" s="9">
        <f>SUM(N50:N56)</f>
        <v>18</v>
      </c>
      <c r="O49" s="9">
        <f t="shared" ref="O49" si="31">SUM(O50:O56)</f>
        <v>12</v>
      </c>
      <c r="P49" s="9" t="s">
        <v>52</v>
      </c>
      <c r="Q49" s="9">
        <f t="shared" si="5"/>
        <v>30</v>
      </c>
      <c r="R49" s="45">
        <f t="shared" si="14"/>
        <v>0.4</v>
      </c>
      <c r="T49" s="9">
        <f t="shared" si="21"/>
        <v>328</v>
      </c>
      <c r="U49" s="9">
        <f t="shared" si="22"/>
        <v>65</v>
      </c>
      <c r="V49" s="9" t="s">
        <v>52</v>
      </c>
      <c r="W49" s="9">
        <f t="shared" si="23"/>
        <v>393</v>
      </c>
      <c r="X49" s="45">
        <f t="shared" si="15"/>
        <v>0.16500000000000001</v>
      </c>
      <c r="Y49" s="38"/>
    </row>
    <row r="50" spans="1:25" s="2" customFormat="1" ht="14.4" x14ac:dyDescent="0.3">
      <c r="A50" s="2" t="s">
        <v>16</v>
      </c>
      <c r="B50" s="10">
        <v>63</v>
      </c>
      <c r="C50" s="10">
        <v>7</v>
      </c>
      <c r="D50" s="10" t="s">
        <v>52</v>
      </c>
      <c r="E50" s="8">
        <f t="shared" si="1"/>
        <v>70</v>
      </c>
      <c r="F50" s="45">
        <f t="shared" si="10"/>
        <v>0.1</v>
      </c>
      <c r="G50" s="8"/>
      <c r="H50" s="10">
        <v>0</v>
      </c>
      <c r="I50" s="10">
        <v>0</v>
      </c>
      <c r="J50" s="10" t="s">
        <v>52</v>
      </c>
      <c r="K50" s="8">
        <f t="shared" si="3"/>
        <v>0</v>
      </c>
      <c r="L50" s="45" t="str">
        <f t="shared" si="12"/>
        <v>-</v>
      </c>
      <c r="M50" s="8"/>
      <c r="N50" s="10">
        <v>0</v>
      </c>
      <c r="O50" s="10">
        <v>0</v>
      </c>
      <c r="P50" s="10" t="s">
        <v>52</v>
      </c>
      <c r="Q50" s="8">
        <f t="shared" si="5"/>
        <v>0</v>
      </c>
      <c r="R50" s="45" t="str">
        <f t="shared" si="14"/>
        <v>-</v>
      </c>
      <c r="T50" s="10">
        <f t="shared" si="21"/>
        <v>63</v>
      </c>
      <c r="U50" s="10">
        <f t="shared" si="22"/>
        <v>7</v>
      </c>
      <c r="V50" s="10" t="s">
        <v>52</v>
      </c>
      <c r="W50" s="8">
        <f t="shared" si="23"/>
        <v>70</v>
      </c>
      <c r="X50" s="45">
        <f t="shared" si="15"/>
        <v>0.1</v>
      </c>
      <c r="Y50" s="38"/>
    </row>
    <row r="51" spans="1:25" s="2" customFormat="1" ht="14.25" customHeight="1" x14ac:dyDescent="0.3">
      <c r="A51" s="2" t="s">
        <v>25</v>
      </c>
      <c r="B51" s="10">
        <v>0</v>
      </c>
      <c r="C51" s="10">
        <v>0</v>
      </c>
      <c r="D51" s="10" t="s">
        <v>52</v>
      </c>
      <c r="E51" s="8">
        <f t="shared" si="1"/>
        <v>0</v>
      </c>
      <c r="F51" s="45" t="str">
        <f t="shared" si="10"/>
        <v>-</v>
      </c>
      <c r="G51" s="8"/>
      <c r="H51" s="10">
        <v>0</v>
      </c>
      <c r="I51" s="10">
        <v>0</v>
      </c>
      <c r="J51" s="10" t="s">
        <v>52</v>
      </c>
      <c r="K51" s="8">
        <f t="shared" si="3"/>
        <v>0</v>
      </c>
      <c r="L51" s="45" t="str">
        <f t="shared" si="12"/>
        <v>-</v>
      </c>
      <c r="M51" s="8"/>
      <c r="N51" s="10">
        <v>5</v>
      </c>
      <c r="O51" s="10">
        <v>4</v>
      </c>
      <c r="P51" s="10" t="s">
        <v>52</v>
      </c>
      <c r="Q51" s="8">
        <f t="shared" si="5"/>
        <v>9</v>
      </c>
      <c r="R51" s="45">
        <f t="shared" si="14"/>
        <v>0.44400000000000001</v>
      </c>
      <c r="T51" s="10">
        <f t="shared" si="21"/>
        <v>5</v>
      </c>
      <c r="U51" s="10">
        <f t="shared" si="22"/>
        <v>4</v>
      </c>
      <c r="V51" s="10" t="s">
        <v>52</v>
      </c>
      <c r="W51" s="8">
        <f t="shared" si="23"/>
        <v>9</v>
      </c>
      <c r="X51" s="45">
        <f t="shared" si="15"/>
        <v>0.44400000000000001</v>
      </c>
      <c r="Y51" s="38"/>
    </row>
    <row r="52" spans="1:25" s="2" customFormat="1" ht="15.75" customHeight="1" x14ac:dyDescent="0.3">
      <c r="A52" s="2" t="s">
        <v>33</v>
      </c>
      <c r="B52" s="10">
        <v>25</v>
      </c>
      <c r="C52" s="10">
        <v>1</v>
      </c>
      <c r="D52" s="10" t="s">
        <v>52</v>
      </c>
      <c r="E52" s="8">
        <f t="shared" si="1"/>
        <v>26</v>
      </c>
      <c r="F52" s="45">
        <f t="shared" ref="F52" si="32">IF(E52=0,"-",ROUND((C52)/(SUM(E52)),3))</f>
        <v>3.7999999999999999E-2</v>
      </c>
      <c r="G52" s="38"/>
      <c r="H52" s="10">
        <v>2</v>
      </c>
      <c r="I52" s="10">
        <v>4</v>
      </c>
      <c r="J52" s="10" t="s">
        <v>52</v>
      </c>
      <c r="K52" s="8">
        <f t="shared" si="3"/>
        <v>6</v>
      </c>
      <c r="L52" s="45">
        <f t="shared" si="12"/>
        <v>0.66700000000000004</v>
      </c>
      <c r="M52" s="38"/>
      <c r="N52" s="10">
        <v>6</v>
      </c>
      <c r="O52" s="10">
        <v>5</v>
      </c>
      <c r="P52" s="10" t="s">
        <v>52</v>
      </c>
      <c r="Q52" s="8">
        <f t="shared" si="5"/>
        <v>11</v>
      </c>
      <c r="R52" s="45">
        <f t="shared" si="14"/>
        <v>0.45500000000000002</v>
      </c>
      <c r="T52" s="10">
        <f t="shared" si="21"/>
        <v>33</v>
      </c>
      <c r="U52" s="10">
        <f t="shared" si="22"/>
        <v>10</v>
      </c>
      <c r="V52" s="10" t="s">
        <v>52</v>
      </c>
      <c r="W52" s="8">
        <f t="shared" si="23"/>
        <v>43</v>
      </c>
      <c r="X52" s="45">
        <f t="shared" si="15"/>
        <v>0.23300000000000001</v>
      </c>
      <c r="Y52" s="38"/>
    </row>
    <row r="53" spans="1:25" s="2" customFormat="1" ht="14.4" x14ac:dyDescent="0.3">
      <c r="A53" s="2" t="s">
        <v>46</v>
      </c>
      <c r="B53" s="10">
        <v>0</v>
      </c>
      <c r="C53" s="10">
        <v>0</v>
      </c>
      <c r="D53" s="10" t="s">
        <v>52</v>
      </c>
      <c r="E53" s="8">
        <f t="shared" si="1"/>
        <v>0</v>
      </c>
      <c r="F53" s="45" t="str">
        <f t="shared" si="10"/>
        <v>-</v>
      </c>
      <c r="G53" s="8"/>
      <c r="H53" s="10">
        <v>0</v>
      </c>
      <c r="I53" s="10">
        <v>0</v>
      </c>
      <c r="J53" s="10" t="s">
        <v>52</v>
      </c>
      <c r="K53" s="8">
        <f t="shared" si="3"/>
        <v>0</v>
      </c>
      <c r="L53" s="45" t="str">
        <f t="shared" si="12"/>
        <v>-</v>
      </c>
      <c r="M53" s="8"/>
      <c r="N53" s="10">
        <v>1</v>
      </c>
      <c r="O53" s="10">
        <v>0</v>
      </c>
      <c r="P53" s="10" t="s">
        <v>52</v>
      </c>
      <c r="Q53" s="8">
        <f t="shared" si="5"/>
        <v>1</v>
      </c>
      <c r="R53" s="45">
        <f t="shared" si="14"/>
        <v>0</v>
      </c>
      <c r="T53" s="10">
        <f t="shared" si="21"/>
        <v>1</v>
      </c>
      <c r="U53" s="10">
        <f t="shared" si="22"/>
        <v>0</v>
      </c>
      <c r="V53" s="10" t="s">
        <v>52</v>
      </c>
      <c r="W53" s="8">
        <f t="shared" si="23"/>
        <v>1</v>
      </c>
      <c r="X53" s="45">
        <f t="shared" si="15"/>
        <v>0</v>
      </c>
      <c r="Y53" s="38"/>
    </row>
    <row r="54" spans="1:25" s="2" customFormat="1" ht="14.4" x14ac:dyDescent="0.3">
      <c r="A54" s="2" t="s">
        <v>38</v>
      </c>
      <c r="B54" s="10">
        <v>0</v>
      </c>
      <c r="C54" s="10">
        <v>0</v>
      </c>
      <c r="D54" s="10" t="s">
        <v>52</v>
      </c>
      <c r="E54" s="8">
        <f t="shared" si="1"/>
        <v>0</v>
      </c>
      <c r="F54" s="45" t="str">
        <f t="shared" si="10"/>
        <v>-</v>
      </c>
      <c r="G54" s="8"/>
      <c r="H54" s="10">
        <v>0</v>
      </c>
      <c r="I54" s="10">
        <v>0</v>
      </c>
      <c r="J54" s="10" t="s">
        <v>52</v>
      </c>
      <c r="K54" s="8">
        <f t="shared" si="3"/>
        <v>0</v>
      </c>
      <c r="L54" s="45" t="str">
        <f t="shared" si="12"/>
        <v>-</v>
      </c>
      <c r="M54" s="8"/>
      <c r="N54" s="10">
        <v>1</v>
      </c>
      <c r="O54" s="10">
        <v>0</v>
      </c>
      <c r="P54" s="10" t="s">
        <v>52</v>
      </c>
      <c r="Q54" s="8">
        <f t="shared" si="5"/>
        <v>1</v>
      </c>
      <c r="R54" s="45">
        <f t="shared" si="14"/>
        <v>0</v>
      </c>
      <c r="T54" s="10">
        <f t="shared" si="21"/>
        <v>1</v>
      </c>
      <c r="U54" s="10">
        <f t="shared" si="22"/>
        <v>0</v>
      </c>
      <c r="V54" s="10" t="s">
        <v>52</v>
      </c>
      <c r="W54" s="8">
        <f t="shared" si="23"/>
        <v>1</v>
      </c>
      <c r="X54" s="45">
        <f t="shared" si="15"/>
        <v>0</v>
      </c>
      <c r="Y54" s="38"/>
    </row>
    <row r="55" spans="1:25" s="2" customFormat="1" ht="14.4" x14ac:dyDescent="0.3">
      <c r="A55" s="2" t="s">
        <v>40</v>
      </c>
      <c r="B55" s="10">
        <v>7</v>
      </c>
      <c r="C55" s="10">
        <v>0</v>
      </c>
      <c r="D55" s="10" t="s">
        <v>52</v>
      </c>
      <c r="E55" s="8">
        <f t="shared" si="1"/>
        <v>7</v>
      </c>
      <c r="F55" s="45">
        <f t="shared" si="10"/>
        <v>0</v>
      </c>
      <c r="G55" s="8"/>
      <c r="H55" s="10">
        <v>0</v>
      </c>
      <c r="I55" s="10">
        <v>0</v>
      </c>
      <c r="J55" s="10" t="s">
        <v>52</v>
      </c>
      <c r="K55" s="8">
        <f t="shared" si="3"/>
        <v>0</v>
      </c>
      <c r="L55" s="45" t="str">
        <f t="shared" si="12"/>
        <v>-</v>
      </c>
      <c r="M55" s="8"/>
      <c r="N55" s="10">
        <v>5</v>
      </c>
      <c r="O55" s="10">
        <v>3</v>
      </c>
      <c r="P55" s="10" t="s">
        <v>52</v>
      </c>
      <c r="Q55" s="8">
        <f t="shared" si="5"/>
        <v>8</v>
      </c>
      <c r="R55" s="45">
        <f t="shared" si="14"/>
        <v>0.375</v>
      </c>
      <c r="T55" s="10">
        <f t="shared" si="21"/>
        <v>12</v>
      </c>
      <c r="U55" s="10">
        <f t="shared" si="22"/>
        <v>3</v>
      </c>
      <c r="V55" s="10" t="s">
        <v>52</v>
      </c>
      <c r="W55" s="8">
        <f t="shared" si="23"/>
        <v>15</v>
      </c>
      <c r="X55" s="45">
        <f t="shared" si="15"/>
        <v>0.2</v>
      </c>
      <c r="Y55" s="38"/>
    </row>
    <row r="56" spans="1:25" s="2" customFormat="1" ht="14.4" x14ac:dyDescent="0.3">
      <c r="A56" s="119" t="s">
        <v>15</v>
      </c>
      <c r="B56" s="10">
        <v>213</v>
      </c>
      <c r="C56" s="10">
        <v>41</v>
      </c>
      <c r="D56" s="10" t="s">
        <v>52</v>
      </c>
      <c r="E56" s="8">
        <f t="shared" si="1"/>
        <v>254</v>
      </c>
      <c r="F56" s="45">
        <f t="shared" si="10"/>
        <v>0.161</v>
      </c>
      <c r="G56" s="8"/>
      <c r="H56" s="10">
        <v>0</v>
      </c>
      <c r="I56" s="10">
        <v>0</v>
      </c>
      <c r="J56" s="10" t="s">
        <v>52</v>
      </c>
      <c r="K56" s="8">
        <f t="shared" si="3"/>
        <v>0</v>
      </c>
      <c r="L56" s="45" t="str">
        <f t="shared" si="12"/>
        <v>-</v>
      </c>
      <c r="M56" s="8"/>
      <c r="N56" s="10">
        <v>0</v>
      </c>
      <c r="O56" s="10">
        <v>0</v>
      </c>
      <c r="P56" s="10" t="s">
        <v>52</v>
      </c>
      <c r="Q56" s="8">
        <f t="shared" si="5"/>
        <v>0</v>
      </c>
      <c r="R56" s="45" t="str">
        <f t="shared" si="14"/>
        <v>-</v>
      </c>
      <c r="T56" s="10">
        <f t="shared" si="21"/>
        <v>213</v>
      </c>
      <c r="U56" s="10">
        <f t="shared" si="22"/>
        <v>41</v>
      </c>
      <c r="V56" s="10" t="s">
        <v>52</v>
      </c>
      <c r="W56" s="8">
        <f t="shared" si="23"/>
        <v>254</v>
      </c>
      <c r="X56" s="45">
        <f t="shared" si="15"/>
        <v>0.161</v>
      </c>
      <c r="Y56" s="38"/>
    </row>
    <row r="57" spans="1:25" s="2" customFormat="1" ht="6" customHeight="1" x14ac:dyDescent="0.3">
      <c r="A57" s="12"/>
      <c r="C57" s="13"/>
      <c r="D57" s="13"/>
      <c r="F57" s="45"/>
      <c r="I57" s="13"/>
      <c r="J57" s="13"/>
      <c r="O57" s="13"/>
      <c r="P57" s="13"/>
      <c r="T57" s="6"/>
      <c r="U57" s="6"/>
      <c r="V57" s="10" t="s">
        <v>52</v>
      </c>
      <c r="W57" s="6"/>
      <c r="X57" s="45"/>
    </row>
    <row r="58" spans="1:25" s="2" customFormat="1" ht="14.4" x14ac:dyDescent="0.3">
      <c r="C58" s="13"/>
      <c r="D58" s="13"/>
      <c r="F58" s="45"/>
      <c r="O58" s="13"/>
      <c r="P58" s="13"/>
      <c r="T58" s="6"/>
      <c r="U58" s="6"/>
      <c r="V58" s="6"/>
      <c r="W58" s="6"/>
      <c r="X58" s="45"/>
    </row>
    <row r="59" spans="1:25" s="2" customFormat="1" ht="13.2" x14ac:dyDescent="0.3">
      <c r="C59" s="13"/>
      <c r="D59" s="13"/>
      <c r="O59" s="13"/>
      <c r="P59" s="13"/>
    </row>
    <row r="60" spans="1:25" s="2" customFormat="1" ht="13.2" x14ac:dyDescent="0.3">
      <c r="A60" s="14"/>
      <c r="C60" s="15"/>
      <c r="D60" s="15"/>
      <c r="O60" s="15"/>
      <c r="P60" s="15"/>
    </row>
    <row r="62" spans="1:25" ht="13.2" x14ac:dyDescent="0.25">
      <c r="A62" s="16"/>
    </row>
    <row r="63" spans="1:25" ht="9.75" customHeight="1" x14ac:dyDescent="0.25"/>
    <row r="71" spans="1:16119" s="23" customFormat="1" x14ac:dyDescent="0.25">
      <c r="A71" s="1"/>
      <c r="B71" s="18"/>
      <c r="E71" s="1"/>
      <c r="F71" s="46"/>
      <c r="G71" s="1"/>
      <c r="H71" s="1"/>
      <c r="I71" s="1"/>
      <c r="J71" s="1"/>
      <c r="K71" s="1"/>
      <c r="L71" s="1"/>
      <c r="M71" s="1"/>
      <c r="N71" s="18"/>
      <c r="Q71" s="1"/>
      <c r="R71" s="46"/>
      <c r="S71" s="1"/>
      <c r="T71" s="1"/>
      <c r="U71" s="1"/>
      <c r="V71" s="1"/>
      <c r="W71" s="1"/>
      <c r="X71" s="46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  <c r="WUV71" s="1"/>
      <c r="WUW71" s="1"/>
      <c r="WUX71" s="1"/>
      <c r="WUY71" s="1"/>
    </row>
    <row r="72" spans="1:16119" s="23" customFormat="1" x14ac:dyDescent="0.25">
      <c r="A72" s="1"/>
      <c r="B72" s="18"/>
      <c r="E72" s="1"/>
      <c r="F72" s="46"/>
      <c r="G72" s="1"/>
      <c r="H72" s="1"/>
      <c r="I72" s="1"/>
      <c r="J72" s="1"/>
      <c r="K72" s="1"/>
      <c r="L72" s="1"/>
      <c r="M72" s="1"/>
      <c r="N72" s="18"/>
      <c r="Q72" s="1"/>
      <c r="R72" s="46"/>
      <c r="S72" s="1"/>
      <c r="T72" s="1"/>
      <c r="U72" s="1"/>
      <c r="V72" s="1"/>
      <c r="W72" s="1"/>
      <c r="X72" s="46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</row>
  </sheetData>
  <mergeCells count="5">
    <mergeCell ref="A3:A4"/>
    <mergeCell ref="B3:E3"/>
    <mergeCell ref="H3:K3"/>
    <mergeCell ref="N3:Q3"/>
    <mergeCell ref="T3:W3"/>
  </mergeCells>
  <pageMargins left="0.48" right="0.31" top="1" bottom="1" header="0.5" footer="0.5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96B302BE1450114DBFA1E64E71351C51" ma:contentTypeVersion="16" ma:contentTypeDescription="Create a new document." ma:contentTypeScope="" ma:versionID="8f1a47fe4d38d3f3f089659af91fdeba">
  <xsd:schema xmlns:xsd="http://www.w3.org/2001/XMLSchema" xmlns:xs="http://www.w3.org/2001/XMLSchema" xmlns:p="http://schemas.microsoft.com/office/2006/metadata/properties" xmlns:ns2="4e9417ab-6472-4075-af16-7dc6074df91e" xmlns:ns3="d3b91885-046f-41e5-8fb1-94b528881a1f" xmlns:ns4="d32333cd-d584-4454-b96d-286e1ba8789f" targetNamespace="http://schemas.microsoft.com/office/2006/metadata/properties" ma:root="true" ma:fieldsID="75d307f281eef6bafc8f56dcab1bc85e" ns2:_="" ns3:_="" ns4:_="">
    <xsd:import namespace="4e9417ab-6472-4075-af16-7dc6074df91e"/>
    <xsd:import namespace="d3b91885-046f-41e5-8fb1-94b528881a1f"/>
    <xsd:import namespace="d32333cd-d584-4454-b96d-286e1ba8789f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c52233-b4de-4f28-b687-89c79e46a91b}" ma:internalName="TaxCatchAll" ma:showField="CatchAllData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c52233-b4de-4f28-b687-89c79e46a91b}" ma:internalName="TaxCatchAllLabel" ma:readOnly="true" ma:showField="CatchAllDataLabel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HO Analysis and Insights Directorate (HOAID)|f405872c-5ec6-43bd-b962-56289e7f995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cess – Significant|6ccbe411-9327-473d-908e-7668b31d44e3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91885-046f-41e5-8fb1-94b52888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333cd-d584-4454-b96d-286e1ba8789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– Significant</TermName>
          <TermId xmlns="http://schemas.microsoft.com/office/infopath/2007/PartnerControls">6ccbe411-9327-473d-908e-7668b31d44e3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 Analysis and Insights Directorate (HOAID)</TermName>
          <TermId xmlns="http://schemas.microsoft.com/office/infopath/2007/PartnerControls">f405872c-5ec6-43bd-b962-56289e7f995b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AA2EB416-64A6-4751-83E7-0CA1A248B1CB}"/>
</file>

<file path=customXml/itemProps2.xml><?xml version="1.0" encoding="utf-8"?>
<ds:datastoreItem xmlns:ds="http://schemas.openxmlformats.org/officeDocument/2006/customXml" ds:itemID="{4CD87B5C-CEB0-46EF-9643-763733DE51A8}"/>
</file>

<file path=customXml/itemProps3.xml><?xml version="1.0" encoding="utf-8"?>
<ds:datastoreItem xmlns:ds="http://schemas.openxmlformats.org/officeDocument/2006/customXml" ds:itemID="{4CFEE151-110D-4A6F-870D-DB2A5921E0AE}"/>
</file>

<file path=customXml/itemProps4.xml><?xml version="1.0" encoding="utf-8"?>
<ds:datastoreItem xmlns:ds="http://schemas.openxmlformats.org/officeDocument/2006/customXml" ds:itemID="{4E1E4163-46F6-451C-BBB6-8CAE253079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Cover_sheet</vt:lpstr>
      <vt:lpstr>Contents</vt:lpstr>
      <vt:lpstr>(2019)</vt:lpstr>
      <vt:lpstr>(2020)</vt:lpstr>
      <vt:lpstr>(2021)</vt:lpstr>
      <vt:lpstr>FIRE 1123a raw</vt:lpstr>
      <vt:lpstr>FIRE1123a</vt:lpstr>
      <vt:lpstr>(2018-19)</vt:lpstr>
      <vt:lpstr>(2019-20)</vt:lpstr>
      <vt:lpstr>(2020-21)</vt:lpstr>
      <vt:lpstr>Fire 1123b raw</vt:lpstr>
      <vt:lpstr>FIRE1123b</vt:lpstr>
      <vt:lpstr>summary</vt:lpstr>
      <vt:lpstr>'(2018-19)'!Print_Area</vt:lpstr>
      <vt:lpstr>'(2019)'!Print_Area</vt:lpstr>
      <vt:lpstr>'(2019-20)'!Print_Area</vt:lpstr>
      <vt:lpstr>'(2020)'!Print_Area</vt:lpstr>
      <vt:lpstr>'(2020-21)'!Print_Area</vt:lpstr>
      <vt:lpstr>'(2021)'!Print_Area</vt:lpstr>
      <vt:lpstr>Contents!Print_Area</vt:lpstr>
      <vt:lpstr>'FIRE 1123a raw'!Print_Area</vt:lpstr>
      <vt:lpstr>'Fire 1123b raw'!Print_Area</vt:lpstr>
      <vt:lpstr>FIRE1123a!Print_Area</vt:lpstr>
      <vt:lpstr>FIRE1123b!Print_Area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FIRE1123: Apprentices by gender, fire and rescue authority and role</dc:title>
  <dc:creator/>
  <cp:keywords>data tables, apprentices, 2021</cp:keywords>
  <cp:lastModifiedBy/>
  <dcterms:created xsi:type="dcterms:W3CDTF">2021-11-05T15:58:42Z</dcterms:created>
  <dcterms:modified xsi:type="dcterms:W3CDTF">2021-11-05T15:59:53Z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0x010100A5BF1C78D9F64B679A5EBDE1C6598EBC010096B302BE1450114DBFA1E64E71351C51</vt:lpwstr>
  </property>
</Properties>
</file>