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24226"/>
  <xr:revisionPtr revIDLastSave="0" documentId="13_ncr:1_{72C2E439-3562-4866-9A22-367A4CFD272B}" xr6:coauthVersionLast="45" xr6:coauthVersionMax="45" xr10:uidLastSave="{00000000-0000-0000-0000-000000000000}"/>
  <workbookProtection workbookAlgorithmName="SHA-512" workbookHashValue="Q5a/LCqzEe/+nxEYK/H6TE7c8eVF5x29zYu3zLj8EW0cXnfZi0wrLvRkX/Xr/OkRVmB9Qnbw8d4l9zb66yur0A==" workbookSaltValue="L5jd+mIvrcLwJSDZ2KxHPw==" workbookSpinCount="100000" lockStructure="1"/>
  <bookViews>
    <workbookView xWindow="1008" yWindow="24" windowWidth="20220" windowHeight="12252" xr2:uid="{00000000-000D-0000-FFFF-FFFF00000000}"/>
  </bookViews>
  <sheets>
    <sheet name="Cover_sheet" sheetId="10" r:id="rId1"/>
    <sheet name="Contents" sheetId="11" r:id="rId2"/>
    <sheet name="Data_fires" sheetId="1" r:id="rId3"/>
    <sheet name="FIRE0601_raw" sheetId="7" state="hidden" r:id="rId4"/>
    <sheet name="FIRE0601" sheetId="4" r:id="rId5"/>
  </sheets>
  <definedNames>
    <definedName name="_xlnm.Print_Area" localSheetId="1">Contents!$A$1:$E$6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7" l="1"/>
  <c r="C18" i="7" l="1"/>
  <c r="C16" i="4" s="1"/>
  <c r="F18" i="7"/>
  <c r="F16" i="4" s="1"/>
  <c r="H18" i="7"/>
  <c r="H16" i="4" s="1"/>
  <c r="J18" i="7"/>
  <c r="J16" i="4" s="1"/>
  <c r="L18" i="7"/>
  <c r="L16" i="4" s="1"/>
  <c r="E18" i="7"/>
  <c r="E16" i="4" s="1"/>
  <c r="G18" i="7"/>
  <c r="G16" i="4" s="1"/>
  <c r="I18" i="7"/>
  <c r="I16" i="4" s="1"/>
  <c r="K18" i="7"/>
  <c r="K16" i="4" s="1"/>
  <c r="M18" i="7"/>
  <c r="M16" i="4" s="1"/>
  <c r="C16" i="7"/>
  <c r="C14" i="4" s="1"/>
  <c r="F16" i="7"/>
  <c r="F14" i="4" s="1"/>
  <c r="H16" i="7"/>
  <c r="H14" i="4" s="1"/>
  <c r="J16" i="7"/>
  <c r="J14" i="4" s="1"/>
  <c r="L16" i="7"/>
  <c r="L14" i="4" s="1"/>
  <c r="E16" i="7"/>
  <c r="E14" i="4" s="1"/>
  <c r="G16" i="7"/>
  <c r="G14" i="4" s="1"/>
  <c r="I16" i="7"/>
  <c r="I14" i="4" s="1"/>
  <c r="K16" i="7"/>
  <c r="K14" i="4" s="1"/>
  <c r="M16" i="7"/>
  <c r="M14" i="4" s="1"/>
  <c r="E9" i="7"/>
  <c r="I9" i="7"/>
  <c r="M9" i="7"/>
  <c r="H10" i="7"/>
  <c r="H8" i="4" s="1"/>
  <c r="L10" i="7"/>
  <c r="G11" i="7"/>
  <c r="G9" i="4" s="1"/>
  <c r="K11" i="7"/>
  <c r="F12" i="7"/>
  <c r="J12" i="7"/>
  <c r="J10" i="4" s="1"/>
  <c r="E13" i="7"/>
  <c r="E11" i="4" s="1"/>
  <c r="I13" i="7"/>
  <c r="M13" i="7"/>
  <c r="M11" i="4" s="1"/>
  <c r="H14" i="7"/>
  <c r="H12" i="4" s="1"/>
  <c r="L14" i="7"/>
  <c r="L12" i="4" s="1"/>
  <c r="G15" i="7"/>
  <c r="K15" i="7"/>
  <c r="F17" i="7"/>
  <c r="F15" i="4" s="1"/>
  <c r="J17" i="7"/>
  <c r="J15" i="4" s="1"/>
  <c r="F8" i="7"/>
  <c r="J8" i="7"/>
  <c r="J6" i="4" s="1"/>
  <c r="E8" i="7"/>
  <c r="C12" i="7"/>
  <c r="C10" i="4" s="1"/>
  <c r="C17" i="7"/>
  <c r="C15" i="4" s="1"/>
  <c r="K8" i="7"/>
  <c r="C13" i="7"/>
  <c r="E15" i="7"/>
  <c r="H17" i="7"/>
  <c r="H15" i="4" s="1"/>
  <c r="L8" i="7"/>
  <c r="L6" i="4" s="1"/>
  <c r="H9" i="7"/>
  <c r="K10" i="7"/>
  <c r="K8" i="4" s="1"/>
  <c r="E12" i="7"/>
  <c r="H13" i="7"/>
  <c r="H11" i="4" s="1"/>
  <c r="K14" i="7"/>
  <c r="K12" i="4" s="1"/>
  <c r="E17" i="7"/>
  <c r="E15" i="4" s="1"/>
  <c r="M17" i="7"/>
  <c r="M15" i="4" s="1"/>
  <c r="C11" i="7"/>
  <c r="C9" i="4" s="1"/>
  <c r="F9" i="7"/>
  <c r="J9" i="7"/>
  <c r="J7" i="4" s="1"/>
  <c r="E10" i="7"/>
  <c r="I10" i="7"/>
  <c r="M10" i="7"/>
  <c r="H11" i="7"/>
  <c r="H9" i="4" s="1"/>
  <c r="L11" i="7"/>
  <c r="L9" i="4" s="1"/>
  <c r="G12" i="7"/>
  <c r="G10" i="4" s="1"/>
  <c r="K12" i="7"/>
  <c r="K10" i="4" s="1"/>
  <c r="F13" i="7"/>
  <c r="F11" i="4" s="1"/>
  <c r="J13" i="7"/>
  <c r="J11" i="4" s="1"/>
  <c r="E14" i="7"/>
  <c r="I14" i="7"/>
  <c r="M14" i="7"/>
  <c r="M12" i="4" s="1"/>
  <c r="H15" i="7"/>
  <c r="H13" i="4" s="1"/>
  <c r="L15" i="7"/>
  <c r="L13" i="4" s="1"/>
  <c r="G17" i="7"/>
  <c r="G15" i="4" s="1"/>
  <c r="K17" i="7"/>
  <c r="K15" i="4" s="1"/>
  <c r="G8" i="7"/>
  <c r="G6" i="4" s="1"/>
  <c r="C9" i="7"/>
  <c r="C7" i="4" s="1"/>
  <c r="C8" i="7"/>
  <c r="C6" i="4" s="1"/>
  <c r="M15" i="7"/>
  <c r="M13" i="4" s="1"/>
  <c r="H8" i="7"/>
  <c r="H6" i="4" s="1"/>
  <c r="C14" i="7"/>
  <c r="C12" i="4" s="1"/>
  <c r="G10" i="7"/>
  <c r="G8" i="4" s="1"/>
  <c r="J11" i="7"/>
  <c r="J9" i="4" s="1"/>
  <c r="M12" i="7"/>
  <c r="M10" i="4" s="1"/>
  <c r="G14" i="7"/>
  <c r="G12" i="4" s="1"/>
  <c r="J15" i="7"/>
  <c r="J13" i="4" s="1"/>
  <c r="M8" i="7"/>
  <c r="M6" i="4" s="1"/>
  <c r="G9" i="7"/>
  <c r="G7" i="4" s="1"/>
  <c r="K9" i="7"/>
  <c r="K7" i="4" s="1"/>
  <c r="F10" i="7"/>
  <c r="F8" i="4" s="1"/>
  <c r="J10" i="7"/>
  <c r="J8" i="4" s="1"/>
  <c r="E11" i="7"/>
  <c r="E9" i="4" s="1"/>
  <c r="I11" i="7"/>
  <c r="M11" i="7"/>
  <c r="M9" i="4" s="1"/>
  <c r="H12" i="7"/>
  <c r="H10" i="4" s="1"/>
  <c r="L12" i="7"/>
  <c r="L10" i="4" s="1"/>
  <c r="G13" i="7"/>
  <c r="G11" i="4" s="1"/>
  <c r="K13" i="7"/>
  <c r="K11" i="4" s="1"/>
  <c r="F14" i="7"/>
  <c r="F12" i="4" s="1"/>
  <c r="J14" i="7"/>
  <c r="J12" i="4" s="1"/>
  <c r="I15" i="7"/>
  <c r="I13" i="4" s="1"/>
  <c r="L17" i="7"/>
  <c r="L15" i="4" s="1"/>
  <c r="C10" i="7"/>
  <c r="C8" i="4" s="1"/>
  <c r="L9" i="7"/>
  <c r="L7" i="4" s="1"/>
  <c r="F11" i="7"/>
  <c r="F9" i="4" s="1"/>
  <c r="I12" i="7"/>
  <c r="I10" i="4" s="1"/>
  <c r="L13" i="7"/>
  <c r="L11" i="4" s="1"/>
  <c r="F15" i="7"/>
  <c r="F13" i="4" s="1"/>
  <c r="I17" i="7"/>
  <c r="I15" i="4" s="1"/>
  <c r="I8" i="7"/>
  <c r="I6" i="4" s="1"/>
  <c r="C15" i="7"/>
  <c r="C13" i="4" s="1"/>
  <c r="K13" i="4"/>
  <c r="G13" i="4"/>
  <c r="I12" i="4"/>
  <c r="C11" i="4"/>
  <c r="F10" i="4"/>
  <c r="K9" i="4"/>
  <c r="M8" i="4"/>
  <c r="L8" i="4"/>
  <c r="I8" i="4"/>
  <c r="M7" i="4"/>
  <c r="H7" i="4"/>
  <c r="F7" i="4"/>
  <c r="E7" i="4"/>
  <c r="K6" i="4"/>
  <c r="F6" i="4"/>
  <c r="D18" i="7" l="1"/>
  <c r="D16" i="4" s="1"/>
  <c r="B18" i="7"/>
  <c r="B16" i="4" s="1"/>
  <c r="D16" i="7"/>
  <c r="D17" i="7"/>
  <c r="D15" i="4" s="1"/>
  <c r="D15" i="7"/>
  <c r="E13" i="4"/>
  <c r="D14" i="7"/>
  <c r="D12" i="4" s="1"/>
  <c r="E12" i="4"/>
  <c r="D10" i="7"/>
  <c r="E8" i="4"/>
  <c r="D13" i="7"/>
  <c r="I11" i="4"/>
  <c r="D8" i="7"/>
  <c r="E6" i="4"/>
  <c r="D12" i="7"/>
  <c r="E10" i="4"/>
  <c r="D9" i="7"/>
  <c r="I7" i="4"/>
  <c r="D11" i="7"/>
  <c r="I9" i="4"/>
  <c r="B16" i="7" l="1"/>
  <c r="B14" i="4" s="1"/>
  <c r="D14" i="4"/>
  <c r="B17" i="7"/>
  <c r="B15" i="4" s="1"/>
  <c r="B15" i="7"/>
  <c r="B13" i="4" s="1"/>
  <c r="D13" i="4"/>
  <c r="B14" i="7"/>
  <c r="B12" i="4" s="1"/>
  <c r="B8" i="7"/>
  <c r="B6" i="4" s="1"/>
  <c r="D6" i="4"/>
  <c r="B11" i="7"/>
  <c r="B9" i="4" s="1"/>
  <c r="D9" i="4"/>
  <c r="B13" i="7"/>
  <c r="B11" i="4" s="1"/>
  <c r="D11" i="4"/>
  <c r="B9" i="7"/>
  <c r="B7" i="4" s="1"/>
  <c r="D7" i="4"/>
  <c r="B10" i="7"/>
  <c r="B8" i="4" s="1"/>
  <c r="D8" i="4"/>
  <c r="B12" i="7"/>
  <c r="B10" i="4" s="1"/>
  <c r="D10" i="4"/>
</calcChain>
</file>

<file path=xl/sharedStrings.xml><?xml version="1.0" encoding="utf-8"?>
<sst xmlns="http://schemas.openxmlformats.org/spreadsheetml/2006/main" count="773" uniqueCount="83">
  <si>
    <t>Total Fires</t>
  </si>
  <si>
    <t>Faulty fuel supplies</t>
  </si>
  <si>
    <t>Faulty appliances and leads</t>
  </si>
  <si>
    <t>Misuse of equipment or appliances</t>
  </si>
  <si>
    <t>Chip/fat pan fires</t>
  </si>
  <si>
    <t>Playing with fire</t>
  </si>
  <si>
    <t>Careless handling of fire or hot substances</t>
  </si>
  <si>
    <t>Placing articles too close to heat</t>
  </si>
  <si>
    <t>Other accidental</t>
  </si>
  <si>
    <t>Unspecified</t>
  </si>
  <si>
    <t>Year</t>
  </si>
  <si>
    <t>2010/11</t>
  </si>
  <si>
    <t>2011/12</t>
  </si>
  <si>
    <t>2012/13</t>
  </si>
  <si>
    <t>2013/14</t>
  </si>
  <si>
    <t>2014/15</t>
  </si>
  <si>
    <t>Dwellings</t>
  </si>
  <si>
    <t>FINANCIAL_YEAR</t>
  </si>
  <si>
    <t>General note:</t>
  </si>
  <si>
    <t>The full set of fire statistics releases, tables and guidance can be found on our landing page, here-</t>
  </si>
  <si>
    <t>The statistics in this table are National Statistics.</t>
  </si>
  <si>
    <t>Source: Home Office Incident Recording System</t>
  </si>
  <si>
    <t>Select dwellings or other buildings from the drop down list in the orange box below:</t>
  </si>
  <si>
    <t>https://www.gov.uk/government/collections/fire-statistics</t>
  </si>
  <si>
    <r>
      <t>Accidental Fires</t>
    </r>
    <r>
      <rPr>
        <vertAlign val="superscript"/>
        <sz val="11"/>
        <color theme="1"/>
        <rFont val="Calibri"/>
        <family val="2"/>
        <scheme val="minor"/>
      </rPr>
      <t>2</t>
    </r>
  </si>
  <si>
    <t>2015/16</t>
  </si>
  <si>
    <t>Other Buildings</t>
  </si>
  <si>
    <r>
      <t>Deliberate</t>
    </r>
    <r>
      <rPr>
        <sz val="11"/>
        <color theme="1"/>
        <rFont val="Calibri"/>
        <family val="2"/>
        <scheme val="minor"/>
      </rPr>
      <t/>
    </r>
  </si>
  <si>
    <t>Total Accidental</t>
  </si>
  <si>
    <t>1 Primary fires are defined as fires that meet at least one of the following conditions:</t>
  </si>
  <si>
    <t>(a) any fire that occurred in a (non-derelict) building, vehicle or outdoor structure,</t>
  </si>
  <si>
    <t>(b) any fire involving fatalities, casualties or rescues,</t>
  </si>
  <si>
    <t xml:space="preserve">(c) any fire attended by five or more pumping appliances. </t>
  </si>
  <si>
    <t>2016/17</t>
  </si>
  <si>
    <t>2017/18</t>
  </si>
  <si>
    <t>2018/19</t>
  </si>
  <si>
    <t>incident_type_t0102_d</t>
  </si>
  <si>
    <t>cause_of_fire_0601_d</t>
  </si>
  <si>
    <t>Fires</t>
  </si>
  <si>
    <t>Chip/ fat pan fires</t>
  </si>
  <si>
    <t>Unspecified cause</t>
  </si>
  <si>
    <t>2019/20</t>
  </si>
  <si>
    <t xml:space="preserve">Detailed analysis of fires attended by FRSs </t>
  </si>
  <si>
    <t>Responsible Statistician: Deborah Lader</t>
  </si>
  <si>
    <t>Email: Firestatistics@homeoffice.gov.uk</t>
  </si>
  <si>
    <t>Contents</t>
  </si>
  <si>
    <t>We’re always looking to improve the accessibility of our documents.</t>
  </si>
  <si>
    <t xml:space="preserve">To access data tables, select the table number or tabs. </t>
  </si>
  <si>
    <t>Cover sheet</t>
  </si>
  <si>
    <t>Sheet</t>
  </si>
  <si>
    <t>Title</t>
  </si>
  <si>
    <t>Period covered</t>
  </si>
  <si>
    <t>National Statistics?</t>
  </si>
  <si>
    <t>Yes</t>
  </si>
  <si>
    <t>Tables 0601</t>
  </si>
  <si>
    <t>FIRE0601</t>
  </si>
  <si>
    <t>Data_fires</t>
  </si>
  <si>
    <t>Primary fires in dwellings and other buildings, by cause of fire, England</t>
  </si>
  <si>
    <t>Raw data for fires for the main data table</t>
  </si>
  <si>
    <t>Other buildings</t>
  </si>
  <si>
    <t xml:space="preserve">2 The motive for the fire can be recorded as one of: Accidental, Deliberate or Not Known. For the purpose of these tables accidental is defined as when the motive was recorded as either </t>
  </si>
  <si>
    <t xml:space="preserve">  Accidental or Not known.</t>
  </si>
  <si>
    <t xml:space="preserve">Some incidents in the IRS have been recorded as “deliberate” in one question but “accidental” in another question. We believe this is because the information has circumvented quality assurance checks. </t>
  </si>
  <si>
    <t xml:space="preserve">This means that the figures for deliberate fires in our other published tables do not match the figures above. This inconsistency was identified in 2017 and the Home Office will be working with FRSs to improve the quality of these data. </t>
  </si>
  <si>
    <t xml:space="preserve">Fire data are collected by the Incident Recording System (IRS) which collects information on all incidents attended by fire and rescue services. For a variety of reasons some records take </t>
  </si>
  <si>
    <t>longer than others for fire services to upload to the IRS and therefore totals are constantly being amended (by relatively small numbers).</t>
  </si>
  <si>
    <t>Deliberate</t>
  </si>
  <si>
    <t>2020/21</t>
  </si>
  <si>
    <t>England, April 2020 to March 2021: data tables</t>
  </si>
  <si>
    <t>Crown copyright © 2021</t>
  </si>
  <si>
    <t>If you find any problems, or have any feedback, relating to accessibility</t>
  </si>
  <si>
    <t xml:space="preserve"> please email us at firestatistics@homeoffice.gov.uk</t>
  </si>
  <si>
    <t>Detail</t>
  </si>
  <si>
    <t xml:space="preserve">Shows the number fires in dwellings and other buildings attended in England by cause of fire. </t>
  </si>
  <si>
    <t>Provides the raw data behind the main data table.</t>
  </si>
  <si>
    <t>2010/11 to 2020/21</t>
  </si>
  <si>
    <t>Contact: FireStatistics@homeoffice.gov.uk</t>
  </si>
  <si>
    <r>
      <t xml:space="preserve">Press enquiries: </t>
    </r>
    <r>
      <rPr>
        <b/>
        <sz val="12"/>
        <color rgb="FF000000"/>
        <rFont val="Arial"/>
        <family val="2"/>
      </rPr>
      <t>0300 123 3535</t>
    </r>
  </si>
  <si>
    <t>Published: 30 September 2021</t>
  </si>
  <si>
    <t>Next update: Autumn 2022</t>
  </si>
  <si>
    <r>
      <t>FIRE STATISTICS TABLE 0601: Primary fires</t>
    </r>
    <r>
      <rPr>
        <b/>
        <vertAlign val="superscript"/>
        <sz val="11"/>
        <rFont val="Arial Black"/>
        <family val="2"/>
      </rPr>
      <t>1</t>
    </r>
    <r>
      <rPr>
        <b/>
        <sz val="11"/>
        <rFont val="Arial Black"/>
        <family val="2"/>
      </rPr>
      <t xml:space="preserve"> in dwellings and other buildings, by cause of fire, England</t>
    </r>
  </si>
  <si>
    <t>The data in this table are consistent with records that reached the IRS by 17 June 2021.</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</si>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</sst>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b/>
      <sz val="11"/>
      <color theme="0"/>
      <name val="Arial Black"/>
      <family val="2"/>
    </font>
    <font>
      <b/>
      <sz val="11"/>
      <color theme="1"/>
      <name val="Calibri"/>
      <family val="2"/>
      <scheme val="minor"/>
    </font>
    <font>
      <u/>
      <sz val="11"/>
      <color theme="10"/>
      <name val="Calibri"/>
      <family val="2"/>
      <scheme val="minor"/>
    </font>
    <font>
      <vertAlign val="superscript"/>
      <sz val="11"/>
      <color theme="1"/>
      <name val="Calibri"/>
      <family val="2"/>
      <scheme val="minor"/>
    </font>
    <font>
      <b/>
      <sz val="11"/>
      <name val="Calibri"/>
      <family val="2"/>
      <scheme val="minor"/>
    </font>
    <font>
      <sz val="11"/>
      <color theme="1"/>
      <name val="Calibri"/>
      <family val="2"/>
      <scheme val="minor"/>
    </font>
    <font>
      <sz val="11"/>
      <name val="Calibri"/>
      <family val="2"/>
      <scheme val="minor"/>
    </font>
    <font>
      <sz val="10"/>
      <name val="Arial"/>
      <family val="2"/>
    </font>
    <font>
      <sz val="11"/>
      <color theme="0"/>
      <name val="Calibri"/>
      <family val="2"/>
      <scheme val="minor"/>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sz val="11"/>
      <color rgb="FF000000"/>
      <name val="Calibri"/>
      <family val="2"/>
    </font>
    <font>
      <b/>
      <sz val="12"/>
      <color rgb="FF000000"/>
      <name val="Arial"/>
      <family val="2"/>
    </font>
    <font>
      <u/>
      <sz val="10"/>
      <color rgb="FF0000FF"/>
      <name val="Arial"/>
      <family val="2"/>
    </font>
    <font>
      <u/>
      <sz val="12"/>
      <color rgb="FF0000FF"/>
      <name val="Arial"/>
      <family val="2"/>
    </font>
    <font>
      <u/>
      <sz val="11"/>
      <color rgb="FF0563C1"/>
      <name val="Calibri"/>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sz val="8"/>
      <name val="Calibri"/>
      <family val="2"/>
      <scheme val="minor"/>
    </font>
    <font>
      <b/>
      <sz val="11"/>
      <name val="Arial Black"/>
      <family val="2"/>
    </font>
    <font>
      <b/>
      <vertAlign val="superscript"/>
      <sz val="11"/>
      <name val="Arial Black"/>
      <family val="2"/>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14">
    <xf numFmtId="0" fontId="0" fillId="0" borderId="0"/>
    <xf numFmtId="0" fontId="3" fillId="0" borderId="0" applyNumberFormat="0" applyFill="0" applyBorder="0" applyAlignment="0" applyProtection="0"/>
    <xf numFmtId="9" fontId="6" fillId="0" borderId="0" applyFont="0" applyFill="0" applyBorder="0" applyAlignment="0" applyProtection="0"/>
    <xf numFmtId="0" fontId="8" fillId="0" borderId="0"/>
    <xf numFmtId="0" fontId="10" fillId="0" borderId="0" applyNumberFormat="0" applyBorder="0" applyProtection="0"/>
    <xf numFmtId="0" fontId="11" fillId="0" borderId="0" applyNumberFormat="0" applyBorder="0" applyProtection="0"/>
    <xf numFmtId="0" fontId="3" fillId="0" borderId="0" applyNumberFormat="0" applyFill="0" applyBorder="0" applyAlignment="0" applyProtection="0"/>
    <xf numFmtId="0" fontId="17" fillId="0" borderId="0" applyNumberFormat="0" applyFont="0" applyBorder="0" applyProtection="0"/>
    <xf numFmtId="0" fontId="19" fillId="0" borderId="0" applyNumberFormat="0" applyFill="0" applyBorder="0" applyAlignment="0" applyProtection="0"/>
    <xf numFmtId="0" fontId="21" fillId="0" borderId="0" applyNumberFormat="0" applyFill="0" applyBorder="0" applyAlignment="0" applyProtection="0"/>
    <xf numFmtId="0" fontId="11" fillId="0" borderId="0" applyNumberFormat="0" applyBorder="0" applyProtection="0"/>
    <xf numFmtId="0" fontId="19" fillId="0" borderId="0" applyNumberFormat="0" applyFill="0" applyBorder="0" applyAlignment="0" applyProtection="0"/>
    <xf numFmtId="0" fontId="17" fillId="0" borderId="0"/>
    <xf numFmtId="0" fontId="17" fillId="0" borderId="0" applyNumberFormat="0" applyFont="0" applyBorder="0" applyProtection="0"/>
  </cellStyleXfs>
  <cellXfs count="85">
    <xf numFmtId="0" fontId="0" fillId="0" borderId="0" xfId="0"/>
    <xf numFmtId="0" fontId="0" fillId="3" borderId="0" xfId="0" applyFont="1" applyFill="1"/>
    <xf numFmtId="0" fontId="0" fillId="3" borderId="0" xfId="0" applyFill="1"/>
    <xf numFmtId="0" fontId="0" fillId="3" borderId="0" xfId="0" applyFill="1" applyAlignment="1">
      <alignment wrapText="1"/>
    </xf>
    <xf numFmtId="0" fontId="0" fillId="3" borderId="1" xfId="0" applyFill="1" applyBorder="1" applyAlignment="1">
      <alignment wrapText="1"/>
    </xf>
    <xf numFmtId="0" fontId="0" fillId="3" borderId="0" xfId="0" applyFill="1" applyBorder="1"/>
    <xf numFmtId="0" fontId="0" fillId="3" borderId="1" xfId="0" applyFill="1" applyBorder="1"/>
    <xf numFmtId="0" fontId="0" fillId="3" borderId="2" xfId="0" applyFill="1" applyBorder="1"/>
    <xf numFmtId="0" fontId="2" fillId="3" borderId="1" xfId="0" applyFont="1" applyFill="1" applyBorder="1" applyAlignment="1">
      <alignment horizontal="right" wrapText="1"/>
    </xf>
    <xf numFmtId="0" fontId="0" fillId="3" borderId="1" xfId="0" applyFill="1" applyBorder="1" applyAlignment="1">
      <alignment horizontal="right" wrapText="1"/>
    </xf>
    <xf numFmtId="0" fontId="2" fillId="3" borderId="0" xfId="0" applyFont="1" applyFill="1"/>
    <xf numFmtId="0" fontId="0" fillId="3" borderId="0" xfId="0" applyFill="1" applyAlignment="1">
      <alignment horizontal="right"/>
    </xf>
    <xf numFmtId="0" fontId="0" fillId="3" borderId="0" xfId="0" applyFill="1" applyAlignment="1">
      <alignment vertical="top" wrapText="1"/>
    </xf>
    <xf numFmtId="0" fontId="0" fillId="3" borderId="0" xfId="0" applyFill="1" applyAlignment="1">
      <alignment horizontal="left" wrapText="1"/>
    </xf>
    <xf numFmtId="0" fontId="0" fillId="3" borderId="0" xfId="0" applyFill="1" applyBorder="1" applyAlignment="1">
      <alignment wrapText="1"/>
    </xf>
    <xf numFmtId="0" fontId="2" fillId="3" borderId="0" xfId="0" applyFont="1" applyFill="1" applyBorder="1" applyAlignment="1">
      <alignment vertical="center" wrapText="1"/>
    </xf>
    <xf numFmtId="0" fontId="2" fillId="3" borderId="0" xfId="0" applyFont="1" applyFill="1" applyBorder="1" applyAlignment="1">
      <alignment horizontal="right" wrapText="1"/>
    </xf>
    <xf numFmtId="0" fontId="0" fillId="3" borderId="0" xfId="0" applyFont="1" applyFill="1" applyBorder="1" applyAlignment="1">
      <alignment horizontal="right" wrapText="1"/>
    </xf>
    <xf numFmtId="0" fontId="5" fillId="3" borderId="0" xfId="0" applyFont="1" applyFill="1" applyAlignment="1"/>
    <xf numFmtId="3" fontId="2" fillId="3" borderId="2" xfId="0" applyNumberFormat="1" applyFont="1" applyFill="1" applyBorder="1"/>
    <xf numFmtId="3" fontId="0" fillId="3" borderId="2" xfId="0" applyNumberFormat="1" applyFill="1" applyBorder="1"/>
    <xf numFmtId="3" fontId="2" fillId="3" borderId="0" xfId="0" applyNumberFormat="1" applyFont="1" applyFill="1" applyBorder="1"/>
    <xf numFmtId="3" fontId="0" fillId="3" borderId="0" xfId="0" applyNumberFormat="1" applyFont="1" applyFill="1" applyBorder="1"/>
    <xf numFmtId="3" fontId="0" fillId="3" borderId="0" xfId="0" applyNumberFormat="1" applyFill="1" applyBorder="1"/>
    <xf numFmtId="3" fontId="2" fillId="3" borderId="1" xfId="0" applyNumberFormat="1" applyFont="1" applyFill="1" applyBorder="1"/>
    <xf numFmtId="3" fontId="0" fillId="3" borderId="1" xfId="0" applyNumberFormat="1" applyFont="1" applyFill="1" applyBorder="1"/>
    <xf numFmtId="3" fontId="0" fillId="3" borderId="1" xfId="0" applyNumberFormat="1" applyFill="1" applyBorder="1"/>
    <xf numFmtId="164" fontId="0" fillId="3" borderId="0" xfId="2" applyNumberFormat="1" applyFont="1" applyFill="1"/>
    <xf numFmtId="0" fontId="7" fillId="3" borderId="0" xfId="0" applyFont="1" applyFill="1"/>
    <xf numFmtId="0" fontId="0" fillId="3" borderId="0" xfId="0" applyFill="1" applyAlignment="1">
      <alignment horizontal="left" vertical="top" wrapText="1"/>
    </xf>
    <xf numFmtId="0" fontId="0" fillId="3" borderId="0" xfId="0" applyFill="1" applyAlignment="1">
      <alignment horizontal="left" wrapText="1"/>
    </xf>
    <xf numFmtId="3" fontId="0" fillId="3" borderId="2" xfId="0" applyNumberFormat="1" applyFont="1" applyFill="1" applyBorder="1"/>
    <xf numFmtId="0" fontId="3" fillId="3" borderId="0" xfId="1" applyFill="1" applyAlignment="1">
      <alignment horizontal="right"/>
    </xf>
    <xf numFmtId="0" fontId="7" fillId="3" borderId="0" xfId="0" applyFont="1" applyFill="1" applyAlignment="1"/>
    <xf numFmtId="0" fontId="0" fillId="3" borderId="0" xfId="0" applyFill="1" applyAlignment="1"/>
    <xf numFmtId="0" fontId="3" fillId="3" borderId="0" xfId="1" applyFill="1" applyAlignment="1"/>
    <xf numFmtId="0" fontId="11" fillId="5" borderId="0" xfId="4" applyFont="1" applyFill="1" applyAlignment="1"/>
    <xf numFmtId="0" fontId="12" fillId="5" borderId="0" xfId="5" applyFont="1" applyFill="1" applyAlignment="1">
      <alignment vertical="center"/>
    </xf>
    <xf numFmtId="0" fontId="13" fillId="5" borderId="0" xfId="4" applyFont="1" applyFill="1" applyAlignment="1"/>
    <xf numFmtId="0" fontId="14" fillId="0" borderId="0" xfId="5" applyFont="1" applyFill="1" applyAlignment="1">
      <alignment vertical="center"/>
    </xf>
    <xf numFmtId="0" fontId="15" fillId="0" borderId="0" xfId="4" applyFont="1" applyFill="1" applyAlignment="1"/>
    <xf numFmtId="0" fontId="10" fillId="5" borderId="0" xfId="4" applyFont="1" applyFill="1" applyAlignment="1"/>
    <xf numFmtId="0" fontId="16" fillId="5" borderId="0" xfId="6" applyFont="1" applyFill="1" applyAlignment="1"/>
    <xf numFmtId="0" fontId="10" fillId="5" borderId="0" xfId="7" applyFont="1" applyFill="1" applyAlignment="1"/>
    <xf numFmtId="0" fontId="20" fillId="5" borderId="0" xfId="8" applyFont="1" applyFill="1" applyAlignment="1"/>
    <xf numFmtId="0" fontId="22" fillId="5" borderId="0" xfId="9" applyFont="1" applyFill="1" applyAlignment="1"/>
    <xf numFmtId="0" fontId="23" fillId="5" borderId="0" xfId="5" applyFont="1" applyFill="1" applyAlignment="1"/>
    <xf numFmtId="0" fontId="24" fillId="5" borderId="0" xfId="10" applyFont="1" applyFill="1" applyAlignment="1"/>
    <xf numFmtId="0" fontId="24" fillId="5" borderId="0" xfId="10" applyFont="1" applyFill="1" applyAlignment="1">
      <alignment horizontal="left"/>
    </xf>
    <xf numFmtId="0" fontId="24" fillId="5" borderId="0" xfId="5" applyFont="1" applyFill="1" applyAlignment="1"/>
    <xf numFmtId="0" fontId="24" fillId="5" borderId="0" xfId="5" applyFont="1" applyFill="1" applyAlignment="1">
      <alignment horizontal="left"/>
    </xf>
    <xf numFmtId="0" fontId="25" fillId="5" borderId="0" xfId="8" applyFont="1" applyFill="1" applyAlignment="1"/>
    <xf numFmtId="0" fontId="23" fillId="5" borderId="0" xfId="10" applyFont="1" applyFill="1" applyAlignment="1">
      <alignment wrapText="1"/>
    </xf>
    <xf numFmtId="0" fontId="23" fillId="5" borderId="0" xfId="10" applyFont="1" applyFill="1" applyAlignment="1">
      <alignment horizontal="left" wrapText="1"/>
    </xf>
    <xf numFmtId="0" fontId="17" fillId="5" borderId="0" xfId="12" applyFill="1"/>
    <xf numFmtId="0" fontId="24" fillId="5" borderId="0" xfId="13" applyFont="1" applyFill="1" applyAlignment="1">
      <alignment horizontal="left" vertical="center" wrapText="1"/>
    </xf>
    <xf numFmtId="1" fontId="24" fillId="5" borderId="0" xfId="13" applyNumberFormat="1" applyFont="1" applyFill="1" applyAlignment="1">
      <alignment horizontal="left" vertical="center"/>
    </xf>
    <xf numFmtId="0" fontId="24" fillId="5" borderId="0" xfId="12" applyFont="1" applyFill="1"/>
    <xf numFmtId="0" fontId="27" fillId="5" borderId="0" xfId="12" applyFont="1" applyFill="1"/>
    <xf numFmtId="0" fontId="27" fillId="5" borderId="0" xfId="12" applyFont="1" applyFill="1" applyAlignment="1">
      <alignment wrapText="1"/>
    </xf>
    <xf numFmtId="0" fontId="27" fillId="5" borderId="0" xfId="12" applyFont="1" applyFill="1" applyAlignment="1">
      <alignment horizontal="left"/>
    </xf>
    <xf numFmtId="0" fontId="1" fillId="2" borderId="0" xfId="0" applyFont="1" applyFill="1" applyAlignment="1">
      <alignment vertical="center"/>
    </xf>
    <xf numFmtId="0" fontId="2" fillId="3" borderId="0" xfId="0" applyFont="1" applyFill="1" applyAlignment="1"/>
    <xf numFmtId="0" fontId="5" fillId="4" borderId="0" xfId="0" applyFont="1" applyFill="1" applyAlignment="1"/>
    <xf numFmtId="0" fontId="0" fillId="3" borderId="1" xfId="0" applyFill="1" applyBorder="1" applyAlignment="1"/>
    <xf numFmtId="0" fontId="3" fillId="3" borderId="0" xfId="1" applyFont="1" applyFill="1" applyAlignment="1"/>
    <xf numFmtId="0" fontId="9" fillId="3" borderId="0" xfId="0" applyFont="1" applyFill="1"/>
    <xf numFmtId="0" fontId="0" fillId="3" borderId="0" xfId="0" applyFill="1" applyAlignment="1">
      <alignment vertical="top"/>
    </xf>
    <xf numFmtId="0" fontId="0" fillId="0" borderId="0" xfId="0" applyFill="1" applyBorder="1" applyAlignment="1">
      <alignment horizontal="left" vertical="center"/>
    </xf>
    <xf numFmtId="0" fontId="0" fillId="0" borderId="0" xfId="0" applyNumberFormat="1" applyFill="1" applyBorder="1" applyAlignment="1">
      <alignment horizontal="left" vertical="center"/>
    </xf>
    <xf numFmtId="0" fontId="10" fillId="5" borderId="0" xfId="4" applyFill="1"/>
    <xf numFmtId="0" fontId="25" fillId="5" borderId="0" xfId="11" applyFont="1" applyFill="1" applyAlignment="1">
      <alignment horizontal="left" vertical="center"/>
    </xf>
    <xf numFmtId="0" fontId="26" fillId="3" borderId="0" xfId="0" applyFont="1" applyFill="1" applyAlignment="1">
      <alignment horizontal="left" vertical="center"/>
    </xf>
    <xf numFmtId="0" fontId="3" fillId="0" borderId="0" xfId="1" applyAlignment="1"/>
    <xf numFmtId="0" fontId="10" fillId="5" borderId="0" xfId="7" applyFont="1" applyFill="1"/>
    <xf numFmtId="0" fontId="16" fillId="3" borderId="0" xfId="1" applyFont="1" applyFill="1" applyAlignment="1"/>
    <xf numFmtId="0" fontId="29" fillId="2" borderId="0" xfId="0" applyFont="1" applyFill="1" applyAlignment="1">
      <alignment vertical="center"/>
    </xf>
    <xf numFmtId="0" fontId="3" fillId="3" borderId="0" xfId="1" applyFont="1" applyFill="1" applyAlignment="1">
      <alignment horizontal="left"/>
    </xf>
    <xf numFmtId="0" fontId="3" fillId="3" borderId="0" xfId="1" applyFill="1" applyAlignment="1">
      <alignment horizontal="left"/>
    </xf>
    <xf numFmtId="0" fontId="1" fillId="3" borderId="0" xfId="0" applyFont="1" applyFill="1" applyAlignment="1">
      <alignment horizontal="left" vertical="center" wrapText="1"/>
    </xf>
    <xf numFmtId="0" fontId="2" fillId="3" borderId="0" xfId="0" applyFont="1" applyFill="1" applyAlignment="1">
      <alignment horizontal="left"/>
    </xf>
    <xf numFmtId="0" fontId="5" fillId="4" borderId="0" xfId="0" applyFont="1" applyFill="1" applyAlignment="1">
      <alignment horizontal="center"/>
    </xf>
    <xf numFmtId="0" fontId="0" fillId="3" borderId="0" xfId="0" applyFill="1" applyAlignment="1">
      <alignment horizontal="left" wrapText="1"/>
    </xf>
    <xf numFmtId="0" fontId="0" fillId="3" borderId="0" xfId="0" applyFill="1" applyAlignment="1">
      <alignment horizontal="left" vertical="top" wrapText="1"/>
    </xf>
    <xf numFmtId="0" fontId="0" fillId="3" borderId="1" xfId="0" applyFill="1" applyBorder="1" applyAlignment="1">
      <alignment horizontal="center"/>
    </xf>
  </cellXfs>
  <cellStyles count="14">
    <cellStyle name="Hyperlink" xfId="1" builtinId="8"/>
    <cellStyle name="Hyperlink 2" xfId="6" xr:uid="{0055F99B-6665-4C28-9267-97CD53022CF8}"/>
    <cellStyle name="Hyperlink 2 2" xfId="8" xr:uid="{693796D8-A3BB-46C8-A580-8B5DB0AEACC6}"/>
    <cellStyle name="Hyperlink 2 2 2" xfId="11" xr:uid="{8A5DBDD2-B117-4829-9B2B-B79C0FD9C944}"/>
    <cellStyle name="Hyperlink 3" xfId="9" xr:uid="{C9928AAE-BADC-4AEA-A2DA-45BA8EFDF7F3}"/>
    <cellStyle name="Normal" xfId="0" builtinId="0"/>
    <cellStyle name="Normal 2 2 2" xfId="3" xr:uid="{00000000-0005-0000-0000-000002000000}"/>
    <cellStyle name="Normal 2 2 2 2" xfId="5" xr:uid="{F1225C83-D76C-402A-A508-13CF35B04FAD}"/>
    <cellStyle name="Normal 2 3" xfId="10" xr:uid="{02176FD7-0593-49A3-94C6-2601685714DA}"/>
    <cellStyle name="Normal 2 4" xfId="13" xr:uid="{20B4F822-DD2E-40A9-80A3-150276673956}"/>
    <cellStyle name="Normal 5 2" xfId="12" xr:uid="{0BD8D865-B03A-4215-9E1C-D45A8E4D0335}"/>
    <cellStyle name="Normal 6 2" xfId="4" xr:uid="{BABFF566-BA22-4E8A-923B-C85661D611AD}"/>
    <cellStyle name="Normal 7 2" xfId="7" xr:uid="{3241F160-6C0C-42AF-8162-1C673584AFC8}"/>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152400</xdr:rowOff>
    </xdr:from>
    <xdr:ext cx="1638303" cy="771442"/>
    <xdr:pic>
      <xdr:nvPicPr>
        <xdr:cNvPr id="2" name="Picture 1">
          <a:extLst>
            <a:ext uri="{FF2B5EF4-FFF2-40B4-BE49-F238E27FC236}">
              <a16:creationId xmlns:a16="http://schemas.microsoft.com/office/drawing/2014/main" id="{8E83D79C-5B7C-4320-8401-828A5627C21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52400"/>
          <a:ext cx="1638303" cy="771442"/>
        </a:xfrm>
        <a:prstGeom prst="rect">
          <a:avLst/>
        </a:prstGeom>
        <a:noFill/>
        <a:ln cap="flat">
          <a:noFill/>
        </a:ln>
      </xdr:spPr>
    </xdr:pic>
    <xdr:clientData/>
  </xdr:oneCellAnchor>
  <xdr:oneCellAnchor>
    <xdr:from>
      <xdr:col>1</xdr:col>
      <xdr:colOff>0</xdr:colOff>
      <xdr:row>0</xdr:row>
      <xdr:rowOff>0</xdr:rowOff>
    </xdr:from>
    <xdr:ext cx="996311" cy="969648"/>
    <xdr:pic>
      <xdr:nvPicPr>
        <xdr:cNvPr id="3" name="Picture 5">
          <a:extLst>
            <a:ext uri="{FF2B5EF4-FFF2-40B4-BE49-F238E27FC236}">
              <a16:creationId xmlns:a16="http://schemas.microsoft.com/office/drawing/2014/main" id="{04F78A9F-FF98-4505-80DA-83B29E74598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33950" y="0"/>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40273</xdr:colOff>
      <xdr:row>0</xdr:row>
      <xdr:rowOff>190496</xdr:rowOff>
    </xdr:from>
    <xdr:ext cx="969377" cy="498354"/>
    <xdr:pic>
      <xdr:nvPicPr>
        <xdr:cNvPr id="2" name="Picture 4">
          <a:extLst>
            <a:ext uri="{FF2B5EF4-FFF2-40B4-BE49-F238E27FC236}">
              <a16:creationId xmlns:a16="http://schemas.microsoft.com/office/drawing/2014/main" id="{C727B1D3-8CF9-46A4-9082-3E229BF28F6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1870323" y="190496"/>
          <a:ext cx="969377" cy="498354"/>
        </a:xfrm>
        <a:prstGeom prst="rect">
          <a:avLst/>
        </a:prstGeom>
        <a:noFill/>
        <a:ln cap="flat">
          <a:noFill/>
        </a:ln>
      </xdr:spPr>
    </xdr:pic>
    <xdr:clientData/>
  </xdr:oneCellAnchor>
  <xdr:oneCellAnchor>
    <xdr:from>
      <xdr:col>4</xdr:col>
      <xdr:colOff>923925</xdr:colOff>
      <xdr:row>0</xdr:row>
      <xdr:rowOff>0</xdr:rowOff>
    </xdr:from>
    <xdr:ext cx="798964" cy="789089"/>
    <xdr:pic>
      <xdr:nvPicPr>
        <xdr:cNvPr id="3" name="Picture 22">
          <a:extLst>
            <a:ext uri="{FF2B5EF4-FFF2-40B4-BE49-F238E27FC236}">
              <a16:creationId xmlns:a16="http://schemas.microsoft.com/office/drawing/2014/main" id="{55F97BE0-0A58-4913-98A0-1F267870A93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11039475" y="0"/>
          <a:ext cx="798964" cy="789089"/>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ire-statistics-great-britain"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statistics/announcements?utf8=%E2%9C%93&amp;keywords=fire&amp;topics%5B%5D=&amp;organisations%5B%5D=home-office&amp;from_date=&amp;to_date=&amp;commit=Refresh+result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collections/fire-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statisticsauthority.gov.uk/code-of-practice/"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C483B-308E-4C9F-B0C6-40A6F8852BE7}">
  <dimension ref="A1:K14"/>
  <sheetViews>
    <sheetView tabSelected="1" workbookViewId="0"/>
  </sheetViews>
  <sheetFormatPr defaultRowHeight="13.2" x14ac:dyDescent="0.25"/>
  <cols>
    <col min="1" max="1" width="74" style="36" bestFit="1" customWidth="1"/>
    <col min="2" max="255" width="9.44140625" style="36" customWidth="1"/>
    <col min="256" max="256" width="2.88671875" style="36" customWidth="1"/>
    <col min="257" max="257" width="74" style="36" bestFit="1" customWidth="1"/>
    <col min="258" max="511" width="9.44140625" style="36" customWidth="1"/>
    <col min="512" max="512" width="2.88671875" style="36" customWidth="1"/>
    <col min="513" max="513" width="74" style="36" bestFit="1" customWidth="1"/>
    <col min="514" max="767" width="9.44140625" style="36" customWidth="1"/>
    <col min="768" max="768" width="2.88671875" style="36" customWidth="1"/>
    <col min="769" max="769" width="74" style="36" bestFit="1" customWidth="1"/>
    <col min="770" max="1023" width="9.44140625" style="36" customWidth="1"/>
    <col min="1024" max="1024" width="2.88671875" style="36" customWidth="1"/>
    <col min="1025" max="1025" width="74" style="36" bestFit="1" customWidth="1"/>
    <col min="1026" max="1279" width="9.44140625" style="36" customWidth="1"/>
    <col min="1280" max="1280" width="2.88671875" style="36" customWidth="1"/>
    <col min="1281" max="1281" width="74" style="36" bestFit="1" customWidth="1"/>
    <col min="1282" max="1535" width="9.44140625" style="36" customWidth="1"/>
    <col min="1536" max="1536" width="2.88671875" style="36" customWidth="1"/>
    <col min="1537" max="1537" width="74" style="36" bestFit="1" customWidth="1"/>
    <col min="1538" max="1791" width="9.44140625" style="36" customWidth="1"/>
    <col min="1792" max="1792" width="2.88671875" style="36" customWidth="1"/>
    <col min="1793" max="1793" width="74" style="36" bestFit="1" customWidth="1"/>
    <col min="1794" max="2047" width="9.44140625" style="36" customWidth="1"/>
    <col min="2048" max="2048" width="2.88671875" style="36" customWidth="1"/>
    <col min="2049" max="2049" width="74" style="36" bestFit="1" customWidth="1"/>
    <col min="2050" max="2303" width="9.44140625" style="36" customWidth="1"/>
    <col min="2304" max="2304" width="2.88671875" style="36" customWidth="1"/>
    <col min="2305" max="2305" width="74" style="36" bestFit="1" customWidth="1"/>
    <col min="2306" max="2559" width="9.44140625" style="36" customWidth="1"/>
    <col min="2560" max="2560" width="2.88671875" style="36" customWidth="1"/>
    <col min="2561" max="2561" width="74" style="36" bestFit="1" customWidth="1"/>
    <col min="2562" max="2815" width="9.44140625" style="36" customWidth="1"/>
    <col min="2816" max="2816" width="2.88671875" style="36" customWidth="1"/>
    <col min="2817" max="2817" width="74" style="36" bestFit="1" customWidth="1"/>
    <col min="2818" max="3071" width="9.44140625" style="36" customWidth="1"/>
    <col min="3072" max="3072" width="2.88671875" style="36" customWidth="1"/>
    <col min="3073" max="3073" width="74" style="36" bestFit="1" customWidth="1"/>
    <col min="3074" max="3327" width="9.44140625" style="36" customWidth="1"/>
    <col min="3328" max="3328" width="2.88671875" style="36" customWidth="1"/>
    <col min="3329" max="3329" width="74" style="36" bestFit="1" customWidth="1"/>
    <col min="3330" max="3583" width="9.44140625" style="36" customWidth="1"/>
    <col min="3584" max="3584" width="2.88671875" style="36" customWidth="1"/>
    <col min="3585" max="3585" width="74" style="36" bestFit="1" customWidth="1"/>
    <col min="3586" max="3839" width="9.44140625" style="36" customWidth="1"/>
    <col min="3840" max="3840" width="2.88671875" style="36" customWidth="1"/>
    <col min="3841" max="3841" width="74" style="36" bestFit="1" customWidth="1"/>
    <col min="3842" max="4095" width="9.44140625" style="36" customWidth="1"/>
    <col min="4096" max="4096" width="2.88671875" style="36" customWidth="1"/>
    <col min="4097" max="4097" width="74" style="36" bestFit="1" customWidth="1"/>
    <col min="4098" max="4351" width="9.44140625" style="36" customWidth="1"/>
    <col min="4352" max="4352" width="2.88671875" style="36" customWidth="1"/>
    <col min="4353" max="4353" width="74" style="36" bestFit="1" customWidth="1"/>
    <col min="4354" max="4607" width="9.44140625" style="36" customWidth="1"/>
    <col min="4608" max="4608" width="2.88671875" style="36" customWidth="1"/>
    <col min="4609" max="4609" width="74" style="36" bestFit="1" customWidth="1"/>
    <col min="4610" max="4863" width="9.44140625" style="36" customWidth="1"/>
    <col min="4864" max="4864" width="2.88671875" style="36" customWidth="1"/>
    <col min="4865" max="4865" width="74" style="36" bestFit="1" customWidth="1"/>
    <col min="4866" max="5119" width="9.44140625" style="36" customWidth="1"/>
    <col min="5120" max="5120" width="2.88671875" style="36" customWidth="1"/>
    <col min="5121" max="5121" width="74" style="36" bestFit="1" customWidth="1"/>
    <col min="5122" max="5375" width="9.44140625" style="36" customWidth="1"/>
    <col min="5376" max="5376" width="2.88671875" style="36" customWidth="1"/>
    <col min="5377" max="5377" width="74" style="36" bestFit="1" customWidth="1"/>
    <col min="5378" max="5631" width="9.44140625" style="36" customWidth="1"/>
    <col min="5632" max="5632" width="2.88671875" style="36" customWidth="1"/>
    <col min="5633" max="5633" width="74" style="36" bestFit="1" customWidth="1"/>
    <col min="5634" max="5887" width="9.44140625" style="36" customWidth="1"/>
    <col min="5888" max="5888" width="2.88671875" style="36" customWidth="1"/>
    <col min="5889" max="5889" width="74" style="36" bestFit="1" customWidth="1"/>
    <col min="5890" max="6143" width="9.44140625" style="36" customWidth="1"/>
    <col min="6144" max="6144" width="2.88671875" style="36" customWidth="1"/>
    <col min="6145" max="6145" width="74" style="36" bestFit="1" customWidth="1"/>
    <col min="6146" max="6399" width="9.44140625" style="36" customWidth="1"/>
    <col min="6400" max="6400" width="2.88671875" style="36" customWidth="1"/>
    <col min="6401" max="6401" width="74" style="36" bestFit="1" customWidth="1"/>
    <col min="6402" max="6655" width="9.44140625" style="36" customWidth="1"/>
    <col min="6656" max="6656" width="2.88671875" style="36" customWidth="1"/>
    <col min="6657" max="6657" width="74" style="36" bestFit="1" customWidth="1"/>
    <col min="6658" max="6911" width="9.44140625" style="36" customWidth="1"/>
    <col min="6912" max="6912" width="2.88671875" style="36" customWidth="1"/>
    <col min="6913" max="6913" width="74" style="36" bestFit="1" customWidth="1"/>
    <col min="6914" max="7167" width="9.44140625" style="36" customWidth="1"/>
    <col min="7168" max="7168" width="2.88671875" style="36" customWidth="1"/>
    <col min="7169" max="7169" width="74" style="36" bestFit="1" customWidth="1"/>
    <col min="7170" max="7423" width="9.44140625" style="36" customWidth="1"/>
    <col min="7424" max="7424" width="2.88671875" style="36" customWidth="1"/>
    <col min="7425" max="7425" width="74" style="36" bestFit="1" customWidth="1"/>
    <col min="7426" max="7679" width="9.44140625" style="36" customWidth="1"/>
    <col min="7680" max="7680" width="2.88671875" style="36" customWidth="1"/>
    <col min="7681" max="7681" width="74" style="36" bestFit="1" customWidth="1"/>
    <col min="7682" max="7935" width="9.44140625" style="36" customWidth="1"/>
    <col min="7936" max="7936" width="2.88671875" style="36" customWidth="1"/>
    <col min="7937" max="7937" width="74" style="36" bestFit="1" customWidth="1"/>
    <col min="7938" max="8191" width="9.44140625" style="36" customWidth="1"/>
    <col min="8192" max="8192" width="2.88671875" style="36" customWidth="1"/>
    <col min="8193" max="8193" width="74" style="36" bestFit="1" customWidth="1"/>
    <col min="8194" max="8447" width="9.44140625" style="36" customWidth="1"/>
    <col min="8448" max="8448" width="2.88671875" style="36" customWidth="1"/>
    <col min="8449" max="8449" width="74" style="36" bestFit="1" customWidth="1"/>
    <col min="8450" max="8703" width="9.44140625" style="36" customWidth="1"/>
    <col min="8704" max="8704" width="2.88671875" style="36" customWidth="1"/>
    <col min="8705" max="8705" width="74" style="36" bestFit="1" customWidth="1"/>
    <col min="8706" max="8959" width="9.44140625" style="36" customWidth="1"/>
    <col min="8960" max="8960" width="2.88671875" style="36" customWidth="1"/>
    <col min="8961" max="8961" width="74" style="36" bestFit="1" customWidth="1"/>
    <col min="8962" max="9215" width="9.44140625" style="36" customWidth="1"/>
    <col min="9216" max="9216" width="2.88671875" style="36" customWidth="1"/>
    <col min="9217" max="9217" width="74" style="36" bestFit="1" customWidth="1"/>
    <col min="9218" max="9471" width="9.44140625" style="36" customWidth="1"/>
    <col min="9472" max="9472" width="2.88671875" style="36" customWidth="1"/>
    <col min="9473" max="9473" width="74" style="36" bestFit="1" customWidth="1"/>
    <col min="9474" max="9727" width="9.44140625" style="36" customWidth="1"/>
    <col min="9728" max="9728" width="2.88671875" style="36" customWidth="1"/>
    <col min="9729" max="9729" width="74" style="36" bestFit="1" customWidth="1"/>
    <col min="9730" max="9983" width="9.44140625" style="36" customWidth="1"/>
    <col min="9984" max="9984" width="2.88671875" style="36" customWidth="1"/>
    <col min="9985" max="9985" width="74" style="36" bestFit="1" customWidth="1"/>
    <col min="9986" max="10239" width="9.44140625" style="36" customWidth="1"/>
    <col min="10240" max="10240" width="2.88671875" style="36" customWidth="1"/>
    <col min="10241" max="10241" width="74" style="36" bestFit="1" customWidth="1"/>
    <col min="10242" max="10495" width="9.44140625" style="36" customWidth="1"/>
    <col min="10496" max="10496" width="2.88671875" style="36" customWidth="1"/>
    <col min="10497" max="10497" width="74" style="36" bestFit="1" customWidth="1"/>
    <col min="10498" max="10751" width="9.44140625" style="36" customWidth="1"/>
    <col min="10752" max="10752" width="2.88671875" style="36" customWidth="1"/>
    <col min="10753" max="10753" width="74" style="36" bestFit="1" customWidth="1"/>
    <col min="10754" max="11007" width="9.44140625" style="36" customWidth="1"/>
    <col min="11008" max="11008" width="2.88671875" style="36" customWidth="1"/>
    <col min="11009" max="11009" width="74" style="36" bestFit="1" customWidth="1"/>
    <col min="11010" max="11263" width="9.44140625" style="36" customWidth="1"/>
    <col min="11264" max="11264" width="2.88671875" style="36" customWidth="1"/>
    <col min="11265" max="11265" width="74" style="36" bestFit="1" customWidth="1"/>
    <col min="11266" max="11519" width="9.44140625" style="36" customWidth="1"/>
    <col min="11520" max="11520" width="2.88671875" style="36" customWidth="1"/>
    <col min="11521" max="11521" width="74" style="36" bestFit="1" customWidth="1"/>
    <col min="11522" max="11775" width="9.44140625" style="36" customWidth="1"/>
    <col min="11776" max="11776" width="2.88671875" style="36" customWidth="1"/>
    <col min="11777" max="11777" width="74" style="36" bestFit="1" customWidth="1"/>
    <col min="11778" max="12031" width="9.44140625" style="36" customWidth="1"/>
    <col min="12032" max="12032" width="2.88671875" style="36" customWidth="1"/>
    <col min="12033" max="12033" width="74" style="36" bestFit="1" customWidth="1"/>
    <col min="12034" max="12287" width="9.44140625" style="36" customWidth="1"/>
    <col min="12288" max="12288" width="2.88671875" style="36" customWidth="1"/>
    <col min="12289" max="12289" width="74" style="36" bestFit="1" customWidth="1"/>
    <col min="12290" max="12543" width="9.44140625" style="36" customWidth="1"/>
    <col min="12544" max="12544" width="2.88671875" style="36" customWidth="1"/>
    <col min="12545" max="12545" width="74" style="36" bestFit="1" customWidth="1"/>
    <col min="12546" max="12799" width="9.44140625" style="36" customWidth="1"/>
    <col min="12800" max="12800" width="2.88671875" style="36" customWidth="1"/>
    <col min="12801" max="12801" width="74" style="36" bestFit="1" customWidth="1"/>
    <col min="12802" max="13055" width="9.44140625" style="36" customWidth="1"/>
    <col min="13056" max="13056" width="2.88671875" style="36" customWidth="1"/>
    <col min="13057" max="13057" width="74" style="36" bestFit="1" customWidth="1"/>
    <col min="13058" max="13311" width="9.44140625" style="36" customWidth="1"/>
    <col min="13312" max="13312" width="2.88671875" style="36" customWidth="1"/>
    <col min="13313" max="13313" width="74" style="36" bestFit="1" customWidth="1"/>
    <col min="13314" max="13567" width="9.44140625" style="36" customWidth="1"/>
    <col min="13568" max="13568" width="2.88671875" style="36" customWidth="1"/>
    <col min="13569" max="13569" width="74" style="36" bestFit="1" customWidth="1"/>
    <col min="13570" max="13823" width="9.44140625" style="36" customWidth="1"/>
    <col min="13824" max="13824" width="2.88671875" style="36" customWidth="1"/>
    <col min="13825" max="13825" width="74" style="36" bestFit="1" customWidth="1"/>
    <col min="13826" max="14079" width="9.44140625" style="36" customWidth="1"/>
    <col min="14080" max="14080" width="2.88671875" style="36" customWidth="1"/>
    <col min="14081" max="14081" width="74" style="36" bestFit="1" customWidth="1"/>
    <col min="14082" max="14335" width="9.44140625" style="36" customWidth="1"/>
    <col min="14336" max="14336" width="2.88671875" style="36" customWidth="1"/>
    <col min="14337" max="14337" width="74" style="36" bestFit="1" customWidth="1"/>
    <col min="14338" max="14591" width="9.44140625" style="36" customWidth="1"/>
    <col min="14592" max="14592" width="2.88671875" style="36" customWidth="1"/>
    <col min="14593" max="14593" width="74" style="36" bestFit="1" customWidth="1"/>
    <col min="14594" max="14847" width="9.44140625" style="36" customWidth="1"/>
    <col min="14848" max="14848" width="2.88671875" style="36" customWidth="1"/>
    <col min="14849" max="14849" width="74" style="36" bestFit="1" customWidth="1"/>
    <col min="14850" max="15103" width="9.44140625" style="36" customWidth="1"/>
    <col min="15104" max="15104" width="2.88671875" style="36" customWidth="1"/>
    <col min="15105" max="15105" width="74" style="36" bestFit="1" customWidth="1"/>
    <col min="15106" max="15359" width="9.44140625" style="36" customWidth="1"/>
    <col min="15360" max="15360" width="2.88671875" style="36" customWidth="1"/>
    <col min="15361" max="15361" width="74" style="36" bestFit="1" customWidth="1"/>
    <col min="15362" max="15615" width="9.44140625" style="36" customWidth="1"/>
    <col min="15616" max="15616" width="2.88671875" style="36" customWidth="1"/>
    <col min="15617" max="15617" width="74" style="36" bestFit="1" customWidth="1"/>
    <col min="15618" max="15871" width="9.44140625" style="36" customWidth="1"/>
    <col min="15872" max="15872" width="2.88671875" style="36" customWidth="1"/>
    <col min="15873" max="15873" width="74" style="36" bestFit="1" customWidth="1"/>
    <col min="15874" max="16127" width="9.44140625" style="36" customWidth="1"/>
    <col min="16128" max="16128" width="2.88671875" style="36" customWidth="1"/>
    <col min="16129" max="16129" width="74" style="36" bestFit="1" customWidth="1"/>
    <col min="16130" max="16384" width="9.44140625" style="36" customWidth="1"/>
  </cols>
  <sheetData>
    <row r="1" spans="1:11" ht="84" customHeight="1" x14ac:dyDescent="0.25"/>
    <row r="2" spans="1:11" ht="22.8" x14ac:dyDescent="0.25">
      <c r="A2" s="37" t="s">
        <v>42</v>
      </c>
    </row>
    <row r="3" spans="1:11" ht="22.8" x14ac:dyDescent="0.25">
      <c r="A3" s="37" t="s">
        <v>68</v>
      </c>
    </row>
    <row r="4" spans="1:11" ht="45" customHeight="1" x14ac:dyDescent="0.3">
      <c r="A4" s="38" t="s">
        <v>54</v>
      </c>
      <c r="C4" s="39"/>
      <c r="K4" s="40"/>
    </row>
    <row r="5" spans="1:11" ht="32.25" customHeight="1" x14ac:dyDescent="0.25">
      <c r="A5" s="41" t="s">
        <v>43</v>
      </c>
      <c r="B5" s="41"/>
    </row>
    <row r="6" spans="1:11" ht="15" x14ac:dyDescent="0.25">
      <c r="A6" s="42" t="s">
        <v>44</v>
      </c>
      <c r="B6" s="41"/>
    </row>
    <row r="7" spans="1:11" ht="15.6" x14ac:dyDescent="0.3">
      <c r="A7" s="74" t="s">
        <v>77</v>
      </c>
      <c r="B7" s="44"/>
    </row>
    <row r="8" spans="1:11" ht="28.5" customHeight="1" x14ac:dyDescent="0.25">
      <c r="A8" s="75" t="s">
        <v>78</v>
      </c>
      <c r="B8" s="43"/>
    </row>
    <row r="9" spans="1:11" ht="15" x14ac:dyDescent="0.25">
      <c r="A9" s="75" t="s">
        <v>79</v>
      </c>
      <c r="B9" s="43"/>
    </row>
    <row r="10" spans="1:11" ht="30" customHeight="1" x14ac:dyDescent="0.25">
      <c r="A10" s="70" t="s">
        <v>69</v>
      </c>
    </row>
    <row r="11" spans="1:11" ht="15" x14ac:dyDescent="0.25">
      <c r="A11" s="45" t="s">
        <v>45</v>
      </c>
    </row>
    <row r="12" spans="1:11" ht="26.25" customHeight="1" x14ac:dyDescent="0.25">
      <c r="A12" s="70" t="s">
        <v>46</v>
      </c>
    </row>
    <row r="13" spans="1:11" ht="15" x14ac:dyDescent="0.25">
      <c r="A13" s="70" t="s">
        <v>70</v>
      </c>
    </row>
    <row r="14" spans="1:11" ht="15" x14ac:dyDescent="0.25">
      <c r="A14" s="45" t="s">
        <v>71</v>
      </c>
    </row>
  </sheetData>
  <hyperlinks>
    <hyperlink ref="A6" r:id="rId1" xr:uid="{588F414C-2A37-40F4-AFB3-410799D05869}"/>
    <hyperlink ref="A11" location="Contents!A1" display="Contents" xr:uid="{21962B12-8ECB-4EF2-BF9F-87E51DC48AF6}"/>
    <hyperlink ref="A14" r:id="rId2" display="If you find any problems, or have any feedback, relating to accessibility please email us at firestatistics@homeoffice.gov.uk" xr:uid="{B2A9DA19-467D-47B2-A781-44F9653583B3}"/>
    <hyperlink ref="A8" r:id="rId3" display="Published: 31 September 2021" xr:uid="{8B4011C0-F96A-432B-9202-7CDE7C10B5BA}"/>
    <hyperlink ref="A9" r:id="rId4" display="Next update: May 2021" xr:uid="{3E745A5E-76E1-489F-A938-542786DE6994}"/>
  </hyperlinks>
  <pageMargins left="0.70000000000000007" right="0.70000000000000007" top="0.75" bottom="0.75" header="0.30000000000000004" footer="0.30000000000000004"/>
  <pageSetup paperSize="9" fitToWidth="0"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2AA87-F68F-4439-9D3A-C4D76EC72CB8}">
  <dimension ref="A1:E22"/>
  <sheetViews>
    <sheetView workbookViewId="0"/>
  </sheetViews>
  <sheetFormatPr defaultColWidth="9.44140625" defaultRowHeight="13.8" x14ac:dyDescent="0.25"/>
  <cols>
    <col min="1" max="1" width="15.5546875" style="58" customWidth="1"/>
    <col min="2" max="2" width="63.88671875" style="59" customWidth="1"/>
    <col min="3" max="3" width="47.33203125" style="59" customWidth="1"/>
    <col min="4" max="4" width="25" style="58" customWidth="1"/>
    <col min="5" max="5" width="16.33203125" style="58" customWidth="1"/>
    <col min="6" max="6" width="9.44140625" style="58" customWidth="1"/>
    <col min="7" max="16384" width="9.44140625" style="58"/>
  </cols>
  <sheetData>
    <row r="1" spans="1:5" s="47" customFormat="1" ht="15.6" customHeight="1" x14ac:dyDescent="0.25">
      <c r="A1" s="46" t="s">
        <v>42</v>
      </c>
      <c r="D1" s="48"/>
      <c r="E1" s="48"/>
    </row>
    <row r="2" spans="1:5" s="49" customFormat="1" ht="18" customHeight="1" x14ac:dyDescent="0.2">
      <c r="A2" s="49" t="s">
        <v>47</v>
      </c>
      <c r="D2" s="50"/>
      <c r="E2" s="50"/>
    </row>
    <row r="3" spans="1:5" s="49" customFormat="1" ht="18" customHeight="1" x14ac:dyDescent="0.2">
      <c r="A3" s="51" t="s">
        <v>48</v>
      </c>
      <c r="D3" s="50"/>
      <c r="E3" s="50"/>
    </row>
    <row r="4" spans="1:5" s="54" customFormat="1" ht="24" customHeight="1" x14ac:dyDescent="0.3">
      <c r="A4" s="52" t="s">
        <v>49</v>
      </c>
      <c r="B4" s="52" t="s">
        <v>50</v>
      </c>
      <c r="C4" s="52" t="s">
        <v>72</v>
      </c>
      <c r="D4" s="52" t="s">
        <v>51</v>
      </c>
      <c r="E4" s="53" t="s">
        <v>52</v>
      </c>
    </row>
    <row r="5" spans="1:5" s="57" customFormat="1" ht="22.8" x14ac:dyDescent="0.2">
      <c r="A5" s="71" t="s">
        <v>55</v>
      </c>
      <c r="B5" s="55" t="s">
        <v>57</v>
      </c>
      <c r="C5" s="55" t="s">
        <v>73</v>
      </c>
      <c r="D5" s="72" t="s">
        <v>75</v>
      </c>
      <c r="E5" s="56" t="s">
        <v>53</v>
      </c>
    </row>
    <row r="6" spans="1:5" s="57" customFormat="1" ht="13.95" customHeight="1" x14ac:dyDescent="0.2">
      <c r="A6" s="71" t="s">
        <v>56</v>
      </c>
      <c r="B6" s="55" t="s">
        <v>58</v>
      </c>
      <c r="C6" s="55" t="s">
        <v>74</v>
      </c>
      <c r="D6" s="72" t="s">
        <v>75</v>
      </c>
      <c r="E6" s="56" t="s">
        <v>53</v>
      </c>
    </row>
    <row r="7" spans="1:5" s="54" customFormat="1" ht="14.4" x14ac:dyDescent="0.3">
      <c r="A7" s="58"/>
      <c r="B7" s="59"/>
      <c r="C7" s="59"/>
      <c r="D7" s="60"/>
      <c r="E7" s="58"/>
    </row>
    <row r="8" spans="1:5" s="54" customFormat="1" ht="14.4" x14ac:dyDescent="0.3">
      <c r="A8" s="58"/>
      <c r="B8" s="59"/>
      <c r="C8" s="59"/>
      <c r="D8" s="60"/>
      <c r="E8" s="58"/>
    </row>
    <row r="9" spans="1:5" s="54" customFormat="1" ht="14.4" x14ac:dyDescent="0.3">
      <c r="A9" s="58"/>
      <c r="B9" s="59"/>
      <c r="C9" s="59"/>
      <c r="D9" s="60"/>
      <c r="E9" s="58"/>
    </row>
    <row r="10" spans="1:5" s="54" customFormat="1" ht="14.4" x14ac:dyDescent="0.3">
      <c r="A10" s="58"/>
      <c r="B10" s="59"/>
      <c r="C10" s="59"/>
      <c r="D10" s="60"/>
      <c r="E10" s="58"/>
    </row>
    <row r="11" spans="1:5" s="54" customFormat="1" ht="14.4" x14ac:dyDescent="0.3">
      <c r="A11" s="58"/>
      <c r="B11" s="59"/>
      <c r="C11" s="59"/>
      <c r="D11" s="60"/>
      <c r="E11" s="58"/>
    </row>
    <row r="12" spans="1:5" s="54" customFormat="1" ht="14.4" x14ac:dyDescent="0.3">
      <c r="A12" s="58"/>
      <c r="B12" s="59"/>
      <c r="C12" s="59"/>
      <c r="D12" s="60"/>
      <c r="E12" s="58"/>
    </row>
    <row r="13" spans="1:5" s="54" customFormat="1" ht="14.4" x14ac:dyDescent="0.3">
      <c r="A13" s="58"/>
      <c r="B13" s="59"/>
      <c r="C13" s="59"/>
      <c r="D13" s="60"/>
      <c r="E13" s="58"/>
    </row>
    <row r="14" spans="1:5" s="54" customFormat="1" ht="14.4" x14ac:dyDescent="0.3">
      <c r="A14" s="58"/>
      <c r="B14" s="59"/>
      <c r="C14" s="59"/>
      <c r="D14" s="60"/>
      <c r="E14" s="58"/>
    </row>
    <row r="15" spans="1:5" s="54" customFormat="1" ht="14.4" x14ac:dyDescent="0.3">
      <c r="A15" s="58"/>
      <c r="B15" s="59"/>
      <c r="C15" s="59"/>
      <c r="D15" s="60"/>
      <c r="E15" s="58"/>
    </row>
    <row r="16" spans="1:5" s="54" customFormat="1" ht="14.4" x14ac:dyDescent="0.3">
      <c r="A16" s="58"/>
      <c r="B16" s="59"/>
      <c r="C16" s="59"/>
      <c r="D16" s="60"/>
      <c r="E16" s="58"/>
    </row>
    <row r="17" spans="1:5" s="54" customFormat="1" ht="14.4" x14ac:dyDescent="0.3">
      <c r="A17" s="58"/>
      <c r="B17" s="59"/>
      <c r="C17" s="59"/>
      <c r="D17" s="60"/>
      <c r="E17" s="58"/>
    </row>
    <row r="18" spans="1:5" s="54" customFormat="1" ht="14.4" x14ac:dyDescent="0.3">
      <c r="A18" s="58"/>
      <c r="B18" s="59"/>
      <c r="C18" s="59"/>
      <c r="D18" s="60"/>
      <c r="E18" s="58"/>
    </row>
    <row r="19" spans="1:5" s="54" customFormat="1" ht="14.4" x14ac:dyDescent="0.3">
      <c r="B19" s="59"/>
      <c r="C19" s="59"/>
      <c r="D19" s="60"/>
      <c r="E19" s="58"/>
    </row>
    <row r="20" spans="1:5" s="54" customFormat="1" ht="14.4" x14ac:dyDescent="0.3">
      <c r="B20" s="59"/>
      <c r="C20" s="59"/>
      <c r="D20" s="60"/>
      <c r="E20" s="58"/>
    </row>
    <row r="21" spans="1:5" s="54" customFormat="1" ht="14.4" x14ac:dyDescent="0.3">
      <c r="B21" s="59"/>
      <c r="C21" s="59"/>
      <c r="D21" s="60"/>
      <c r="E21" s="58"/>
    </row>
    <row r="22" spans="1:5" s="54" customFormat="1" ht="14.4" x14ac:dyDescent="0.3">
      <c r="B22" s="59"/>
      <c r="C22" s="59"/>
      <c r="D22" s="60"/>
      <c r="E22" s="58"/>
    </row>
  </sheetData>
  <hyperlinks>
    <hyperlink ref="A3" location="Cover_sheet!A1" display="Cover sheet" xr:uid="{760D77A9-59AD-4A9A-AB54-E999A24634B3}"/>
    <hyperlink ref="A5" location="FIRE0601!A1" display="FIRE0601" xr:uid="{150AC5CB-0CB3-4ED9-937D-15C556E71AEA}"/>
    <hyperlink ref="A6" location="Data_fires!A1" display="Data_fires" xr:uid="{3E168319-D7AA-4F59-A3C3-E4F2A0F967EC}"/>
  </hyperlinks>
  <pageMargins left="0.31496062992126012" right="0.31496062992126012" top="0.74803149606299213" bottom="0.74803149606299213" header="0.31496062992126012" footer="0.31496062992126012"/>
  <pageSetup paperSize="0" scale="90" fitToWidth="0" fitToHeight="0" orientation="landscape"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22"/>
  <sheetViews>
    <sheetView workbookViewId="0"/>
  </sheetViews>
  <sheetFormatPr defaultColWidth="9.109375" defaultRowHeight="14.4" x14ac:dyDescent="0.3"/>
  <cols>
    <col min="1" max="1" width="15" style="68" bestFit="1" customWidth="1"/>
    <col min="2" max="2" width="18.44140625" style="68" bestFit="1" customWidth="1"/>
    <col min="3" max="3" width="36.5546875" style="68" customWidth="1"/>
    <col min="4" max="4" width="5.88671875" style="68" bestFit="1" customWidth="1"/>
    <col min="5" max="16384" width="9.109375" style="68"/>
  </cols>
  <sheetData>
    <row r="1" spans="1:4" x14ac:dyDescent="0.3">
      <c r="A1" s="68" t="s">
        <v>17</v>
      </c>
      <c r="B1" s="68" t="s">
        <v>36</v>
      </c>
      <c r="C1" s="68" t="s">
        <v>37</v>
      </c>
      <c r="D1" s="68" t="s">
        <v>38</v>
      </c>
    </row>
    <row r="2" spans="1:4" x14ac:dyDescent="0.3">
      <c r="A2" s="68" t="s">
        <v>11</v>
      </c>
      <c r="B2" s="68" t="s">
        <v>16</v>
      </c>
      <c r="C2" s="68" t="s">
        <v>6</v>
      </c>
      <c r="D2" s="69">
        <v>3200</v>
      </c>
    </row>
    <row r="3" spans="1:4" x14ac:dyDescent="0.3">
      <c r="A3" s="68" t="s">
        <v>11</v>
      </c>
      <c r="B3" s="68" t="s">
        <v>16</v>
      </c>
      <c r="C3" s="68" t="s">
        <v>39</v>
      </c>
      <c r="D3" s="69">
        <v>2328</v>
      </c>
    </row>
    <row r="4" spans="1:4" x14ac:dyDescent="0.3">
      <c r="A4" s="68" t="s">
        <v>11</v>
      </c>
      <c r="B4" s="68" t="s">
        <v>16</v>
      </c>
      <c r="C4" s="68" t="s">
        <v>66</v>
      </c>
      <c r="D4" s="69">
        <v>4755</v>
      </c>
    </row>
    <row r="5" spans="1:4" x14ac:dyDescent="0.3">
      <c r="A5" s="68" t="s">
        <v>11</v>
      </c>
      <c r="B5" s="68" t="s">
        <v>16</v>
      </c>
      <c r="C5" s="68" t="s">
        <v>2</v>
      </c>
      <c r="D5" s="69">
        <v>5060</v>
      </c>
    </row>
    <row r="6" spans="1:4" x14ac:dyDescent="0.3">
      <c r="A6" s="68" t="s">
        <v>11</v>
      </c>
      <c r="B6" s="68" t="s">
        <v>16</v>
      </c>
      <c r="C6" s="68" t="s">
        <v>1</v>
      </c>
      <c r="D6" s="69">
        <v>2360</v>
      </c>
    </row>
    <row r="7" spans="1:4" x14ac:dyDescent="0.3">
      <c r="A7" s="68" t="s">
        <v>11</v>
      </c>
      <c r="B7" s="68" t="s">
        <v>16</v>
      </c>
      <c r="C7" s="68" t="s">
        <v>3</v>
      </c>
      <c r="D7" s="69">
        <v>11633</v>
      </c>
    </row>
    <row r="8" spans="1:4" x14ac:dyDescent="0.3">
      <c r="A8" s="68" t="s">
        <v>11</v>
      </c>
      <c r="B8" s="68" t="s">
        <v>16</v>
      </c>
      <c r="C8" s="68" t="s">
        <v>8</v>
      </c>
      <c r="D8" s="69">
        <v>3380</v>
      </c>
    </row>
    <row r="9" spans="1:4" x14ac:dyDescent="0.3">
      <c r="A9" s="68" t="s">
        <v>11</v>
      </c>
      <c r="B9" s="68" t="s">
        <v>16</v>
      </c>
      <c r="C9" s="68" t="s">
        <v>7</v>
      </c>
      <c r="D9" s="69">
        <v>3510</v>
      </c>
    </row>
    <row r="10" spans="1:4" x14ac:dyDescent="0.3">
      <c r="A10" s="68" t="s">
        <v>11</v>
      </c>
      <c r="B10" s="68" t="s">
        <v>16</v>
      </c>
      <c r="C10" s="68" t="s">
        <v>5</v>
      </c>
      <c r="D10" s="69">
        <v>308</v>
      </c>
    </row>
    <row r="11" spans="1:4" x14ac:dyDescent="0.3">
      <c r="A11" s="68" t="s">
        <v>11</v>
      </c>
      <c r="B11" s="68" t="s">
        <v>16</v>
      </c>
      <c r="C11" s="68" t="s">
        <v>40</v>
      </c>
      <c r="D11" s="69">
        <v>76</v>
      </c>
    </row>
    <row r="12" spans="1:4" x14ac:dyDescent="0.3">
      <c r="A12" s="68" t="s">
        <v>11</v>
      </c>
      <c r="B12" s="68" t="s">
        <v>16</v>
      </c>
      <c r="C12" s="68" t="s">
        <v>40</v>
      </c>
      <c r="D12" s="69">
        <v>1</v>
      </c>
    </row>
    <row r="13" spans="1:4" x14ac:dyDescent="0.3">
      <c r="A13" s="68" t="s">
        <v>11</v>
      </c>
      <c r="B13" s="68" t="s">
        <v>26</v>
      </c>
      <c r="C13" s="68" t="s">
        <v>6</v>
      </c>
      <c r="D13" s="69">
        <v>1242</v>
      </c>
    </row>
    <row r="14" spans="1:4" x14ac:dyDescent="0.3">
      <c r="A14" s="68" t="s">
        <v>11</v>
      </c>
      <c r="B14" s="68" t="s">
        <v>26</v>
      </c>
      <c r="C14" s="68" t="s">
        <v>39</v>
      </c>
      <c r="D14" s="69">
        <v>447</v>
      </c>
    </row>
    <row r="15" spans="1:4" x14ac:dyDescent="0.3">
      <c r="A15" s="68" t="s">
        <v>11</v>
      </c>
      <c r="B15" s="68" t="s">
        <v>26</v>
      </c>
      <c r="C15" s="68" t="s">
        <v>66</v>
      </c>
      <c r="D15" s="69">
        <v>5943</v>
      </c>
    </row>
    <row r="16" spans="1:4" x14ac:dyDescent="0.3">
      <c r="A16" s="68" t="s">
        <v>11</v>
      </c>
      <c r="B16" s="68" t="s">
        <v>26</v>
      </c>
      <c r="C16" s="68" t="s">
        <v>2</v>
      </c>
      <c r="D16" s="69">
        <v>3738</v>
      </c>
    </row>
    <row r="17" spans="1:4" x14ac:dyDescent="0.3">
      <c r="A17" s="68" t="s">
        <v>11</v>
      </c>
      <c r="B17" s="68" t="s">
        <v>26</v>
      </c>
      <c r="C17" s="68" t="s">
        <v>1</v>
      </c>
      <c r="D17" s="69">
        <v>1741</v>
      </c>
    </row>
    <row r="18" spans="1:4" x14ac:dyDescent="0.3">
      <c r="A18" s="68" t="s">
        <v>11</v>
      </c>
      <c r="B18" s="68" t="s">
        <v>26</v>
      </c>
      <c r="C18" s="68" t="s">
        <v>3</v>
      </c>
      <c r="D18" s="69">
        <v>2207</v>
      </c>
    </row>
    <row r="19" spans="1:4" x14ac:dyDescent="0.3">
      <c r="A19" s="68" t="s">
        <v>11</v>
      </c>
      <c r="B19" s="68" t="s">
        <v>26</v>
      </c>
      <c r="C19" s="68" t="s">
        <v>8</v>
      </c>
      <c r="D19" s="69">
        <v>4014</v>
      </c>
    </row>
    <row r="20" spans="1:4" x14ac:dyDescent="0.3">
      <c r="A20" s="68" t="s">
        <v>11</v>
      </c>
      <c r="B20" s="68" t="s">
        <v>26</v>
      </c>
      <c r="C20" s="68" t="s">
        <v>7</v>
      </c>
      <c r="D20" s="69">
        <v>1227</v>
      </c>
    </row>
    <row r="21" spans="1:4" x14ac:dyDescent="0.3">
      <c r="A21" s="68" t="s">
        <v>11</v>
      </c>
      <c r="B21" s="68" t="s">
        <v>26</v>
      </c>
      <c r="C21" s="68" t="s">
        <v>5</v>
      </c>
      <c r="D21" s="69">
        <v>85</v>
      </c>
    </row>
    <row r="22" spans="1:4" x14ac:dyDescent="0.3">
      <c r="A22" s="68" t="s">
        <v>11</v>
      </c>
      <c r="B22" s="68" t="s">
        <v>26</v>
      </c>
      <c r="C22" s="68" t="s">
        <v>40</v>
      </c>
      <c r="D22" s="69">
        <v>111</v>
      </c>
    </row>
    <row r="23" spans="1:4" x14ac:dyDescent="0.3">
      <c r="A23" s="68" t="s">
        <v>12</v>
      </c>
      <c r="B23" s="68" t="s">
        <v>16</v>
      </c>
      <c r="C23" s="68" t="s">
        <v>6</v>
      </c>
      <c r="D23" s="69">
        <v>3168</v>
      </c>
    </row>
    <row r="24" spans="1:4" x14ac:dyDescent="0.3">
      <c r="A24" s="68" t="s">
        <v>12</v>
      </c>
      <c r="B24" s="68" t="s">
        <v>16</v>
      </c>
      <c r="C24" s="68" t="s">
        <v>39</v>
      </c>
      <c r="D24" s="69">
        <v>2144</v>
      </c>
    </row>
    <row r="25" spans="1:4" x14ac:dyDescent="0.3">
      <c r="A25" s="68" t="s">
        <v>12</v>
      </c>
      <c r="B25" s="68" t="s">
        <v>16</v>
      </c>
      <c r="C25" s="68" t="s">
        <v>66</v>
      </c>
      <c r="D25" s="69">
        <v>4492</v>
      </c>
    </row>
    <row r="26" spans="1:4" x14ac:dyDescent="0.3">
      <c r="A26" s="68" t="s">
        <v>12</v>
      </c>
      <c r="B26" s="68" t="s">
        <v>16</v>
      </c>
      <c r="C26" s="68" t="s">
        <v>2</v>
      </c>
      <c r="D26" s="69">
        <v>4933</v>
      </c>
    </row>
    <row r="27" spans="1:4" x14ac:dyDescent="0.3">
      <c r="A27" s="68" t="s">
        <v>12</v>
      </c>
      <c r="B27" s="68" t="s">
        <v>16</v>
      </c>
      <c r="C27" s="68" t="s">
        <v>1</v>
      </c>
      <c r="D27" s="69">
        <v>2207</v>
      </c>
    </row>
    <row r="28" spans="1:4" x14ac:dyDescent="0.3">
      <c r="A28" s="68" t="s">
        <v>12</v>
      </c>
      <c r="B28" s="68" t="s">
        <v>16</v>
      </c>
      <c r="C28" s="68" t="s">
        <v>3</v>
      </c>
      <c r="D28" s="69">
        <v>11520</v>
      </c>
    </row>
    <row r="29" spans="1:4" x14ac:dyDescent="0.3">
      <c r="A29" s="68" t="s">
        <v>12</v>
      </c>
      <c r="B29" s="68" t="s">
        <v>16</v>
      </c>
      <c r="C29" s="68" t="s">
        <v>8</v>
      </c>
      <c r="D29" s="69">
        <v>3300</v>
      </c>
    </row>
    <row r="30" spans="1:4" x14ac:dyDescent="0.3">
      <c r="A30" s="68" t="s">
        <v>12</v>
      </c>
      <c r="B30" s="68" t="s">
        <v>16</v>
      </c>
      <c r="C30" s="68" t="s">
        <v>7</v>
      </c>
      <c r="D30" s="69">
        <v>3242</v>
      </c>
    </row>
    <row r="31" spans="1:4" x14ac:dyDescent="0.3">
      <c r="A31" s="68" t="s">
        <v>12</v>
      </c>
      <c r="B31" s="68" t="s">
        <v>16</v>
      </c>
      <c r="C31" s="68" t="s">
        <v>5</v>
      </c>
      <c r="D31" s="69">
        <v>348</v>
      </c>
    </row>
    <row r="32" spans="1:4" x14ac:dyDescent="0.3">
      <c r="A32" s="68" t="s">
        <v>12</v>
      </c>
      <c r="B32" s="68" t="s">
        <v>16</v>
      </c>
      <c r="C32" s="68" t="s">
        <v>40</v>
      </c>
      <c r="D32" s="69">
        <v>63</v>
      </c>
    </row>
    <row r="33" spans="1:4" x14ac:dyDescent="0.3">
      <c r="A33" s="68" t="s">
        <v>12</v>
      </c>
      <c r="B33" s="68" t="s">
        <v>26</v>
      </c>
      <c r="C33" s="68" t="s">
        <v>6</v>
      </c>
      <c r="D33" s="69">
        <v>1283</v>
      </c>
    </row>
    <row r="34" spans="1:4" x14ac:dyDescent="0.3">
      <c r="A34" s="68" t="s">
        <v>12</v>
      </c>
      <c r="B34" s="68" t="s">
        <v>26</v>
      </c>
      <c r="C34" s="68" t="s">
        <v>39</v>
      </c>
      <c r="D34" s="69">
        <v>392</v>
      </c>
    </row>
    <row r="35" spans="1:4" x14ac:dyDescent="0.3">
      <c r="A35" s="68" t="s">
        <v>12</v>
      </c>
      <c r="B35" s="68" t="s">
        <v>26</v>
      </c>
      <c r="C35" s="68" t="s">
        <v>66</v>
      </c>
      <c r="D35" s="69">
        <v>6004</v>
      </c>
    </row>
    <row r="36" spans="1:4" x14ac:dyDescent="0.3">
      <c r="A36" s="68" t="s">
        <v>12</v>
      </c>
      <c r="B36" s="68" t="s">
        <v>26</v>
      </c>
      <c r="C36" s="68" t="s">
        <v>2</v>
      </c>
      <c r="D36" s="69">
        <v>3386</v>
      </c>
    </row>
    <row r="37" spans="1:4" x14ac:dyDescent="0.3">
      <c r="A37" s="68" t="s">
        <v>12</v>
      </c>
      <c r="B37" s="68" t="s">
        <v>26</v>
      </c>
      <c r="C37" s="68" t="s">
        <v>1</v>
      </c>
      <c r="D37" s="69">
        <v>1702</v>
      </c>
    </row>
    <row r="38" spans="1:4" x14ac:dyDescent="0.3">
      <c r="A38" s="68" t="s">
        <v>12</v>
      </c>
      <c r="B38" s="68" t="s">
        <v>26</v>
      </c>
      <c r="C38" s="68" t="s">
        <v>3</v>
      </c>
      <c r="D38" s="69">
        <v>2019</v>
      </c>
    </row>
    <row r="39" spans="1:4" x14ac:dyDescent="0.3">
      <c r="A39" s="68" t="s">
        <v>12</v>
      </c>
      <c r="B39" s="68" t="s">
        <v>26</v>
      </c>
      <c r="C39" s="68" t="s">
        <v>8</v>
      </c>
      <c r="D39" s="69">
        <v>4060</v>
      </c>
    </row>
    <row r="40" spans="1:4" x14ac:dyDescent="0.3">
      <c r="A40" s="68" t="s">
        <v>12</v>
      </c>
      <c r="B40" s="68" t="s">
        <v>26</v>
      </c>
      <c r="C40" s="68" t="s">
        <v>7</v>
      </c>
      <c r="D40" s="69">
        <v>1289</v>
      </c>
    </row>
    <row r="41" spans="1:4" x14ac:dyDescent="0.3">
      <c r="A41" s="68" t="s">
        <v>12</v>
      </c>
      <c r="B41" s="68" t="s">
        <v>26</v>
      </c>
      <c r="C41" s="68" t="s">
        <v>5</v>
      </c>
      <c r="D41" s="69">
        <v>91</v>
      </c>
    </row>
    <row r="42" spans="1:4" x14ac:dyDescent="0.3">
      <c r="A42" s="68" t="s">
        <v>12</v>
      </c>
      <c r="B42" s="68" t="s">
        <v>26</v>
      </c>
      <c r="C42" s="68" t="s">
        <v>40</v>
      </c>
      <c r="D42" s="69">
        <v>95</v>
      </c>
    </row>
    <row r="43" spans="1:4" x14ac:dyDescent="0.3">
      <c r="A43" s="68" t="s">
        <v>13</v>
      </c>
      <c r="B43" s="68" t="s">
        <v>16</v>
      </c>
      <c r="C43" s="68" t="s">
        <v>6</v>
      </c>
      <c r="D43" s="69">
        <v>2682</v>
      </c>
    </row>
    <row r="44" spans="1:4" x14ac:dyDescent="0.3">
      <c r="A44" s="68" t="s">
        <v>13</v>
      </c>
      <c r="B44" s="68" t="s">
        <v>16</v>
      </c>
      <c r="C44" s="68" t="s">
        <v>39</v>
      </c>
      <c r="D44" s="69">
        <v>1948</v>
      </c>
    </row>
    <row r="45" spans="1:4" x14ac:dyDescent="0.3">
      <c r="A45" s="68" t="s">
        <v>13</v>
      </c>
      <c r="B45" s="68" t="s">
        <v>16</v>
      </c>
      <c r="C45" s="68" t="s">
        <v>66</v>
      </c>
      <c r="D45" s="69">
        <v>3550</v>
      </c>
    </row>
    <row r="46" spans="1:4" x14ac:dyDescent="0.3">
      <c r="A46" s="68" t="s">
        <v>13</v>
      </c>
      <c r="B46" s="68" t="s">
        <v>16</v>
      </c>
      <c r="C46" s="68" t="s">
        <v>2</v>
      </c>
      <c r="D46" s="69">
        <v>4942</v>
      </c>
    </row>
    <row r="47" spans="1:4" x14ac:dyDescent="0.3">
      <c r="A47" s="68" t="s">
        <v>13</v>
      </c>
      <c r="B47" s="68" t="s">
        <v>16</v>
      </c>
      <c r="C47" s="68" t="s">
        <v>1</v>
      </c>
      <c r="D47" s="69">
        <v>2471</v>
      </c>
    </row>
    <row r="48" spans="1:4" x14ac:dyDescent="0.3">
      <c r="A48" s="68" t="s">
        <v>13</v>
      </c>
      <c r="B48" s="68" t="s">
        <v>16</v>
      </c>
      <c r="C48" s="68" t="s">
        <v>3</v>
      </c>
      <c r="D48" s="69">
        <v>10918</v>
      </c>
    </row>
    <row r="49" spans="1:4" x14ac:dyDescent="0.3">
      <c r="A49" s="68" t="s">
        <v>13</v>
      </c>
      <c r="B49" s="68" t="s">
        <v>16</v>
      </c>
      <c r="C49" s="68" t="s">
        <v>8</v>
      </c>
      <c r="D49" s="69">
        <v>3126</v>
      </c>
    </row>
    <row r="50" spans="1:4" x14ac:dyDescent="0.3">
      <c r="A50" s="68" t="s">
        <v>13</v>
      </c>
      <c r="B50" s="68" t="s">
        <v>16</v>
      </c>
      <c r="C50" s="68" t="s">
        <v>7</v>
      </c>
      <c r="D50" s="69">
        <v>3372</v>
      </c>
    </row>
    <row r="51" spans="1:4" x14ac:dyDescent="0.3">
      <c r="A51" s="68" t="s">
        <v>13</v>
      </c>
      <c r="B51" s="68" t="s">
        <v>16</v>
      </c>
      <c r="C51" s="68" t="s">
        <v>5</v>
      </c>
      <c r="D51" s="69">
        <v>283</v>
      </c>
    </row>
    <row r="52" spans="1:4" x14ac:dyDescent="0.3">
      <c r="A52" s="68" t="s">
        <v>13</v>
      </c>
      <c r="B52" s="68" t="s">
        <v>16</v>
      </c>
      <c r="C52" s="68" t="s">
        <v>40</v>
      </c>
      <c r="D52" s="69">
        <v>8</v>
      </c>
    </row>
    <row r="53" spans="1:4" x14ac:dyDescent="0.3">
      <c r="A53" s="68" t="s">
        <v>13</v>
      </c>
      <c r="B53" s="68" t="s">
        <v>26</v>
      </c>
      <c r="C53" s="68" t="s">
        <v>6</v>
      </c>
      <c r="D53" s="69">
        <v>887</v>
      </c>
    </row>
    <row r="54" spans="1:4" x14ac:dyDescent="0.3">
      <c r="A54" s="68" t="s">
        <v>13</v>
      </c>
      <c r="B54" s="68" t="s">
        <v>26</v>
      </c>
      <c r="C54" s="68" t="s">
        <v>39</v>
      </c>
      <c r="D54" s="69">
        <v>401</v>
      </c>
    </row>
    <row r="55" spans="1:4" x14ac:dyDescent="0.3">
      <c r="A55" s="68" t="s">
        <v>13</v>
      </c>
      <c r="B55" s="68" t="s">
        <v>26</v>
      </c>
      <c r="C55" s="68" t="s">
        <v>66</v>
      </c>
      <c r="D55" s="69">
        <v>4224</v>
      </c>
    </row>
    <row r="56" spans="1:4" x14ac:dyDescent="0.3">
      <c r="A56" s="68" t="s">
        <v>13</v>
      </c>
      <c r="B56" s="68" t="s">
        <v>26</v>
      </c>
      <c r="C56" s="68" t="s">
        <v>2</v>
      </c>
      <c r="D56" s="69">
        <v>3318</v>
      </c>
    </row>
    <row r="57" spans="1:4" x14ac:dyDescent="0.3">
      <c r="A57" s="68" t="s">
        <v>13</v>
      </c>
      <c r="B57" s="68" t="s">
        <v>26</v>
      </c>
      <c r="C57" s="68" t="s">
        <v>1</v>
      </c>
      <c r="D57" s="69">
        <v>1637</v>
      </c>
    </row>
    <row r="58" spans="1:4" x14ac:dyDescent="0.3">
      <c r="A58" s="68" t="s">
        <v>13</v>
      </c>
      <c r="B58" s="68" t="s">
        <v>26</v>
      </c>
      <c r="C58" s="68" t="s">
        <v>3</v>
      </c>
      <c r="D58" s="69">
        <v>1802</v>
      </c>
    </row>
    <row r="59" spans="1:4" x14ac:dyDescent="0.3">
      <c r="A59" s="68" t="s">
        <v>13</v>
      </c>
      <c r="B59" s="68" t="s">
        <v>26</v>
      </c>
      <c r="C59" s="68" t="s">
        <v>8</v>
      </c>
      <c r="D59" s="69">
        <v>3136</v>
      </c>
    </row>
    <row r="60" spans="1:4" x14ac:dyDescent="0.3">
      <c r="A60" s="68" t="s">
        <v>13</v>
      </c>
      <c r="B60" s="68" t="s">
        <v>26</v>
      </c>
      <c r="C60" s="68" t="s">
        <v>7</v>
      </c>
      <c r="D60" s="69">
        <v>1033</v>
      </c>
    </row>
    <row r="61" spans="1:4" x14ac:dyDescent="0.3">
      <c r="A61" s="68" t="s">
        <v>13</v>
      </c>
      <c r="B61" s="68" t="s">
        <v>26</v>
      </c>
      <c r="C61" s="68" t="s">
        <v>5</v>
      </c>
      <c r="D61" s="69">
        <v>53</v>
      </c>
    </row>
    <row r="62" spans="1:4" x14ac:dyDescent="0.3">
      <c r="A62" s="68" t="s">
        <v>13</v>
      </c>
      <c r="B62" s="68" t="s">
        <v>26</v>
      </c>
      <c r="C62" s="68" t="s">
        <v>40</v>
      </c>
      <c r="D62" s="69">
        <v>15</v>
      </c>
    </row>
    <row r="63" spans="1:4" x14ac:dyDescent="0.3">
      <c r="A63" s="68" t="s">
        <v>14</v>
      </c>
      <c r="B63" s="68" t="s">
        <v>16</v>
      </c>
      <c r="C63" s="68" t="s">
        <v>6</v>
      </c>
      <c r="D63" s="69">
        <v>2704</v>
      </c>
    </row>
    <row r="64" spans="1:4" x14ac:dyDescent="0.3">
      <c r="A64" s="68" t="s">
        <v>14</v>
      </c>
      <c r="B64" s="68" t="s">
        <v>16</v>
      </c>
      <c r="C64" s="68" t="s">
        <v>39</v>
      </c>
      <c r="D64" s="69">
        <v>1875</v>
      </c>
    </row>
    <row r="65" spans="1:4" x14ac:dyDescent="0.3">
      <c r="A65" s="68" t="s">
        <v>14</v>
      </c>
      <c r="B65" s="68" t="s">
        <v>16</v>
      </c>
      <c r="C65" s="68" t="s">
        <v>66</v>
      </c>
      <c r="D65" s="69">
        <v>3221</v>
      </c>
    </row>
    <row r="66" spans="1:4" x14ac:dyDescent="0.3">
      <c r="A66" s="68" t="s">
        <v>14</v>
      </c>
      <c r="B66" s="68" t="s">
        <v>16</v>
      </c>
      <c r="C66" s="68" t="s">
        <v>2</v>
      </c>
      <c r="D66" s="69">
        <v>4655</v>
      </c>
    </row>
    <row r="67" spans="1:4" x14ac:dyDescent="0.3">
      <c r="A67" s="68" t="s">
        <v>14</v>
      </c>
      <c r="B67" s="68" t="s">
        <v>16</v>
      </c>
      <c r="C67" s="68" t="s">
        <v>1</v>
      </c>
      <c r="D67" s="69">
        <v>2330</v>
      </c>
    </row>
    <row r="68" spans="1:4" x14ac:dyDescent="0.3">
      <c r="A68" s="68" t="s">
        <v>14</v>
      </c>
      <c r="B68" s="68" t="s">
        <v>16</v>
      </c>
      <c r="C68" s="68" t="s">
        <v>3</v>
      </c>
      <c r="D68" s="69">
        <v>10423</v>
      </c>
    </row>
    <row r="69" spans="1:4" x14ac:dyDescent="0.3">
      <c r="A69" s="68" t="s">
        <v>14</v>
      </c>
      <c r="B69" s="68" t="s">
        <v>16</v>
      </c>
      <c r="C69" s="68" t="s">
        <v>8</v>
      </c>
      <c r="D69" s="69">
        <v>3188</v>
      </c>
    </row>
    <row r="70" spans="1:4" x14ac:dyDescent="0.3">
      <c r="A70" s="68" t="s">
        <v>14</v>
      </c>
      <c r="B70" s="68" t="s">
        <v>16</v>
      </c>
      <c r="C70" s="68" t="s">
        <v>7</v>
      </c>
      <c r="D70" s="69">
        <v>3274</v>
      </c>
    </row>
    <row r="71" spans="1:4" x14ac:dyDescent="0.3">
      <c r="A71" s="68" t="s">
        <v>14</v>
      </c>
      <c r="B71" s="68" t="s">
        <v>16</v>
      </c>
      <c r="C71" s="68" t="s">
        <v>5</v>
      </c>
      <c r="D71" s="69">
        <v>233</v>
      </c>
    </row>
    <row r="72" spans="1:4" x14ac:dyDescent="0.3">
      <c r="A72" s="68" t="s">
        <v>14</v>
      </c>
      <c r="B72" s="68" t="s">
        <v>16</v>
      </c>
      <c r="C72" s="68" t="s">
        <v>40</v>
      </c>
      <c r="D72" s="69">
        <v>9</v>
      </c>
    </row>
    <row r="73" spans="1:4" x14ac:dyDescent="0.3">
      <c r="A73" s="68" t="s">
        <v>14</v>
      </c>
      <c r="B73" s="68" t="s">
        <v>26</v>
      </c>
      <c r="C73" s="68" t="s">
        <v>6</v>
      </c>
      <c r="D73" s="69">
        <v>998</v>
      </c>
    </row>
    <row r="74" spans="1:4" x14ac:dyDescent="0.3">
      <c r="A74" s="68" t="s">
        <v>14</v>
      </c>
      <c r="B74" s="68" t="s">
        <v>26</v>
      </c>
      <c r="C74" s="68" t="s">
        <v>39</v>
      </c>
      <c r="D74" s="69">
        <v>367</v>
      </c>
    </row>
    <row r="75" spans="1:4" x14ac:dyDescent="0.3">
      <c r="A75" s="68" t="s">
        <v>14</v>
      </c>
      <c r="B75" s="68" t="s">
        <v>26</v>
      </c>
      <c r="C75" s="68" t="s">
        <v>66</v>
      </c>
      <c r="D75" s="69">
        <v>3975</v>
      </c>
    </row>
    <row r="76" spans="1:4" x14ac:dyDescent="0.3">
      <c r="A76" s="68" t="s">
        <v>14</v>
      </c>
      <c r="B76" s="68" t="s">
        <v>26</v>
      </c>
      <c r="C76" s="68" t="s">
        <v>2</v>
      </c>
      <c r="D76" s="69">
        <v>3129</v>
      </c>
    </row>
    <row r="77" spans="1:4" x14ac:dyDescent="0.3">
      <c r="A77" s="68" t="s">
        <v>14</v>
      </c>
      <c r="B77" s="68" t="s">
        <v>26</v>
      </c>
      <c r="C77" s="68" t="s">
        <v>1</v>
      </c>
      <c r="D77" s="69">
        <v>1667</v>
      </c>
    </row>
    <row r="78" spans="1:4" x14ac:dyDescent="0.3">
      <c r="A78" s="68" t="s">
        <v>14</v>
      </c>
      <c r="B78" s="68" t="s">
        <v>26</v>
      </c>
      <c r="C78" s="68" t="s">
        <v>3</v>
      </c>
      <c r="D78" s="69">
        <v>1635</v>
      </c>
    </row>
    <row r="79" spans="1:4" x14ac:dyDescent="0.3">
      <c r="A79" s="68" t="s">
        <v>14</v>
      </c>
      <c r="B79" s="68" t="s">
        <v>26</v>
      </c>
      <c r="C79" s="68" t="s">
        <v>8</v>
      </c>
      <c r="D79" s="69">
        <v>3544</v>
      </c>
    </row>
    <row r="80" spans="1:4" x14ac:dyDescent="0.3">
      <c r="A80" s="68" t="s">
        <v>14</v>
      </c>
      <c r="B80" s="68" t="s">
        <v>26</v>
      </c>
      <c r="C80" s="68" t="s">
        <v>7</v>
      </c>
      <c r="D80" s="69">
        <v>1129</v>
      </c>
    </row>
    <row r="81" spans="1:4" x14ac:dyDescent="0.3">
      <c r="A81" s="68" t="s">
        <v>14</v>
      </c>
      <c r="B81" s="68" t="s">
        <v>26</v>
      </c>
      <c r="C81" s="68" t="s">
        <v>5</v>
      </c>
      <c r="D81" s="69">
        <v>74</v>
      </c>
    </row>
    <row r="82" spans="1:4" x14ac:dyDescent="0.3">
      <c r="A82" s="68" t="s">
        <v>14</v>
      </c>
      <c r="B82" s="68" t="s">
        <v>26</v>
      </c>
      <c r="C82" s="68" t="s">
        <v>40</v>
      </c>
      <c r="D82" s="69">
        <v>9</v>
      </c>
    </row>
    <row r="83" spans="1:4" x14ac:dyDescent="0.3">
      <c r="A83" s="68" t="s">
        <v>15</v>
      </c>
      <c r="B83" s="68" t="s">
        <v>16</v>
      </c>
      <c r="C83" s="68" t="s">
        <v>6</v>
      </c>
      <c r="D83" s="69">
        <v>2550</v>
      </c>
    </row>
    <row r="84" spans="1:4" x14ac:dyDescent="0.3">
      <c r="A84" s="68" t="s">
        <v>15</v>
      </c>
      <c r="B84" s="68" t="s">
        <v>16</v>
      </c>
      <c r="C84" s="68" t="s">
        <v>39</v>
      </c>
      <c r="D84" s="69">
        <v>1874</v>
      </c>
    </row>
    <row r="85" spans="1:4" x14ac:dyDescent="0.3">
      <c r="A85" s="68" t="s">
        <v>15</v>
      </c>
      <c r="B85" s="68" t="s">
        <v>16</v>
      </c>
      <c r="C85" s="68" t="s">
        <v>66</v>
      </c>
      <c r="D85" s="69">
        <v>2927</v>
      </c>
    </row>
    <row r="86" spans="1:4" x14ac:dyDescent="0.3">
      <c r="A86" s="68" t="s">
        <v>15</v>
      </c>
      <c r="B86" s="68" t="s">
        <v>16</v>
      </c>
      <c r="C86" s="68" t="s">
        <v>2</v>
      </c>
      <c r="D86" s="69">
        <v>4652</v>
      </c>
    </row>
    <row r="87" spans="1:4" x14ac:dyDescent="0.3">
      <c r="A87" s="68" t="s">
        <v>15</v>
      </c>
      <c r="B87" s="68" t="s">
        <v>16</v>
      </c>
      <c r="C87" s="68" t="s">
        <v>1</v>
      </c>
      <c r="D87" s="69">
        <v>2343</v>
      </c>
    </row>
    <row r="88" spans="1:4" x14ac:dyDescent="0.3">
      <c r="A88" s="68" t="s">
        <v>15</v>
      </c>
      <c r="B88" s="68" t="s">
        <v>16</v>
      </c>
      <c r="C88" s="68" t="s">
        <v>3</v>
      </c>
      <c r="D88" s="69">
        <v>10362</v>
      </c>
    </row>
    <row r="89" spans="1:4" x14ac:dyDescent="0.3">
      <c r="A89" s="68" t="s">
        <v>15</v>
      </c>
      <c r="B89" s="68" t="s">
        <v>16</v>
      </c>
      <c r="C89" s="68" t="s">
        <v>8</v>
      </c>
      <c r="D89" s="69">
        <v>3073</v>
      </c>
    </row>
    <row r="90" spans="1:4" x14ac:dyDescent="0.3">
      <c r="A90" s="68" t="s">
        <v>15</v>
      </c>
      <c r="B90" s="68" t="s">
        <v>16</v>
      </c>
      <c r="C90" s="68" t="s">
        <v>7</v>
      </c>
      <c r="D90" s="69">
        <v>3349</v>
      </c>
    </row>
    <row r="91" spans="1:4" x14ac:dyDescent="0.3">
      <c r="A91" s="68" t="s">
        <v>15</v>
      </c>
      <c r="B91" s="68" t="s">
        <v>16</v>
      </c>
      <c r="C91" s="68" t="s">
        <v>5</v>
      </c>
      <c r="D91" s="69">
        <v>189</v>
      </c>
    </row>
    <row r="92" spans="1:4" x14ac:dyDescent="0.3">
      <c r="A92" s="68" t="s">
        <v>15</v>
      </c>
      <c r="B92" s="68" t="s">
        <v>16</v>
      </c>
      <c r="C92" s="68" t="s">
        <v>40</v>
      </c>
      <c r="D92" s="69">
        <v>19</v>
      </c>
    </row>
    <row r="93" spans="1:4" x14ac:dyDescent="0.3">
      <c r="A93" s="68" t="s">
        <v>15</v>
      </c>
      <c r="B93" s="68" t="s">
        <v>26</v>
      </c>
      <c r="C93" s="68" t="s">
        <v>6</v>
      </c>
      <c r="D93" s="69">
        <v>887</v>
      </c>
    </row>
    <row r="94" spans="1:4" x14ac:dyDescent="0.3">
      <c r="A94" s="68" t="s">
        <v>15</v>
      </c>
      <c r="B94" s="68" t="s">
        <v>26</v>
      </c>
      <c r="C94" s="68" t="s">
        <v>39</v>
      </c>
      <c r="D94" s="69">
        <v>394</v>
      </c>
    </row>
    <row r="95" spans="1:4" x14ac:dyDescent="0.3">
      <c r="A95" s="68" t="s">
        <v>15</v>
      </c>
      <c r="B95" s="68" t="s">
        <v>26</v>
      </c>
      <c r="C95" s="68" t="s">
        <v>66</v>
      </c>
      <c r="D95" s="69">
        <v>3790</v>
      </c>
    </row>
    <row r="96" spans="1:4" x14ac:dyDescent="0.3">
      <c r="A96" s="68" t="s">
        <v>15</v>
      </c>
      <c r="B96" s="68" t="s">
        <v>26</v>
      </c>
      <c r="C96" s="68" t="s">
        <v>2</v>
      </c>
      <c r="D96" s="69">
        <v>2959</v>
      </c>
    </row>
    <row r="97" spans="1:4" x14ac:dyDescent="0.3">
      <c r="A97" s="68" t="s">
        <v>15</v>
      </c>
      <c r="B97" s="68" t="s">
        <v>26</v>
      </c>
      <c r="C97" s="68" t="s">
        <v>1</v>
      </c>
      <c r="D97" s="69">
        <v>1604</v>
      </c>
    </row>
    <row r="98" spans="1:4" x14ac:dyDescent="0.3">
      <c r="A98" s="68" t="s">
        <v>15</v>
      </c>
      <c r="B98" s="68" t="s">
        <v>26</v>
      </c>
      <c r="C98" s="68" t="s">
        <v>3</v>
      </c>
      <c r="D98" s="69">
        <v>1601</v>
      </c>
    </row>
    <row r="99" spans="1:4" x14ac:dyDescent="0.3">
      <c r="A99" s="68" t="s">
        <v>15</v>
      </c>
      <c r="B99" s="68" t="s">
        <v>26</v>
      </c>
      <c r="C99" s="68" t="s">
        <v>8</v>
      </c>
      <c r="D99" s="69">
        <v>3185</v>
      </c>
    </row>
    <row r="100" spans="1:4" x14ac:dyDescent="0.3">
      <c r="A100" s="68" t="s">
        <v>15</v>
      </c>
      <c r="B100" s="68" t="s">
        <v>26</v>
      </c>
      <c r="C100" s="68" t="s">
        <v>7</v>
      </c>
      <c r="D100" s="69">
        <v>1074</v>
      </c>
    </row>
    <row r="101" spans="1:4" x14ac:dyDescent="0.3">
      <c r="A101" s="68" t="s">
        <v>15</v>
      </c>
      <c r="B101" s="68" t="s">
        <v>26</v>
      </c>
      <c r="C101" s="68" t="s">
        <v>5</v>
      </c>
      <c r="D101" s="69">
        <v>55</v>
      </c>
    </row>
    <row r="102" spans="1:4" x14ac:dyDescent="0.3">
      <c r="A102" s="68" t="s">
        <v>15</v>
      </c>
      <c r="B102" s="68" t="s">
        <v>26</v>
      </c>
      <c r="C102" s="68" t="s">
        <v>40</v>
      </c>
      <c r="D102" s="69">
        <v>13</v>
      </c>
    </row>
    <row r="103" spans="1:4" x14ac:dyDescent="0.3">
      <c r="A103" s="68" t="s">
        <v>25</v>
      </c>
      <c r="B103" s="68" t="s">
        <v>16</v>
      </c>
      <c r="C103" s="68" t="s">
        <v>6</v>
      </c>
      <c r="D103" s="69">
        <v>2865</v>
      </c>
    </row>
    <row r="104" spans="1:4" x14ac:dyDescent="0.3">
      <c r="A104" s="68" t="s">
        <v>25</v>
      </c>
      <c r="B104" s="68" t="s">
        <v>16</v>
      </c>
      <c r="C104" s="68" t="s">
        <v>39</v>
      </c>
      <c r="D104" s="69">
        <v>1755</v>
      </c>
    </row>
    <row r="105" spans="1:4" x14ac:dyDescent="0.3">
      <c r="A105" s="68" t="s">
        <v>25</v>
      </c>
      <c r="B105" s="68" t="s">
        <v>16</v>
      </c>
      <c r="C105" s="68" t="s">
        <v>66</v>
      </c>
      <c r="D105" s="69">
        <v>2938</v>
      </c>
    </row>
    <row r="106" spans="1:4" x14ac:dyDescent="0.3">
      <c r="A106" s="68" t="s">
        <v>25</v>
      </c>
      <c r="B106" s="68" t="s">
        <v>16</v>
      </c>
      <c r="C106" s="68" t="s">
        <v>2</v>
      </c>
      <c r="D106" s="69">
        <v>4331</v>
      </c>
    </row>
    <row r="107" spans="1:4" x14ac:dyDescent="0.3">
      <c r="A107" s="68" t="s">
        <v>25</v>
      </c>
      <c r="B107" s="68" t="s">
        <v>16</v>
      </c>
      <c r="C107" s="68" t="s">
        <v>1</v>
      </c>
      <c r="D107" s="69">
        <v>2384</v>
      </c>
    </row>
    <row r="108" spans="1:4" x14ac:dyDescent="0.3">
      <c r="A108" s="68" t="s">
        <v>25</v>
      </c>
      <c r="B108" s="68" t="s">
        <v>16</v>
      </c>
      <c r="C108" s="68" t="s">
        <v>3</v>
      </c>
      <c r="D108" s="69">
        <v>10199</v>
      </c>
    </row>
    <row r="109" spans="1:4" x14ac:dyDescent="0.3">
      <c r="A109" s="68" t="s">
        <v>25</v>
      </c>
      <c r="B109" s="68" t="s">
        <v>16</v>
      </c>
      <c r="C109" s="68" t="s">
        <v>8</v>
      </c>
      <c r="D109" s="69">
        <v>3229</v>
      </c>
    </row>
    <row r="110" spans="1:4" x14ac:dyDescent="0.3">
      <c r="A110" s="68" t="s">
        <v>25</v>
      </c>
      <c r="B110" s="68" t="s">
        <v>16</v>
      </c>
      <c r="C110" s="68" t="s">
        <v>7</v>
      </c>
      <c r="D110" s="69">
        <v>3457</v>
      </c>
    </row>
    <row r="111" spans="1:4" x14ac:dyDescent="0.3">
      <c r="A111" s="68" t="s">
        <v>25</v>
      </c>
      <c r="B111" s="68" t="s">
        <v>16</v>
      </c>
      <c r="C111" s="68" t="s">
        <v>5</v>
      </c>
      <c r="D111" s="69">
        <v>212</v>
      </c>
    </row>
    <row r="112" spans="1:4" x14ac:dyDescent="0.3">
      <c r="A112" s="68" t="s">
        <v>25</v>
      </c>
      <c r="B112" s="68" t="s">
        <v>16</v>
      </c>
      <c r="C112" s="68" t="s">
        <v>40</v>
      </c>
      <c r="D112" s="69">
        <v>6</v>
      </c>
    </row>
    <row r="113" spans="1:4" x14ac:dyDescent="0.3">
      <c r="A113" s="68" t="s">
        <v>25</v>
      </c>
      <c r="B113" s="68" t="s">
        <v>26</v>
      </c>
      <c r="C113" s="68" t="s">
        <v>6</v>
      </c>
      <c r="D113" s="69">
        <v>992</v>
      </c>
    </row>
    <row r="114" spans="1:4" x14ac:dyDescent="0.3">
      <c r="A114" s="68" t="s">
        <v>25</v>
      </c>
      <c r="B114" s="68" t="s">
        <v>26</v>
      </c>
      <c r="C114" s="68" t="s">
        <v>39</v>
      </c>
      <c r="D114" s="69">
        <v>384</v>
      </c>
    </row>
    <row r="115" spans="1:4" x14ac:dyDescent="0.3">
      <c r="A115" s="68" t="s">
        <v>25</v>
      </c>
      <c r="B115" s="68" t="s">
        <v>26</v>
      </c>
      <c r="C115" s="68" t="s">
        <v>66</v>
      </c>
      <c r="D115" s="69">
        <v>4374</v>
      </c>
    </row>
    <row r="116" spans="1:4" x14ac:dyDescent="0.3">
      <c r="A116" s="68" t="s">
        <v>25</v>
      </c>
      <c r="B116" s="68" t="s">
        <v>26</v>
      </c>
      <c r="C116" s="68" t="s">
        <v>2</v>
      </c>
      <c r="D116" s="69">
        <v>2657</v>
      </c>
    </row>
    <row r="117" spans="1:4" x14ac:dyDescent="0.3">
      <c r="A117" s="68" t="s">
        <v>25</v>
      </c>
      <c r="B117" s="68" t="s">
        <v>26</v>
      </c>
      <c r="C117" s="68" t="s">
        <v>1</v>
      </c>
      <c r="D117" s="69">
        <v>1671</v>
      </c>
    </row>
    <row r="118" spans="1:4" x14ac:dyDescent="0.3">
      <c r="A118" s="68" t="s">
        <v>25</v>
      </c>
      <c r="B118" s="68" t="s">
        <v>26</v>
      </c>
      <c r="C118" s="68" t="s">
        <v>3</v>
      </c>
      <c r="D118" s="69">
        <v>1533</v>
      </c>
    </row>
    <row r="119" spans="1:4" x14ac:dyDescent="0.3">
      <c r="A119" s="68" t="s">
        <v>25</v>
      </c>
      <c r="B119" s="68" t="s">
        <v>26</v>
      </c>
      <c r="C119" s="68" t="s">
        <v>8</v>
      </c>
      <c r="D119" s="69">
        <v>3312</v>
      </c>
    </row>
    <row r="120" spans="1:4" x14ac:dyDescent="0.3">
      <c r="A120" s="68" t="s">
        <v>25</v>
      </c>
      <c r="B120" s="68" t="s">
        <v>26</v>
      </c>
      <c r="C120" s="68" t="s">
        <v>7</v>
      </c>
      <c r="D120" s="69">
        <v>1032</v>
      </c>
    </row>
    <row r="121" spans="1:4" x14ac:dyDescent="0.3">
      <c r="A121" s="68" t="s">
        <v>25</v>
      </c>
      <c r="B121" s="68" t="s">
        <v>26</v>
      </c>
      <c r="C121" s="68" t="s">
        <v>5</v>
      </c>
      <c r="D121" s="69">
        <v>54</v>
      </c>
    </row>
    <row r="122" spans="1:4" x14ac:dyDescent="0.3">
      <c r="A122" s="68" t="s">
        <v>25</v>
      </c>
      <c r="B122" s="68" t="s">
        <v>26</v>
      </c>
      <c r="C122" s="68" t="s">
        <v>40</v>
      </c>
      <c r="D122" s="69">
        <v>17</v>
      </c>
    </row>
    <row r="123" spans="1:4" x14ac:dyDescent="0.3">
      <c r="A123" s="68" t="s">
        <v>33</v>
      </c>
      <c r="B123" s="68" t="s">
        <v>16</v>
      </c>
      <c r="C123" s="68" t="s">
        <v>6</v>
      </c>
      <c r="D123" s="69">
        <v>2459</v>
      </c>
    </row>
    <row r="124" spans="1:4" x14ac:dyDescent="0.3">
      <c r="A124" s="68" t="s">
        <v>33</v>
      </c>
      <c r="B124" s="68" t="s">
        <v>16</v>
      </c>
      <c r="C124" s="68" t="s">
        <v>39</v>
      </c>
      <c r="D124" s="69">
        <v>1669</v>
      </c>
    </row>
    <row r="125" spans="1:4" x14ac:dyDescent="0.3">
      <c r="A125" s="68" t="s">
        <v>33</v>
      </c>
      <c r="B125" s="68" t="s">
        <v>16</v>
      </c>
      <c r="C125" s="68" t="s">
        <v>66</v>
      </c>
      <c r="D125" s="69">
        <v>3018</v>
      </c>
    </row>
    <row r="126" spans="1:4" x14ac:dyDescent="0.3">
      <c r="A126" s="68" t="s">
        <v>33</v>
      </c>
      <c r="B126" s="68" t="s">
        <v>16</v>
      </c>
      <c r="C126" s="68" t="s">
        <v>2</v>
      </c>
      <c r="D126" s="69">
        <v>4450</v>
      </c>
    </row>
    <row r="127" spans="1:4" x14ac:dyDescent="0.3">
      <c r="A127" s="68" t="s">
        <v>33</v>
      </c>
      <c r="B127" s="68" t="s">
        <v>16</v>
      </c>
      <c r="C127" s="68" t="s">
        <v>1</v>
      </c>
      <c r="D127" s="69">
        <v>2451</v>
      </c>
    </row>
    <row r="128" spans="1:4" x14ac:dyDescent="0.3">
      <c r="A128" s="68" t="s">
        <v>33</v>
      </c>
      <c r="B128" s="68" t="s">
        <v>16</v>
      </c>
      <c r="C128" s="68" t="s">
        <v>3</v>
      </c>
      <c r="D128" s="69">
        <v>9458</v>
      </c>
    </row>
    <row r="129" spans="1:4" x14ac:dyDescent="0.3">
      <c r="A129" s="68" t="s">
        <v>33</v>
      </c>
      <c r="B129" s="68" t="s">
        <v>16</v>
      </c>
      <c r="C129" s="68" t="s">
        <v>8</v>
      </c>
      <c r="D129" s="69">
        <v>3244</v>
      </c>
    </row>
    <row r="130" spans="1:4" x14ac:dyDescent="0.3">
      <c r="A130" s="68" t="s">
        <v>33</v>
      </c>
      <c r="B130" s="68" t="s">
        <v>16</v>
      </c>
      <c r="C130" s="68" t="s">
        <v>7</v>
      </c>
      <c r="D130" s="69">
        <v>3429</v>
      </c>
    </row>
    <row r="131" spans="1:4" x14ac:dyDescent="0.3">
      <c r="A131" s="68" t="s">
        <v>33</v>
      </c>
      <c r="B131" s="68" t="s">
        <v>16</v>
      </c>
      <c r="C131" s="68" t="s">
        <v>5</v>
      </c>
      <c r="D131" s="69">
        <v>166</v>
      </c>
    </row>
    <row r="132" spans="1:4" x14ac:dyDescent="0.3">
      <c r="A132" s="68" t="s">
        <v>33</v>
      </c>
      <c r="B132" s="68" t="s">
        <v>16</v>
      </c>
      <c r="C132" s="68" t="s">
        <v>40</v>
      </c>
      <c r="D132" s="69">
        <v>7</v>
      </c>
    </row>
    <row r="133" spans="1:4" x14ac:dyDescent="0.3">
      <c r="A133" s="68" t="s">
        <v>33</v>
      </c>
      <c r="B133" s="68" t="s">
        <v>26</v>
      </c>
      <c r="C133" s="68" t="s">
        <v>6</v>
      </c>
      <c r="D133" s="69">
        <v>879</v>
      </c>
    </row>
    <row r="134" spans="1:4" x14ac:dyDescent="0.3">
      <c r="A134" s="68" t="s">
        <v>33</v>
      </c>
      <c r="B134" s="68" t="s">
        <v>26</v>
      </c>
      <c r="C134" s="68" t="s">
        <v>39</v>
      </c>
      <c r="D134" s="69">
        <v>414</v>
      </c>
    </row>
    <row r="135" spans="1:4" x14ac:dyDescent="0.3">
      <c r="A135" s="68" t="s">
        <v>33</v>
      </c>
      <c r="B135" s="68" t="s">
        <v>26</v>
      </c>
      <c r="C135" s="68" t="s">
        <v>66</v>
      </c>
      <c r="D135" s="69">
        <v>4528</v>
      </c>
    </row>
    <row r="136" spans="1:4" x14ac:dyDescent="0.3">
      <c r="A136" s="68" t="s">
        <v>33</v>
      </c>
      <c r="B136" s="68" t="s">
        <v>26</v>
      </c>
      <c r="C136" s="68" t="s">
        <v>2</v>
      </c>
      <c r="D136" s="69">
        <v>2536</v>
      </c>
    </row>
    <row r="137" spans="1:4" x14ac:dyDescent="0.3">
      <c r="A137" s="68" t="s">
        <v>33</v>
      </c>
      <c r="B137" s="68" t="s">
        <v>26</v>
      </c>
      <c r="C137" s="68" t="s">
        <v>1</v>
      </c>
      <c r="D137" s="69">
        <v>1709</v>
      </c>
    </row>
    <row r="138" spans="1:4" x14ac:dyDescent="0.3">
      <c r="A138" s="68" t="s">
        <v>33</v>
      </c>
      <c r="B138" s="68" t="s">
        <v>26</v>
      </c>
      <c r="C138" s="68" t="s">
        <v>3</v>
      </c>
      <c r="D138" s="69">
        <v>1403</v>
      </c>
    </row>
    <row r="139" spans="1:4" x14ac:dyDescent="0.3">
      <c r="A139" s="68" t="s">
        <v>33</v>
      </c>
      <c r="B139" s="68" t="s">
        <v>26</v>
      </c>
      <c r="C139" s="68" t="s">
        <v>8</v>
      </c>
      <c r="D139" s="69">
        <v>3272</v>
      </c>
    </row>
    <row r="140" spans="1:4" x14ac:dyDescent="0.3">
      <c r="A140" s="68" t="s">
        <v>33</v>
      </c>
      <c r="B140" s="68" t="s">
        <v>26</v>
      </c>
      <c r="C140" s="68" t="s">
        <v>7</v>
      </c>
      <c r="D140" s="69">
        <v>1041</v>
      </c>
    </row>
    <row r="141" spans="1:4" x14ac:dyDescent="0.3">
      <c r="A141" s="68" t="s">
        <v>33</v>
      </c>
      <c r="B141" s="68" t="s">
        <v>26</v>
      </c>
      <c r="C141" s="68" t="s">
        <v>5</v>
      </c>
      <c r="D141" s="69">
        <v>75</v>
      </c>
    </row>
    <row r="142" spans="1:4" x14ac:dyDescent="0.3">
      <c r="A142" s="68" t="s">
        <v>33</v>
      </c>
      <c r="B142" s="68" t="s">
        <v>26</v>
      </c>
      <c r="C142" s="68" t="s">
        <v>40</v>
      </c>
      <c r="D142" s="69">
        <v>11</v>
      </c>
    </row>
    <row r="143" spans="1:4" x14ac:dyDescent="0.3">
      <c r="A143" s="68" t="s">
        <v>34</v>
      </c>
      <c r="B143" s="68" t="s">
        <v>16</v>
      </c>
      <c r="C143" s="68" t="s">
        <v>6</v>
      </c>
      <c r="D143" s="69">
        <v>2645</v>
      </c>
    </row>
    <row r="144" spans="1:4" x14ac:dyDescent="0.3">
      <c r="A144" s="68" t="s">
        <v>34</v>
      </c>
      <c r="B144" s="68" t="s">
        <v>16</v>
      </c>
      <c r="C144" s="68" t="s">
        <v>39</v>
      </c>
      <c r="D144" s="69">
        <v>1612</v>
      </c>
    </row>
    <row r="145" spans="1:4" x14ac:dyDescent="0.3">
      <c r="A145" s="68" t="s">
        <v>34</v>
      </c>
      <c r="B145" s="68" t="s">
        <v>16</v>
      </c>
      <c r="C145" s="68" t="s">
        <v>66</v>
      </c>
      <c r="D145" s="69">
        <v>3134</v>
      </c>
    </row>
    <row r="146" spans="1:4" x14ac:dyDescent="0.3">
      <c r="A146" s="68" t="s">
        <v>34</v>
      </c>
      <c r="B146" s="68" t="s">
        <v>16</v>
      </c>
      <c r="C146" s="68" t="s">
        <v>2</v>
      </c>
      <c r="D146" s="69">
        <v>4352</v>
      </c>
    </row>
    <row r="147" spans="1:4" x14ac:dyDescent="0.3">
      <c r="A147" s="68" t="s">
        <v>34</v>
      </c>
      <c r="B147" s="68" t="s">
        <v>16</v>
      </c>
      <c r="C147" s="68" t="s">
        <v>1</v>
      </c>
      <c r="D147" s="69">
        <v>2530</v>
      </c>
    </row>
    <row r="148" spans="1:4" x14ac:dyDescent="0.3">
      <c r="A148" s="68" t="s">
        <v>34</v>
      </c>
      <c r="B148" s="68" t="s">
        <v>16</v>
      </c>
      <c r="C148" s="68" t="s">
        <v>3</v>
      </c>
      <c r="D148" s="69">
        <v>9406</v>
      </c>
    </row>
    <row r="149" spans="1:4" x14ac:dyDescent="0.3">
      <c r="A149" s="68" t="s">
        <v>34</v>
      </c>
      <c r="B149" s="68" t="s">
        <v>16</v>
      </c>
      <c r="C149" s="68" t="s">
        <v>8</v>
      </c>
      <c r="D149" s="69">
        <v>3329</v>
      </c>
    </row>
    <row r="150" spans="1:4" x14ac:dyDescent="0.3">
      <c r="A150" s="68" t="s">
        <v>34</v>
      </c>
      <c r="B150" s="68" t="s">
        <v>16</v>
      </c>
      <c r="C150" s="68" t="s">
        <v>7</v>
      </c>
      <c r="D150" s="69">
        <v>3615</v>
      </c>
    </row>
    <row r="151" spans="1:4" x14ac:dyDescent="0.3">
      <c r="A151" s="68" t="s">
        <v>34</v>
      </c>
      <c r="B151" s="68" t="s">
        <v>16</v>
      </c>
      <c r="C151" s="68" t="s">
        <v>5</v>
      </c>
      <c r="D151" s="69">
        <v>188</v>
      </c>
    </row>
    <row r="152" spans="1:4" x14ac:dyDescent="0.3">
      <c r="A152" s="68" t="s">
        <v>34</v>
      </c>
      <c r="B152" s="68" t="s">
        <v>16</v>
      </c>
      <c r="C152" s="68" t="s">
        <v>40</v>
      </c>
      <c r="D152" s="69">
        <v>10</v>
      </c>
    </row>
    <row r="153" spans="1:4" x14ac:dyDescent="0.3">
      <c r="A153" s="68" t="s">
        <v>34</v>
      </c>
      <c r="B153" s="68" t="s">
        <v>26</v>
      </c>
      <c r="C153" s="68" t="s">
        <v>6</v>
      </c>
      <c r="D153" s="69">
        <v>910</v>
      </c>
    </row>
    <row r="154" spans="1:4" x14ac:dyDescent="0.3">
      <c r="A154" s="68" t="s">
        <v>34</v>
      </c>
      <c r="B154" s="68" t="s">
        <v>26</v>
      </c>
      <c r="C154" s="68" t="s">
        <v>39</v>
      </c>
      <c r="D154" s="69">
        <v>429</v>
      </c>
    </row>
    <row r="155" spans="1:4" x14ac:dyDescent="0.3">
      <c r="A155" s="68" t="s">
        <v>34</v>
      </c>
      <c r="B155" s="68" t="s">
        <v>26</v>
      </c>
      <c r="C155" s="68" t="s">
        <v>66</v>
      </c>
      <c r="D155" s="69">
        <v>4393</v>
      </c>
    </row>
    <row r="156" spans="1:4" x14ac:dyDescent="0.3">
      <c r="A156" s="68" t="s">
        <v>34</v>
      </c>
      <c r="B156" s="68" t="s">
        <v>26</v>
      </c>
      <c r="C156" s="68" t="s">
        <v>2</v>
      </c>
      <c r="D156" s="69">
        <v>2434</v>
      </c>
    </row>
    <row r="157" spans="1:4" x14ac:dyDescent="0.3">
      <c r="A157" s="68" t="s">
        <v>34</v>
      </c>
      <c r="B157" s="68" t="s">
        <v>26</v>
      </c>
      <c r="C157" s="68" t="s">
        <v>1</v>
      </c>
      <c r="D157" s="69">
        <v>1658</v>
      </c>
    </row>
    <row r="158" spans="1:4" x14ac:dyDescent="0.3">
      <c r="A158" s="68" t="s">
        <v>34</v>
      </c>
      <c r="B158" s="68" t="s">
        <v>26</v>
      </c>
      <c r="C158" s="68" t="s">
        <v>3</v>
      </c>
      <c r="D158" s="69">
        <v>1370</v>
      </c>
    </row>
    <row r="159" spans="1:4" x14ac:dyDescent="0.3">
      <c r="A159" s="68" t="s">
        <v>34</v>
      </c>
      <c r="B159" s="68" t="s">
        <v>26</v>
      </c>
      <c r="C159" s="68" t="s">
        <v>8</v>
      </c>
      <c r="D159" s="69">
        <v>3239</v>
      </c>
    </row>
    <row r="160" spans="1:4" x14ac:dyDescent="0.3">
      <c r="A160" s="68" t="s">
        <v>34</v>
      </c>
      <c r="B160" s="68" t="s">
        <v>26</v>
      </c>
      <c r="C160" s="68" t="s">
        <v>7</v>
      </c>
      <c r="D160" s="69">
        <v>1115</v>
      </c>
    </row>
    <row r="161" spans="1:4" x14ac:dyDescent="0.3">
      <c r="A161" s="68" t="s">
        <v>34</v>
      </c>
      <c r="B161" s="68" t="s">
        <v>26</v>
      </c>
      <c r="C161" s="68" t="s">
        <v>5</v>
      </c>
      <c r="D161" s="69">
        <v>61</v>
      </c>
    </row>
    <row r="162" spans="1:4" x14ac:dyDescent="0.3">
      <c r="A162" s="68" t="s">
        <v>34</v>
      </c>
      <c r="B162" s="68" t="s">
        <v>26</v>
      </c>
      <c r="C162" s="68" t="s">
        <v>40</v>
      </c>
      <c r="D162" s="69">
        <v>7</v>
      </c>
    </row>
    <row r="163" spans="1:4" x14ac:dyDescent="0.3">
      <c r="A163" s="68" t="s">
        <v>35</v>
      </c>
      <c r="B163" s="68" t="s">
        <v>16</v>
      </c>
      <c r="C163" s="68" t="s">
        <v>6</v>
      </c>
      <c r="D163" s="69">
        <v>2748</v>
      </c>
    </row>
    <row r="164" spans="1:4" x14ac:dyDescent="0.3">
      <c r="A164" s="68" t="s">
        <v>35</v>
      </c>
      <c r="B164" s="68" t="s">
        <v>16</v>
      </c>
      <c r="C164" s="68" t="s">
        <v>39</v>
      </c>
      <c r="D164" s="69">
        <v>1537</v>
      </c>
    </row>
    <row r="165" spans="1:4" x14ac:dyDescent="0.3">
      <c r="A165" s="68" t="s">
        <v>35</v>
      </c>
      <c r="B165" s="68" t="s">
        <v>16</v>
      </c>
      <c r="C165" s="68" t="s">
        <v>66</v>
      </c>
      <c r="D165" s="69">
        <v>2964</v>
      </c>
    </row>
    <row r="166" spans="1:4" x14ac:dyDescent="0.3">
      <c r="A166" s="68" t="s">
        <v>35</v>
      </c>
      <c r="B166" s="68" t="s">
        <v>16</v>
      </c>
      <c r="C166" s="68" t="s">
        <v>2</v>
      </c>
      <c r="D166" s="69">
        <v>3966</v>
      </c>
    </row>
    <row r="167" spans="1:4" x14ac:dyDescent="0.3">
      <c r="A167" s="68" t="s">
        <v>35</v>
      </c>
      <c r="B167" s="68" t="s">
        <v>16</v>
      </c>
      <c r="C167" s="68" t="s">
        <v>1</v>
      </c>
      <c r="D167" s="69">
        <v>2358</v>
      </c>
    </row>
    <row r="168" spans="1:4" x14ac:dyDescent="0.3">
      <c r="A168" s="68" t="s">
        <v>35</v>
      </c>
      <c r="B168" s="68" t="s">
        <v>16</v>
      </c>
      <c r="C168" s="68" t="s">
        <v>3</v>
      </c>
      <c r="D168" s="69">
        <v>9031</v>
      </c>
    </row>
    <row r="169" spans="1:4" x14ac:dyDescent="0.3">
      <c r="A169" s="68" t="s">
        <v>35</v>
      </c>
      <c r="B169" s="68" t="s">
        <v>16</v>
      </c>
      <c r="C169" s="68" t="s">
        <v>8</v>
      </c>
      <c r="D169" s="69">
        <v>3395</v>
      </c>
    </row>
    <row r="170" spans="1:4" x14ac:dyDescent="0.3">
      <c r="A170" s="68" t="s">
        <v>35</v>
      </c>
      <c r="B170" s="68" t="s">
        <v>16</v>
      </c>
      <c r="C170" s="68" t="s">
        <v>7</v>
      </c>
      <c r="D170" s="69">
        <v>3418</v>
      </c>
    </row>
    <row r="171" spans="1:4" x14ac:dyDescent="0.3">
      <c r="A171" s="68" t="s">
        <v>35</v>
      </c>
      <c r="B171" s="68" t="s">
        <v>16</v>
      </c>
      <c r="C171" s="68" t="s">
        <v>5</v>
      </c>
      <c r="D171" s="69">
        <v>178</v>
      </c>
    </row>
    <row r="172" spans="1:4" x14ac:dyDescent="0.3">
      <c r="A172" s="68" t="s">
        <v>35</v>
      </c>
      <c r="B172" s="68" t="s">
        <v>16</v>
      </c>
      <c r="C172" s="68" t="s">
        <v>40</v>
      </c>
      <c r="D172" s="69">
        <v>3</v>
      </c>
    </row>
    <row r="173" spans="1:4" x14ac:dyDescent="0.3">
      <c r="A173" s="68" t="s">
        <v>35</v>
      </c>
      <c r="B173" s="68" t="s">
        <v>26</v>
      </c>
      <c r="C173" s="68" t="s">
        <v>6</v>
      </c>
      <c r="D173" s="69">
        <v>944</v>
      </c>
    </row>
    <row r="174" spans="1:4" x14ac:dyDescent="0.3">
      <c r="A174" s="68" t="s">
        <v>35</v>
      </c>
      <c r="B174" s="68" t="s">
        <v>26</v>
      </c>
      <c r="C174" s="68" t="s">
        <v>39</v>
      </c>
      <c r="D174" s="69">
        <v>360</v>
      </c>
    </row>
    <row r="175" spans="1:4" x14ac:dyDescent="0.3">
      <c r="A175" s="68" t="s">
        <v>35</v>
      </c>
      <c r="B175" s="68" t="s">
        <v>26</v>
      </c>
      <c r="C175" s="68" t="s">
        <v>66</v>
      </c>
      <c r="D175" s="69">
        <v>3581</v>
      </c>
    </row>
    <row r="176" spans="1:4" x14ac:dyDescent="0.3">
      <c r="A176" s="68" t="s">
        <v>35</v>
      </c>
      <c r="B176" s="68" t="s">
        <v>26</v>
      </c>
      <c r="C176" s="68" t="s">
        <v>2</v>
      </c>
      <c r="D176" s="69">
        <v>2330</v>
      </c>
    </row>
    <row r="177" spans="1:4" x14ac:dyDescent="0.3">
      <c r="A177" s="68" t="s">
        <v>35</v>
      </c>
      <c r="B177" s="68" t="s">
        <v>26</v>
      </c>
      <c r="C177" s="68" t="s">
        <v>1</v>
      </c>
      <c r="D177" s="69">
        <v>1661</v>
      </c>
    </row>
    <row r="178" spans="1:4" x14ac:dyDescent="0.3">
      <c r="A178" s="68" t="s">
        <v>35</v>
      </c>
      <c r="B178" s="68" t="s">
        <v>26</v>
      </c>
      <c r="C178" s="68" t="s">
        <v>3</v>
      </c>
      <c r="D178" s="69">
        <v>1355</v>
      </c>
    </row>
    <row r="179" spans="1:4" x14ac:dyDescent="0.3">
      <c r="A179" s="68" t="s">
        <v>35</v>
      </c>
      <c r="B179" s="68" t="s">
        <v>26</v>
      </c>
      <c r="C179" s="68" t="s">
        <v>8</v>
      </c>
      <c r="D179" s="69">
        <v>3636</v>
      </c>
    </row>
    <row r="180" spans="1:4" x14ac:dyDescent="0.3">
      <c r="A180" s="68" t="s">
        <v>35</v>
      </c>
      <c r="B180" s="68" t="s">
        <v>26</v>
      </c>
      <c r="C180" s="68" t="s">
        <v>7</v>
      </c>
      <c r="D180" s="69">
        <v>1096</v>
      </c>
    </row>
    <row r="181" spans="1:4" x14ac:dyDescent="0.3">
      <c r="A181" s="68" t="s">
        <v>35</v>
      </c>
      <c r="B181" s="68" t="s">
        <v>26</v>
      </c>
      <c r="C181" s="68" t="s">
        <v>5</v>
      </c>
      <c r="D181" s="69">
        <v>61</v>
      </c>
    </row>
    <row r="182" spans="1:4" x14ac:dyDescent="0.3">
      <c r="A182" s="68" t="s">
        <v>35</v>
      </c>
      <c r="B182" s="68" t="s">
        <v>26</v>
      </c>
      <c r="C182" s="68" t="s">
        <v>40</v>
      </c>
      <c r="D182" s="69">
        <v>8</v>
      </c>
    </row>
    <row r="183" spans="1:4" x14ac:dyDescent="0.3">
      <c r="A183" s="68" t="s">
        <v>41</v>
      </c>
      <c r="B183" s="68" t="s">
        <v>16</v>
      </c>
      <c r="C183" s="68" t="s">
        <v>6</v>
      </c>
      <c r="D183" s="69">
        <v>2523</v>
      </c>
    </row>
    <row r="184" spans="1:4" x14ac:dyDescent="0.3">
      <c r="A184" s="68" t="s">
        <v>41</v>
      </c>
      <c r="B184" s="68" t="s">
        <v>16</v>
      </c>
      <c r="C184" s="68" t="s">
        <v>39</v>
      </c>
      <c r="D184" s="69">
        <v>1496</v>
      </c>
    </row>
    <row r="185" spans="1:4" x14ac:dyDescent="0.3">
      <c r="A185" s="68" t="s">
        <v>41</v>
      </c>
      <c r="B185" s="68" t="s">
        <v>16</v>
      </c>
      <c r="C185" s="68" t="s">
        <v>66</v>
      </c>
      <c r="D185" s="69">
        <v>2899</v>
      </c>
    </row>
    <row r="186" spans="1:4" x14ac:dyDescent="0.3">
      <c r="A186" s="68" t="s">
        <v>41</v>
      </c>
      <c r="B186" s="68" t="s">
        <v>16</v>
      </c>
      <c r="C186" s="68" t="s">
        <v>2</v>
      </c>
      <c r="D186" s="69">
        <v>3873</v>
      </c>
    </row>
    <row r="187" spans="1:4" x14ac:dyDescent="0.3">
      <c r="A187" s="68" t="s">
        <v>41</v>
      </c>
      <c r="B187" s="68" t="s">
        <v>16</v>
      </c>
      <c r="C187" s="68" t="s">
        <v>1</v>
      </c>
      <c r="D187" s="69">
        <v>2415</v>
      </c>
    </row>
    <row r="188" spans="1:4" x14ac:dyDescent="0.3">
      <c r="A188" s="68" t="s">
        <v>41</v>
      </c>
      <c r="B188" s="68" t="s">
        <v>16</v>
      </c>
      <c r="C188" s="68" t="s">
        <v>3</v>
      </c>
      <c r="D188" s="69">
        <v>8644</v>
      </c>
    </row>
    <row r="189" spans="1:4" x14ac:dyDescent="0.3">
      <c r="A189" s="68" t="s">
        <v>41</v>
      </c>
      <c r="B189" s="68" t="s">
        <v>16</v>
      </c>
      <c r="C189" s="68" t="s">
        <v>8</v>
      </c>
      <c r="D189" s="69">
        <v>3165</v>
      </c>
    </row>
    <row r="190" spans="1:4" x14ac:dyDescent="0.3">
      <c r="A190" s="68" t="s">
        <v>41</v>
      </c>
      <c r="B190" s="68" t="s">
        <v>16</v>
      </c>
      <c r="C190" s="68" t="s">
        <v>7</v>
      </c>
      <c r="D190" s="69">
        <v>3313</v>
      </c>
    </row>
    <row r="191" spans="1:4" x14ac:dyDescent="0.3">
      <c r="A191" s="68" t="s">
        <v>41</v>
      </c>
      <c r="B191" s="68" t="s">
        <v>16</v>
      </c>
      <c r="C191" s="68" t="s">
        <v>5</v>
      </c>
      <c r="D191" s="69">
        <v>164</v>
      </c>
    </row>
    <row r="192" spans="1:4" x14ac:dyDescent="0.3">
      <c r="A192" s="68" t="s">
        <v>41</v>
      </c>
      <c r="B192" s="68" t="s">
        <v>16</v>
      </c>
      <c r="C192" s="68" t="s">
        <v>40</v>
      </c>
      <c r="D192" s="69">
        <v>7</v>
      </c>
    </row>
    <row r="193" spans="1:4" x14ac:dyDescent="0.3">
      <c r="A193" s="68" t="s">
        <v>41</v>
      </c>
      <c r="B193" s="68" t="s">
        <v>26</v>
      </c>
      <c r="C193" s="68" t="s">
        <v>6</v>
      </c>
      <c r="D193" s="69">
        <v>807</v>
      </c>
    </row>
    <row r="194" spans="1:4" x14ac:dyDescent="0.3">
      <c r="A194" s="68" t="s">
        <v>41</v>
      </c>
      <c r="B194" s="68" t="s">
        <v>26</v>
      </c>
      <c r="C194" s="68" t="s">
        <v>39</v>
      </c>
      <c r="D194" s="69">
        <v>337</v>
      </c>
    </row>
    <row r="195" spans="1:4" x14ac:dyDescent="0.3">
      <c r="A195" s="68" t="s">
        <v>41</v>
      </c>
      <c r="B195" s="68" t="s">
        <v>26</v>
      </c>
      <c r="C195" s="68" t="s">
        <v>66</v>
      </c>
      <c r="D195" s="69">
        <v>3817</v>
      </c>
    </row>
    <row r="196" spans="1:4" x14ac:dyDescent="0.3">
      <c r="A196" s="68" t="s">
        <v>41</v>
      </c>
      <c r="B196" s="68" t="s">
        <v>26</v>
      </c>
      <c r="C196" s="68" t="s">
        <v>2</v>
      </c>
      <c r="D196" s="69">
        <v>2223</v>
      </c>
    </row>
    <row r="197" spans="1:4" x14ac:dyDescent="0.3">
      <c r="A197" s="68" t="s">
        <v>41</v>
      </c>
      <c r="B197" s="68" t="s">
        <v>26</v>
      </c>
      <c r="C197" s="68" t="s">
        <v>1</v>
      </c>
      <c r="D197" s="69">
        <v>1580</v>
      </c>
    </row>
    <row r="198" spans="1:4" x14ac:dyDescent="0.3">
      <c r="A198" s="68" t="s">
        <v>41</v>
      </c>
      <c r="B198" s="68" t="s">
        <v>26</v>
      </c>
      <c r="C198" s="68" t="s">
        <v>3</v>
      </c>
      <c r="D198" s="69">
        <v>1239</v>
      </c>
    </row>
    <row r="199" spans="1:4" x14ac:dyDescent="0.3">
      <c r="A199" s="68" t="s">
        <v>41</v>
      </c>
      <c r="B199" s="68" t="s">
        <v>26</v>
      </c>
      <c r="C199" s="68" t="s">
        <v>8</v>
      </c>
      <c r="D199" s="69">
        <v>3287</v>
      </c>
    </row>
    <row r="200" spans="1:4" x14ac:dyDescent="0.3">
      <c r="A200" s="68" t="s">
        <v>41</v>
      </c>
      <c r="B200" s="68" t="s">
        <v>26</v>
      </c>
      <c r="C200" s="68" t="s">
        <v>7</v>
      </c>
      <c r="D200" s="69">
        <v>975</v>
      </c>
    </row>
    <row r="201" spans="1:4" x14ac:dyDescent="0.3">
      <c r="A201" s="68" t="s">
        <v>41</v>
      </c>
      <c r="B201" s="68" t="s">
        <v>26</v>
      </c>
      <c r="C201" s="68" t="s">
        <v>5</v>
      </c>
      <c r="D201" s="69">
        <v>58</v>
      </c>
    </row>
    <row r="202" spans="1:4" x14ac:dyDescent="0.3">
      <c r="A202" s="68" t="s">
        <v>41</v>
      </c>
      <c r="B202" s="68" t="s">
        <v>26</v>
      </c>
      <c r="C202" s="68" t="s">
        <v>40</v>
      </c>
      <c r="D202" s="69">
        <v>11</v>
      </c>
    </row>
    <row r="203" spans="1:4" x14ac:dyDescent="0.3">
      <c r="A203" s="68" t="s">
        <v>67</v>
      </c>
      <c r="B203" s="68" t="s">
        <v>16</v>
      </c>
      <c r="C203" s="68" t="s">
        <v>6</v>
      </c>
      <c r="D203" s="69">
        <v>2709</v>
      </c>
    </row>
    <row r="204" spans="1:4" x14ac:dyDescent="0.3">
      <c r="A204" s="68" t="s">
        <v>67</v>
      </c>
      <c r="B204" s="68" t="s">
        <v>16</v>
      </c>
      <c r="C204" s="68" t="s">
        <v>39</v>
      </c>
      <c r="D204" s="69">
        <v>1508</v>
      </c>
    </row>
    <row r="205" spans="1:4" x14ac:dyDescent="0.3">
      <c r="A205" s="68" t="s">
        <v>67</v>
      </c>
      <c r="B205" s="68" t="s">
        <v>16</v>
      </c>
      <c r="C205" s="68" t="s">
        <v>66</v>
      </c>
      <c r="D205" s="69">
        <v>2659</v>
      </c>
    </row>
    <row r="206" spans="1:4" x14ac:dyDescent="0.3">
      <c r="A206" s="68" t="s">
        <v>67</v>
      </c>
      <c r="B206" s="68" t="s">
        <v>16</v>
      </c>
      <c r="C206" s="68" t="s">
        <v>2</v>
      </c>
      <c r="D206" s="69">
        <v>3665</v>
      </c>
    </row>
    <row r="207" spans="1:4" x14ac:dyDescent="0.3">
      <c r="A207" s="68" t="s">
        <v>67</v>
      </c>
      <c r="B207" s="68" t="s">
        <v>16</v>
      </c>
      <c r="C207" s="68" t="s">
        <v>1</v>
      </c>
      <c r="D207" s="69">
        <v>2280</v>
      </c>
    </row>
    <row r="208" spans="1:4" x14ac:dyDescent="0.3">
      <c r="A208" s="68" t="s">
        <v>67</v>
      </c>
      <c r="B208" s="68" t="s">
        <v>16</v>
      </c>
      <c r="C208" s="68" t="s">
        <v>3</v>
      </c>
      <c r="D208" s="69">
        <v>7452</v>
      </c>
    </row>
    <row r="209" spans="1:4" x14ac:dyDescent="0.3">
      <c r="A209" s="68" t="s">
        <v>67</v>
      </c>
      <c r="B209" s="68" t="s">
        <v>16</v>
      </c>
      <c r="C209" s="68" t="s">
        <v>8</v>
      </c>
      <c r="D209" s="69">
        <v>3228</v>
      </c>
    </row>
    <row r="210" spans="1:4" x14ac:dyDescent="0.3">
      <c r="A210" s="68" t="s">
        <v>67</v>
      </c>
      <c r="B210" s="68" t="s">
        <v>16</v>
      </c>
      <c r="C210" s="68" t="s">
        <v>7</v>
      </c>
      <c r="D210" s="69">
        <v>3324</v>
      </c>
    </row>
    <row r="211" spans="1:4" x14ac:dyDescent="0.3">
      <c r="A211" s="68" t="s">
        <v>67</v>
      </c>
      <c r="B211" s="68" t="s">
        <v>16</v>
      </c>
      <c r="C211" s="68" t="s">
        <v>5</v>
      </c>
      <c r="D211" s="69">
        <v>162</v>
      </c>
    </row>
    <row r="212" spans="1:4" x14ac:dyDescent="0.3">
      <c r="A212" s="68" t="s">
        <v>67</v>
      </c>
      <c r="B212" s="68" t="s">
        <v>16</v>
      </c>
      <c r="C212" s="68" t="s">
        <v>40</v>
      </c>
      <c r="D212" s="69">
        <v>34</v>
      </c>
    </row>
    <row r="213" spans="1:4" x14ac:dyDescent="0.3">
      <c r="A213" s="68" t="s">
        <v>67</v>
      </c>
      <c r="B213" s="68" t="s">
        <v>26</v>
      </c>
      <c r="C213" s="68" t="s">
        <v>6</v>
      </c>
      <c r="D213" s="69">
        <v>877</v>
      </c>
    </row>
    <row r="214" spans="1:4" x14ac:dyDescent="0.3">
      <c r="A214" s="68" t="s">
        <v>67</v>
      </c>
      <c r="B214" s="68" t="s">
        <v>26</v>
      </c>
      <c r="C214" s="68" t="s">
        <v>39</v>
      </c>
      <c r="D214" s="69">
        <v>233</v>
      </c>
    </row>
    <row r="215" spans="1:4" x14ac:dyDescent="0.3">
      <c r="A215" s="68" t="s">
        <v>67</v>
      </c>
      <c r="B215" s="68" t="s">
        <v>26</v>
      </c>
      <c r="C215" s="68" t="s">
        <v>66</v>
      </c>
      <c r="D215" s="69">
        <v>2677</v>
      </c>
    </row>
    <row r="216" spans="1:4" x14ac:dyDescent="0.3">
      <c r="A216" s="68" t="s">
        <v>67</v>
      </c>
      <c r="B216" s="68" t="s">
        <v>26</v>
      </c>
      <c r="C216" s="68" t="s">
        <v>2</v>
      </c>
      <c r="D216" s="69">
        <v>1707</v>
      </c>
    </row>
    <row r="217" spans="1:4" x14ac:dyDescent="0.3">
      <c r="A217" s="68" t="s">
        <v>67</v>
      </c>
      <c r="B217" s="68" t="s">
        <v>26</v>
      </c>
      <c r="C217" s="68" t="s">
        <v>1</v>
      </c>
      <c r="D217" s="69">
        <v>1321</v>
      </c>
    </row>
    <row r="218" spans="1:4" x14ac:dyDescent="0.3">
      <c r="A218" s="68" t="s">
        <v>67</v>
      </c>
      <c r="B218" s="68" t="s">
        <v>26</v>
      </c>
      <c r="C218" s="68" t="s">
        <v>3</v>
      </c>
      <c r="D218" s="69">
        <v>925</v>
      </c>
    </row>
    <row r="219" spans="1:4" x14ac:dyDescent="0.3">
      <c r="A219" s="68" t="s">
        <v>67</v>
      </c>
      <c r="B219" s="68" t="s">
        <v>26</v>
      </c>
      <c r="C219" s="68" t="s">
        <v>8</v>
      </c>
      <c r="D219" s="69">
        <v>3146</v>
      </c>
    </row>
    <row r="220" spans="1:4" x14ac:dyDescent="0.3">
      <c r="A220" s="68" t="s">
        <v>67</v>
      </c>
      <c r="B220" s="68" t="s">
        <v>26</v>
      </c>
      <c r="C220" s="68" t="s">
        <v>7</v>
      </c>
      <c r="D220" s="69">
        <v>940</v>
      </c>
    </row>
    <row r="221" spans="1:4" x14ac:dyDescent="0.3">
      <c r="A221" s="68" t="s">
        <v>67</v>
      </c>
      <c r="B221" s="68" t="s">
        <v>26</v>
      </c>
      <c r="C221" s="68" t="s">
        <v>5</v>
      </c>
      <c r="D221" s="69">
        <v>48</v>
      </c>
    </row>
    <row r="222" spans="1:4" x14ac:dyDescent="0.3">
      <c r="A222" s="68" t="s">
        <v>67</v>
      </c>
      <c r="B222" s="68" t="s">
        <v>26</v>
      </c>
      <c r="C222" s="68" t="s">
        <v>40</v>
      </c>
      <c r="D222" s="69">
        <v>42</v>
      </c>
    </row>
  </sheetData>
  <sortState xmlns:xlrd2="http://schemas.microsoft.com/office/spreadsheetml/2017/richdata2" ref="A2:G306">
    <sortCondition ref="A2:A306"/>
    <sortCondition ref="B2:B306"/>
    <sortCondition ref="D2:D306"/>
  </sortState>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R34"/>
  <sheetViews>
    <sheetView workbookViewId="0">
      <selection activeCell="A23" sqref="A23:M23"/>
    </sheetView>
  </sheetViews>
  <sheetFormatPr defaultColWidth="9.109375" defaultRowHeight="14.4" x14ac:dyDescent="0.3"/>
  <cols>
    <col min="1" max="1" width="15.6640625" style="2" customWidth="1"/>
    <col min="2" max="13" width="12.6640625" style="2" customWidth="1"/>
    <col min="14" max="14" width="4.6640625" style="2" customWidth="1"/>
    <col min="15" max="15" width="0" style="2" hidden="1" customWidth="1"/>
    <col min="16" max="16384" width="9.109375" style="2"/>
  </cols>
  <sheetData>
    <row r="1" spans="1:15" s="1" customFormat="1" ht="18.75" customHeight="1" x14ac:dyDescent="0.3">
      <c r="A1" s="79"/>
      <c r="B1" s="79"/>
      <c r="C1" s="79"/>
      <c r="D1" s="79"/>
      <c r="E1" s="79"/>
      <c r="F1" s="79"/>
      <c r="G1" s="79"/>
      <c r="H1" s="79"/>
      <c r="I1" s="79"/>
      <c r="J1" s="79"/>
      <c r="K1" s="79"/>
      <c r="L1" s="79"/>
      <c r="M1" s="79"/>
    </row>
    <row r="2" spans="1:15" s="1" customFormat="1" x14ac:dyDescent="0.3"/>
    <row r="3" spans="1:15" s="1" customFormat="1" x14ac:dyDescent="0.3">
      <c r="B3" s="80"/>
      <c r="C3" s="80"/>
      <c r="D3" s="80"/>
      <c r="E3" s="80"/>
      <c r="F3" s="80"/>
      <c r="G3" s="80"/>
      <c r="H3" s="80"/>
      <c r="I3" s="80"/>
      <c r="J3" s="80"/>
      <c r="K3" s="80"/>
      <c r="L3" s="80"/>
      <c r="M3" s="80"/>
    </row>
    <row r="4" spans="1:15" s="1" customFormat="1" x14ac:dyDescent="0.3">
      <c r="B4" s="81" t="str">
        <f>FIRE0601!A3</f>
        <v>Dwellings</v>
      </c>
      <c r="C4" s="81"/>
      <c r="D4" s="81"/>
      <c r="E4" s="81"/>
      <c r="F4" s="81"/>
      <c r="G4" s="81"/>
      <c r="H4" s="18"/>
      <c r="I4" s="18"/>
      <c r="J4" s="18"/>
      <c r="K4" s="18"/>
      <c r="L4" s="18"/>
      <c r="M4" s="18"/>
      <c r="O4" s="1" t="s">
        <v>16</v>
      </c>
    </row>
    <row r="5" spans="1:15" x14ac:dyDescent="0.3">
      <c r="O5" s="2" t="s">
        <v>26</v>
      </c>
    </row>
    <row r="6" spans="1:15" s="3" customFormat="1" ht="15" customHeight="1" thickBot="1" x14ac:dyDescent="0.35">
      <c r="B6" s="15"/>
      <c r="C6" s="14"/>
      <c r="D6" s="84" t="s">
        <v>24</v>
      </c>
      <c r="E6" s="84"/>
      <c r="F6" s="84"/>
      <c r="G6" s="84"/>
      <c r="H6" s="84"/>
      <c r="I6" s="84"/>
      <c r="J6" s="84"/>
      <c r="K6" s="84"/>
      <c r="L6" s="84"/>
      <c r="M6" s="84"/>
    </row>
    <row r="7" spans="1:15" s="3" customFormat="1" ht="60" customHeight="1" thickBot="1" x14ac:dyDescent="0.35">
      <c r="A7" s="4" t="s">
        <v>10</v>
      </c>
      <c r="B7" s="16" t="s">
        <v>0</v>
      </c>
      <c r="C7" s="17" t="s">
        <v>27</v>
      </c>
      <c r="D7" s="8" t="s">
        <v>28</v>
      </c>
      <c r="E7" s="9" t="s">
        <v>1</v>
      </c>
      <c r="F7" s="9" t="s">
        <v>2</v>
      </c>
      <c r="G7" s="9" t="s">
        <v>3</v>
      </c>
      <c r="H7" s="9" t="s">
        <v>39</v>
      </c>
      <c r="I7" s="9" t="s">
        <v>5</v>
      </c>
      <c r="J7" s="9" t="s">
        <v>6</v>
      </c>
      <c r="K7" s="9" t="s">
        <v>7</v>
      </c>
      <c r="L7" s="9" t="s">
        <v>8</v>
      </c>
      <c r="M7" s="9" t="s">
        <v>40</v>
      </c>
    </row>
    <row r="8" spans="1:15" x14ac:dyDescent="0.3">
      <c r="A8" s="7" t="s">
        <v>11</v>
      </c>
      <c r="B8" s="19">
        <f>C8+D8</f>
        <v>36611</v>
      </c>
      <c r="C8" s="20">
        <f>SUMPRODUCT((Data_fires!$A$2:$A$999=$A8)*(Data_fires!$B$2:$B$999=$B$4)*(Data_fires!$C$2:$C$999=C$7)*(Data_fires!$D$2:$D$999))</f>
        <v>4755</v>
      </c>
      <c r="D8" s="19">
        <f>SUM(E8:M8)</f>
        <v>31856</v>
      </c>
      <c r="E8" s="20">
        <f>SUMPRODUCT((Data_fires!$A$2:$A$999=$A8)*(Data_fires!$B$2:$B$999=$B$4)*(Data_fires!$C$2:$C$999=E$7)*(Data_fires!$D$2:$D$999))</f>
        <v>2360</v>
      </c>
      <c r="F8" s="20">
        <f>SUMPRODUCT((Data_fires!$A$2:$A$999=$A8)*(Data_fires!$B$2:$B$999=$B$4)*(Data_fires!$C$2:$C$999=F$7)*(Data_fires!$D$2:$D$999))</f>
        <v>5060</v>
      </c>
      <c r="G8" s="20">
        <f>SUMPRODUCT((Data_fires!$A$2:$A$999=$A8)*(Data_fires!$B$2:$B$999=$B$4)*(Data_fires!$C$2:$C$999=G$7)*(Data_fires!$D$2:$D$999))</f>
        <v>11633</v>
      </c>
      <c r="H8" s="20">
        <f>SUMPRODUCT((Data_fires!$A$2:$A$999=$A8)*(Data_fires!$B$2:$B$999=$B$4)*(Data_fires!$C$2:$C$999=H$7)*(Data_fires!$D$2:$D$999))</f>
        <v>2328</v>
      </c>
      <c r="I8" s="20">
        <f>SUMPRODUCT((Data_fires!$A$2:$A$999=$A8)*(Data_fires!$B$2:$B$999=$B$4)*(Data_fires!$C$2:$C$999=I$7)*(Data_fires!$D$2:$D$999))</f>
        <v>308</v>
      </c>
      <c r="J8" s="20">
        <f>SUMPRODUCT((Data_fires!$A$2:$A$999=$A8)*(Data_fires!$B$2:$B$999=$B$4)*(Data_fires!$C$2:$C$999=J$7)*(Data_fires!$D$2:$D$999))</f>
        <v>3200</v>
      </c>
      <c r="K8" s="20">
        <f>SUMPRODUCT((Data_fires!$A$2:$A$999=$A8)*(Data_fires!$B$2:$B$999=$B$4)*(Data_fires!$C$2:$C$999=K$7)*(Data_fires!$D$2:$D$999))</f>
        <v>3510</v>
      </c>
      <c r="L8" s="20">
        <f>SUMPRODUCT((Data_fires!$A$2:$A$999=$A8)*(Data_fires!$B$2:$B$999=$B$4)*(Data_fires!$C$2:$C$999=L$7)*(Data_fires!$D$2:$D$999))</f>
        <v>3380</v>
      </c>
      <c r="M8" s="20">
        <f>SUMPRODUCT((Data_fires!$A$2:$A$999=$A8)*(Data_fires!$B$2:$B$999=$B$4)*(Data_fires!$C$2:$C$999=M$7)*(Data_fires!$D$2:$D$999))</f>
        <v>77</v>
      </c>
    </row>
    <row r="9" spans="1:15" x14ac:dyDescent="0.3">
      <c r="A9" s="5" t="s">
        <v>12</v>
      </c>
      <c r="B9" s="21">
        <f t="shared" ref="B9:B13" si="0">C9+D9</f>
        <v>35417</v>
      </c>
      <c r="C9" s="23">
        <f>SUMPRODUCT((Data_fires!$A$2:$A$999=$A9)*(Data_fires!$B$2:$B$999=$B$4)*(Data_fires!$C$2:$C$999=C$7)*(Data_fires!$D$2:$D$999))</f>
        <v>4492</v>
      </c>
      <c r="D9" s="21">
        <f t="shared" ref="D9:D12" si="1">SUM(E9:M9)</f>
        <v>30925</v>
      </c>
      <c r="E9" s="23">
        <f>SUMPRODUCT((Data_fires!$A$2:$A$999=$A9)*(Data_fires!$B$2:$B$999=$B$4)*(Data_fires!$C$2:$C$999=E$7)*(Data_fires!$D$2:$D$999))</f>
        <v>2207</v>
      </c>
      <c r="F9" s="23">
        <f>SUMPRODUCT((Data_fires!$A$2:$A$999=$A9)*(Data_fires!$B$2:$B$999=$B$4)*(Data_fires!$C$2:$C$999=F$7)*(Data_fires!$D$2:$D$999))</f>
        <v>4933</v>
      </c>
      <c r="G9" s="23">
        <f>SUMPRODUCT((Data_fires!$A$2:$A$999=$A9)*(Data_fires!$B$2:$B$999=$B$4)*(Data_fires!$C$2:$C$999=G$7)*(Data_fires!$D$2:$D$999))</f>
        <v>11520</v>
      </c>
      <c r="H9" s="23">
        <f>SUMPRODUCT((Data_fires!$A$2:$A$999=$A9)*(Data_fires!$B$2:$B$999=$B$4)*(Data_fires!$C$2:$C$999=H$7)*(Data_fires!$D$2:$D$999))</f>
        <v>2144</v>
      </c>
      <c r="I9" s="23">
        <f>SUMPRODUCT((Data_fires!$A$2:$A$999=$A9)*(Data_fires!$B$2:$B$999=$B$4)*(Data_fires!$C$2:$C$999=I$7)*(Data_fires!$D$2:$D$999))</f>
        <v>348</v>
      </c>
      <c r="J9" s="23">
        <f>SUMPRODUCT((Data_fires!$A$2:$A$999=$A9)*(Data_fires!$B$2:$B$999=$B$4)*(Data_fires!$C$2:$C$999=J$7)*(Data_fires!$D$2:$D$999))</f>
        <v>3168</v>
      </c>
      <c r="K9" s="23">
        <f>SUMPRODUCT((Data_fires!$A$2:$A$999=$A9)*(Data_fires!$B$2:$B$999=$B$4)*(Data_fires!$C$2:$C$999=K$7)*(Data_fires!$D$2:$D$999))</f>
        <v>3242</v>
      </c>
      <c r="L9" s="23">
        <f>SUMPRODUCT((Data_fires!$A$2:$A$999=$A9)*(Data_fires!$B$2:$B$999=$B$4)*(Data_fires!$C$2:$C$999=L$7)*(Data_fires!$D$2:$D$999))</f>
        <v>3300</v>
      </c>
      <c r="M9" s="23">
        <f>SUMPRODUCT((Data_fires!$A$2:$A$999=$A9)*(Data_fires!$B$2:$B$999=$B$4)*(Data_fires!$C$2:$C$999=M$7)*(Data_fires!$D$2:$D$999))</f>
        <v>63</v>
      </c>
    </row>
    <row r="10" spans="1:15" x14ac:dyDescent="0.3">
      <c r="A10" s="5" t="s">
        <v>13</v>
      </c>
      <c r="B10" s="21">
        <f t="shared" si="0"/>
        <v>33300</v>
      </c>
      <c r="C10" s="23">
        <f>SUMPRODUCT((Data_fires!$A$2:$A$999=$A10)*(Data_fires!$B$2:$B$999=$B$4)*(Data_fires!$C$2:$C$999=C$7)*(Data_fires!$D$2:$D$999))</f>
        <v>3550</v>
      </c>
      <c r="D10" s="21">
        <f t="shared" si="1"/>
        <v>29750</v>
      </c>
      <c r="E10" s="23">
        <f>SUMPRODUCT((Data_fires!$A$2:$A$999=$A10)*(Data_fires!$B$2:$B$999=$B$4)*(Data_fires!$C$2:$C$999=E$7)*(Data_fires!$D$2:$D$999))</f>
        <v>2471</v>
      </c>
      <c r="F10" s="23">
        <f>SUMPRODUCT((Data_fires!$A$2:$A$999=$A10)*(Data_fires!$B$2:$B$999=$B$4)*(Data_fires!$C$2:$C$999=F$7)*(Data_fires!$D$2:$D$999))</f>
        <v>4942</v>
      </c>
      <c r="G10" s="23">
        <f>SUMPRODUCT((Data_fires!$A$2:$A$999=$A10)*(Data_fires!$B$2:$B$999=$B$4)*(Data_fires!$C$2:$C$999=G$7)*(Data_fires!$D$2:$D$999))</f>
        <v>10918</v>
      </c>
      <c r="H10" s="23">
        <f>SUMPRODUCT((Data_fires!$A$2:$A$999=$A10)*(Data_fires!$B$2:$B$999=$B$4)*(Data_fires!$C$2:$C$999=H$7)*(Data_fires!$D$2:$D$999))</f>
        <v>1948</v>
      </c>
      <c r="I10" s="23">
        <f>SUMPRODUCT((Data_fires!$A$2:$A$999=$A10)*(Data_fires!$B$2:$B$999=$B$4)*(Data_fires!$C$2:$C$999=I$7)*(Data_fires!$D$2:$D$999))</f>
        <v>283</v>
      </c>
      <c r="J10" s="23">
        <f>SUMPRODUCT((Data_fires!$A$2:$A$999=$A10)*(Data_fires!$B$2:$B$999=$B$4)*(Data_fires!$C$2:$C$999=J$7)*(Data_fires!$D$2:$D$999))</f>
        <v>2682</v>
      </c>
      <c r="K10" s="23">
        <f>SUMPRODUCT((Data_fires!$A$2:$A$999=$A10)*(Data_fires!$B$2:$B$999=$B$4)*(Data_fires!$C$2:$C$999=K$7)*(Data_fires!$D$2:$D$999))</f>
        <v>3372</v>
      </c>
      <c r="L10" s="23">
        <f>SUMPRODUCT((Data_fires!$A$2:$A$999=$A10)*(Data_fires!$B$2:$B$999=$B$4)*(Data_fires!$C$2:$C$999=L$7)*(Data_fires!$D$2:$D$999))</f>
        <v>3126</v>
      </c>
      <c r="M10" s="23">
        <f>SUMPRODUCT((Data_fires!$A$2:$A$999=$A10)*(Data_fires!$B$2:$B$999=$B$4)*(Data_fires!$C$2:$C$999=M$7)*(Data_fires!$D$2:$D$999))</f>
        <v>8</v>
      </c>
    </row>
    <row r="11" spans="1:15" x14ac:dyDescent="0.3">
      <c r="A11" s="5" t="s">
        <v>14</v>
      </c>
      <c r="B11" s="21">
        <f t="shared" si="0"/>
        <v>31912</v>
      </c>
      <c r="C11" s="23">
        <f>SUMPRODUCT((Data_fires!$A$2:$A$999=$A11)*(Data_fires!$B$2:$B$999=$B$4)*(Data_fires!$C$2:$C$999=C$7)*(Data_fires!$D$2:$D$999))</f>
        <v>3221</v>
      </c>
      <c r="D11" s="21">
        <f t="shared" si="1"/>
        <v>28691</v>
      </c>
      <c r="E11" s="23">
        <f>SUMPRODUCT((Data_fires!$A$2:$A$999=$A11)*(Data_fires!$B$2:$B$999=$B$4)*(Data_fires!$C$2:$C$999=E$7)*(Data_fires!$D$2:$D$999))</f>
        <v>2330</v>
      </c>
      <c r="F11" s="23">
        <f>SUMPRODUCT((Data_fires!$A$2:$A$999=$A11)*(Data_fires!$B$2:$B$999=$B$4)*(Data_fires!$C$2:$C$999=F$7)*(Data_fires!$D$2:$D$999))</f>
        <v>4655</v>
      </c>
      <c r="G11" s="23">
        <f>SUMPRODUCT((Data_fires!$A$2:$A$999=$A11)*(Data_fires!$B$2:$B$999=$B$4)*(Data_fires!$C$2:$C$999=G$7)*(Data_fires!$D$2:$D$999))</f>
        <v>10423</v>
      </c>
      <c r="H11" s="23">
        <f>SUMPRODUCT((Data_fires!$A$2:$A$999=$A11)*(Data_fires!$B$2:$B$999=$B$4)*(Data_fires!$C$2:$C$999=H$7)*(Data_fires!$D$2:$D$999))</f>
        <v>1875</v>
      </c>
      <c r="I11" s="23">
        <f>SUMPRODUCT((Data_fires!$A$2:$A$999=$A11)*(Data_fires!$B$2:$B$999=$B$4)*(Data_fires!$C$2:$C$999=I$7)*(Data_fires!$D$2:$D$999))</f>
        <v>233</v>
      </c>
      <c r="J11" s="23">
        <f>SUMPRODUCT((Data_fires!$A$2:$A$999=$A11)*(Data_fires!$B$2:$B$999=$B$4)*(Data_fires!$C$2:$C$999=J$7)*(Data_fires!$D$2:$D$999))</f>
        <v>2704</v>
      </c>
      <c r="K11" s="23">
        <f>SUMPRODUCT((Data_fires!$A$2:$A$999=$A11)*(Data_fires!$B$2:$B$999=$B$4)*(Data_fires!$C$2:$C$999=K$7)*(Data_fires!$D$2:$D$999))</f>
        <v>3274</v>
      </c>
      <c r="L11" s="23">
        <f>SUMPRODUCT((Data_fires!$A$2:$A$999=$A11)*(Data_fires!$B$2:$B$999=$B$4)*(Data_fires!$C$2:$C$999=L$7)*(Data_fires!$D$2:$D$999))</f>
        <v>3188</v>
      </c>
      <c r="M11" s="23">
        <f>SUMPRODUCT((Data_fires!$A$2:$A$999=$A11)*(Data_fires!$B$2:$B$999=$B$4)*(Data_fires!$C$2:$C$999=M$7)*(Data_fires!$D$2:$D$999))</f>
        <v>9</v>
      </c>
    </row>
    <row r="12" spans="1:15" x14ac:dyDescent="0.3">
      <c r="A12" s="5" t="s">
        <v>15</v>
      </c>
      <c r="B12" s="21">
        <f t="shared" si="0"/>
        <v>31338</v>
      </c>
      <c r="C12" s="23">
        <f>SUMPRODUCT((Data_fires!$A$2:$A$999=$A12)*(Data_fires!$B$2:$B$999=$B$4)*(Data_fires!$C$2:$C$999=C$7)*(Data_fires!$D$2:$D$999))</f>
        <v>2927</v>
      </c>
      <c r="D12" s="21">
        <f t="shared" si="1"/>
        <v>28411</v>
      </c>
      <c r="E12" s="23">
        <f>SUMPRODUCT((Data_fires!$A$2:$A$999=$A12)*(Data_fires!$B$2:$B$999=$B$4)*(Data_fires!$C$2:$C$999=E$7)*(Data_fires!$D$2:$D$999))</f>
        <v>2343</v>
      </c>
      <c r="F12" s="23">
        <f>SUMPRODUCT((Data_fires!$A$2:$A$999=$A12)*(Data_fires!$B$2:$B$999=$B$4)*(Data_fires!$C$2:$C$999=F$7)*(Data_fires!$D$2:$D$999))</f>
        <v>4652</v>
      </c>
      <c r="G12" s="23">
        <f>SUMPRODUCT((Data_fires!$A$2:$A$999=$A12)*(Data_fires!$B$2:$B$999=$B$4)*(Data_fires!$C$2:$C$999=G$7)*(Data_fires!$D$2:$D$999))</f>
        <v>10362</v>
      </c>
      <c r="H12" s="23">
        <f>SUMPRODUCT((Data_fires!$A$2:$A$999=$A12)*(Data_fires!$B$2:$B$999=$B$4)*(Data_fires!$C$2:$C$999=H$7)*(Data_fires!$D$2:$D$999))</f>
        <v>1874</v>
      </c>
      <c r="I12" s="23">
        <f>SUMPRODUCT((Data_fires!$A$2:$A$999=$A12)*(Data_fires!$B$2:$B$999=$B$4)*(Data_fires!$C$2:$C$999=I$7)*(Data_fires!$D$2:$D$999))</f>
        <v>189</v>
      </c>
      <c r="J12" s="23">
        <f>SUMPRODUCT((Data_fires!$A$2:$A$999=$A12)*(Data_fires!$B$2:$B$999=$B$4)*(Data_fires!$C$2:$C$999=J$7)*(Data_fires!$D$2:$D$999))</f>
        <v>2550</v>
      </c>
      <c r="K12" s="23">
        <f>SUMPRODUCT((Data_fires!$A$2:$A$999=$A12)*(Data_fires!$B$2:$B$999=$B$4)*(Data_fires!$C$2:$C$999=K$7)*(Data_fires!$D$2:$D$999))</f>
        <v>3349</v>
      </c>
      <c r="L12" s="23">
        <f>SUMPRODUCT((Data_fires!$A$2:$A$999=$A12)*(Data_fires!$B$2:$B$999=$B$4)*(Data_fires!$C$2:$C$999=L$7)*(Data_fires!$D$2:$D$999))</f>
        <v>3073</v>
      </c>
      <c r="M12" s="23">
        <f>SUMPRODUCT((Data_fires!$A$2:$A$999=$A12)*(Data_fires!$B$2:$B$999=$B$4)*(Data_fires!$C$2:$C$999=M$7)*(Data_fires!$D$2:$D$999))</f>
        <v>19</v>
      </c>
    </row>
    <row r="13" spans="1:15" x14ac:dyDescent="0.3">
      <c r="A13" s="5" t="s">
        <v>25</v>
      </c>
      <c r="B13" s="21">
        <f t="shared" si="0"/>
        <v>31376</v>
      </c>
      <c r="C13" s="23">
        <f>SUMPRODUCT((Data_fires!$A$2:$A$999=$A13)*(Data_fires!$B$2:$B$999=$B$4)*(Data_fires!$C$2:$C$999=C$7)*(Data_fires!$D$2:$D$999))</f>
        <v>2938</v>
      </c>
      <c r="D13" s="21">
        <f t="shared" ref="D13" si="2">SUM(E13:M13)</f>
        <v>28438</v>
      </c>
      <c r="E13" s="23">
        <f>SUMPRODUCT((Data_fires!$A$2:$A$999=$A13)*(Data_fires!$B$2:$B$999=$B$4)*(Data_fires!$C$2:$C$999=E$7)*(Data_fires!$D$2:$D$999))</f>
        <v>2384</v>
      </c>
      <c r="F13" s="23">
        <f>SUMPRODUCT((Data_fires!$A$2:$A$999=$A13)*(Data_fires!$B$2:$B$999=$B$4)*(Data_fires!$C$2:$C$999=F$7)*(Data_fires!$D$2:$D$999))</f>
        <v>4331</v>
      </c>
      <c r="G13" s="23">
        <f>SUMPRODUCT((Data_fires!$A$2:$A$999=$A13)*(Data_fires!$B$2:$B$999=$B$4)*(Data_fires!$C$2:$C$999=G$7)*(Data_fires!$D$2:$D$999))</f>
        <v>10199</v>
      </c>
      <c r="H13" s="23">
        <f>SUMPRODUCT((Data_fires!$A$2:$A$999=$A13)*(Data_fires!$B$2:$B$999=$B$4)*(Data_fires!$C$2:$C$999=H$7)*(Data_fires!$D$2:$D$999))</f>
        <v>1755</v>
      </c>
      <c r="I13" s="23">
        <f>SUMPRODUCT((Data_fires!$A$2:$A$999=$A13)*(Data_fires!$B$2:$B$999=$B$4)*(Data_fires!$C$2:$C$999=I$7)*(Data_fires!$D$2:$D$999))</f>
        <v>212</v>
      </c>
      <c r="J13" s="23">
        <f>SUMPRODUCT((Data_fires!$A$2:$A$999=$A13)*(Data_fires!$B$2:$B$999=$B$4)*(Data_fires!$C$2:$C$999=J$7)*(Data_fires!$D$2:$D$999))</f>
        <v>2865</v>
      </c>
      <c r="K13" s="23">
        <f>SUMPRODUCT((Data_fires!$A$2:$A$999=$A13)*(Data_fires!$B$2:$B$999=$B$4)*(Data_fires!$C$2:$C$999=K$7)*(Data_fires!$D$2:$D$999))</f>
        <v>3457</v>
      </c>
      <c r="L13" s="23">
        <f>SUMPRODUCT((Data_fires!$A$2:$A$999=$A13)*(Data_fires!$B$2:$B$999=$B$4)*(Data_fires!$C$2:$C$999=L$7)*(Data_fires!$D$2:$D$999))</f>
        <v>3229</v>
      </c>
      <c r="M13" s="23">
        <f>SUMPRODUCT((Data_fires!$A$2:$A$999=$A13)*(Data_fires!$B$2:$B$999=$B$4)*(Data_fires!$C$2:$C$999=M$7)*(Data_fires!$D$2:$D$999))</f>
        <v>6</v>
      </c>
    </row>
    <row r="14" spans="1:15" x14ac:dyDescent="0.3">
      <c r="A14" s="5" t="s">
        <v>33</v>
      </c>
      <c r="B14" s="21">
        <f t="shared" ref="B14" si="3">C14+D14</f>
        <v>30351</v>
      </c>
      <c r="C14" s="23">
        <f>SUMPRODUCT((Data_fires!$A$2:$A$999=$A14)*(Data_fires!$B$2:$B$999=$B$4)*(Data_fires!$C$2:$C$999=C$7)*(Data_fires!$D$2:$D$999))</f>
        <v>3018</v>
      </c>
      <c r="D14" s="21">
        <f t="shared" ref="D14" si="4">SUM(E14:M14)</f>
        <v>27333</v>
      </c>
      <c r="E14" s="23">
        <f>SUMPRODUCT((Data_fires!$A$2:$A$999=$A14)*(Data_fires!$B$2:$B$999=$B$4)*(Data_fires!$C$2:$C$999=E$7)*(Data_fires!$D$2:$D$999))</f>
        <v>2451</v>
      </c>
      <c r="F14" s="23">
        <f>SUMPRODUCT((Data_fires!$A$2:$A$999=$A14)*(Data_fires!$B$2:$B$999=$B$4)*(Data_fires!$C$2:$C$999=F$7)*(Data_fires!$D$2:$D$999))</f>
        <v>4450</v>
      </c>
      <c r="G14" s="23">
        <f>SUMPRODUCT((Data_fires!$A$2:$A$999=$A14)*(Data_fires!$B$2:$B$999=$B$4)*(Data_fires!$C$2:$C$999=G$7)*(Data_fires!$D$2:$D$999))</f>
        <v>9458</v>
      </c>
      <c r="H14" s="23">
        <f>SUMPRODUCT((Data_fires!$A$2:$A$999=$A14)*(Data_fires!$B$2:$B$999=$B$4)*(Data_fires!$C$2:$C$999=H$7)*(Data_fires!$D$2:$D$999))</f>
        <v>1669</v>
      </c>
      <c r="I14" s="23">
        <f>SUMPRODUCT((Data_fires!$A$2:$A$999=$A14)*(Data_fires!$B$2:$B$999=$B$4)*(Data_fires!$C$2:$C$999=I$7)*(Data_fires!$D$2:$D$999))</f>
        <v>166</v>
      </c>
      <c r="J14" s="23">
        <f>SUMPRODUCT((Data_fires!$A$2:$A$999=$A14)*(Data_fires!$B$2:$B$999=$B$4)*(Data_fires!$C$2:$C$999=J$7)*(Data_fires!$D$2:$D$999))</f>
        <v>2459</v>
      </c>
      <c r="K14" s="23">
        <f>SUMPRODUCT((Data_fires!$A$2:$A$999=$A14)*(Data_fires!$B$2:$B$999=$B$4)*(Data_fires!$C$2:$C$999=K$7)*(Data_fires!$D$2:$D$999))</f>
        <v>3429</v>
      </c>
      <c r="L14" s="23">
        <f>SUMPRODUCT((Data_fires!$A$2:$A$999=$A14)*(Data_fires!$B$2:$B$999=$B$4)*(Data_fires!$C$2:$C$999=L$7)*(Data_fires!$D$2:$D$999))</f>
        <v>3244</v>
      </c>
      <c r="M14" s="23">
        <f>SUMPRODUCT((Data_fires!$A$2:$A$999=$A14)*(Data_fires!$B$2:$B$999=$B$4)*(Data_fires!$C$2:$C$999=M$7)*(Data_fires!$D$2:$D$999))</f>
        <v>7</v>
      </c>
    </row>
    <row r="15" spans="1:15" x14ac:dyDescent="0.3">
      <c r="A15" s="5" t="s">
        <v>34</v>
      </c>
      <c r="B15" s="21">
        <f t="shared" ref="B15" si="5">C15+D15</f>
        <v>30821</v>
      </c>
      <c r="C15" s="23">
        <f>SUMPRODUCT((Data_fires!$A$2:$A$999=$A15)*(Data_fires!$B$2:$B$999=$B$4)*(Data_fires!$C$2:$C$999=C$7)*(Data_fires!$D$2:$D$999))</f>
        <v>3134</v>
      </c>
      <c r="D15" s="21">
        <f t="shared" ref="D15" si="6">SUM(E15:M15)</f>
        <v>27687</v>
      </c>
      <c r="E15" s="23">
        <f>SUMPRODUCT((Data_fires!$A$2:$A$999=$A15)*(Data_fires!$B$2:$B$999=$B$4)*(Data_fires!$C$2:$C$999=E$7)*(Data_fires!$D$2:$D$999))</f>
        <v>2530</v>
      </c>
      <c r="F15" s="23">
        <f>SUMPRODUCT((Data_fires!$A$2:$A$999=$A15)*(Data_fires!$B$2:$B$999=$B$4)*(Data_fires!$C$2:$C$999=F$7)*(Data_fires!$D$2:$D$999))</f>
        <v>4352</v>
      </c>
      <c r="G15" s="23">
        <f>SUMPRODUCT((Data_fires!$A$2:$A$999=$A15)*(Data_fires!$B$2:$B$999=$B$4)*(Data_fires!$C$2:$C$999=G$7)*(Data_fires!$D$2:$D$999))</f>
        <v>9406</v>
      </c>
      <c r="H15" s="23">
        <f>SUMPRODUCT((Data_fires!$A$2:$A$999=$A15)*(Data_fires!$B$2:$B$999=$B$4)*(Data_fires!$C$2:$C$999=H$7)*(Data_fires!$D$2:$D$999))</f>
        <v>1612</v>
      </c>
      <c r="I15" s="23">
        <f>SUMPRODUCT((Data_fires!$A$2:$A$999=$A15)*(Data_fires!$B$2:$B$999=$B$4)*(Data_fires!$C$2:$C$999=I$7)*(Data_fires!$D$2:$D$999))</f>
        <v>188</v>
      </c>
      <c r="J15" s="23">
        <f>SUMPRODUCT((Data_fires!$A$2:$A$999=$A15)*(Data_fires!$B$2:$B$999=$B$4)*(Data_fires!$C$2:$C$999=J$7)*(Data_fires!$D$2:$D$999))</f>
        <v>2645</v>
      </c>
      <c r="K15" s="23">
        <f>SUMPRODUCT((Data_fires!$A$2:$A$999=$A15)*(Data_fires!$B$2:$B$999=$B$4)*(Data_fires!$C$2:$C$999=K$7)*(Data_fires!$D$2:$D$999))</f>
        <v>3615</v>
      </c>
      <c r="L15" s="23">
        <f>SUMPRODUCT((Data_fires!$A$2:$A$999=$A15)*(Data_fires!$B$2:$B$999=$B$4)*(Data_fires!$C$2:$C$999=L$7)*(Data_fires!$D$2:$D$999))</f>
        <v>3329</v>
      </c>
      <c r="M15" s="23">
        <f>SUMPRODUCT((Data_fires!$A$2:$A$999=$A15)*(Data_fires!$B$2:$B$999=$B$4)*(Data_fires!$C$2:$C$999=M$7)*(Data_fires!$D$2:$D$999))</f>
        <v>10</v>
      </c>
    </row>
    <row r="16" spans="1:15" x14ac:dyDescent="0.3">
      <c r="A16" s="5" t="s">
        <v>35</v>
      </c>
      <c r="B16" s="21">
        <f t="shared" ref="B16" si="7">C16+D16</f>
        <v>29598</v>
      </c>
      <c r="C16" s="23">
        <f>SUMPRODUCT((Data_fires!$A$2:$A$999=$A16)*(Data_fires!$B$2:$B$999=$B$4)*(Data_fires!$C$2:$C$999=C$7)*(Data_fires!$D$2:$D$999))</f>
        <v>2964</v>
      </c>
      <c r="D16" s="21">
        <f t="shared" ref="D16" si="8">SUM(E16:M16)</f>
        <v>26634</v>
      </c>
      <c r="E16" s="23">
        <f>SUMPRODUCT((Data_fires!$A$2:$A$999=$A16)*(Data_fires!$B$2:$B$999=$B$4)*(Data_fires!$C$2:$C$999=E$7)*(Data_fires!$D$2:$D$999))</f>
        <v>2358</v>
      </c>
      <c r="F16" s="23">
        <f>SUMPRODUCT((Data_fires!$A$2:$A$999=$A16)*(Data_fires!$B$2:$B$999=$B$4)*(Data_fires!$C$2:$C$999=F$7)*(Data_fires!$D$2:$D$999))</f>
        <v>3966</v>
      </c>
      <c r="G16" s="23">
        <f>SUMPRODUCT((Data_fires!$A$2:$A$999=$A16)*(Data_fires!$B$2:$B$999=$B$4)*(Data_fires!$C$2:$C$999=G$7)*(Data_fires!$D$2:$D$999))</f>
        <v>9031</v>
      </c>
      <c r="H16" s="23">
        <f>SUMPRODUCT((Data_fires!$A$2:$A$999=$A16)*(Data_fires!$B$2:$B$999=$B$4)*(Data_fires!$C$2:$C$999=H$7)*(Data_fires!$D$2:$D$999))</f>
        <v>1537</v>
      </c>
      <c r="I16" s="23">
        <f>SUMPRODUCT((Data_fires!$A$2:$A$999=$A16)*(Data_fires!$B$2:$B$999=$B$4)*(Data_fires!$C$2:$C$999=I$7)*(Data_fires!$D$2:$D$999))</f>
        <v>178</v>
      </c>
      <c r="J16" s="23">
        <f>SUMPRODUCT((Data_fires!$A$2:$A$999=$A16)*(Data_fires!$B$2:$B$999=$B$4)*(Data_fires!$C$2:$C$999=J$7)*(Data_fires!$D$2:$D$999))</f>
        <v>2748</v>
      </c>
      <c r="K16" s="23">
        <f>SUMPRODUCT((Data_fires!$A$2:$A$999=$A16)*(Data_fires!$B$2:$B$999=$B$4)*(Data_fires!$C$2:$C$999=K$7)*(Data_fires!$D$2:$D$999))</f>
        <v>3418</v>
      </c>
      <c r="L16" s="23">
        <f>SUMPRODUCT((Data_fires!$A$2:$A$999=$A16)*(Data_fires!$B$2:$B$999=$B$4)*(Data_fires!$C$2:$C$999=L$7)*(Data_fires!$D$2:$D$999))</f>
        <v>3395</v>
      </c>
      <c r="M16" s="23">
        <f>SUMPRODUCT((Data_fires!$A$2:$A$999=$A16)*(Data_fires!$B$2:$B$999=$B$4)*(Data_fires!$C$2:$C$999=M$7)*(Data_fires!$D$2:$D$999))</f>
        <v>3</v>
      </c>
    </row>
    <row r="17" spans="1:18" x14ac:dyDescent="0.3">
      <c r="A17" s="5" t="s">
        <v>41</v>
      </c>
      <c r="B17" s="21">
        <f t="shared" ref="B17" si="9">C17+D17</f>
        <v>28499</v>
      </c>
      <c r="C17" s="23">
        <f>SUMPRODUCT((Data_fires!$A$2:$A$999=$A17)*(Data_fires!$B$2:$B$999=$B$4)*(Data_fires!$C$2:$C$999=C$7)*(Data_fires!$D$2:$D$999))</f>
        <v>2899</v>
      </c>
      <c r="D17" s="21">
        <f t="shared" ref="D17" si="10">SUM(E17:M17)</f>
        <v>25600</v>
      </c>
      <c r="E17" s="23">
        <f>SUMPRODUCT((Data_fires!$A$2:$A$999=$A17)*(Data_fires!$B$2:$B$999=$B$4)*(Data_fires!$C$2:$C$999=E$7)*(Data_fires!$D$2:$D$999))</f>
        <v>2415</v>
      </c>
      <c r="F17" s="23">
        <f>SUMPRODUCT((Data_fires!$A$2:$A$999=$A17)*(Data_fires!$B$2:$B$999=$B$4)*(Data_fires!$C$2:$C$999=F$7)*(Data_fires!$D$2:$D$999))</f>
        <v>3873</v>
      </c>
      <c r="G17" s="23">
        <f>SUMPRODUCT((Data_fires!$A$2:$A$999=$A17)*(Data_fires!$B$2:$B$999=$B$4)*(Data_fires!$C$2:$C$999=G$7)*(Data_fires!$D$2:$D$999))</f>
        <v>8644</v>
      </c>
      <c r="H17" s="23">
        <f>SUMPRODUCT((Data_fires!$A$2:$A$999=$A17)*(Data_fires!$B$2:$B$999=$B$4)*(Data_fires!$C$2:$C$999=H$7)*(Data_fires!$D$2:$D$999))</f>
        <v>1496</v>
      </c>
      <c r="I17" s="23">
        <f>SUMPRODUCT((Data_fires!$A$2:$A$999=$A17)*(Data_fires!$B$2:$B$999=$B$4)*(Data_fires!$C$2:$C$999=I$7)*(Data_fires!$D$2:$D$999))</f>
        <v>164</v>
      </c>
      <c r="J17" s="23">
        <f>SUMPRODUCT((Data_fires!$A$2:$A$999=$A17)*(Data_fires!$B$2:$B$999=$B$4)*(Data_fires!$C$2:$C$999=J$7)*(Data_fires!$D$2:$D$999))</f>
        <v>2523</v>
      </c>
      <c r="K17" s="23">
        <f>SUMPRODUCT((Data_fires!$A$2:$A$999=$A17)*(Data_fires!$B$2:$B$999=$B$4)*(Data_fires!$C$2:$C$999=K$7)*(Data_fires!$D$2:$D$999))</f>
        <v>3313</v>
      </c>
      <c r="L17" s="23">
        <f>SUMPRODUCT((Data_fires!$A$2:$A$999=$A17)*(Data_fires!$B$2:$B$999=$B$4)*(Data_fires!$C$2:$C$999=L$7)*(Data_fires!$D$2:$D$999))</f>
        <v>3165</v>
      </c>
      <c r="M17" s="23">
        <f>SUMPRODUCT((Data_fires!$A$2:$A$999=$A17)*(Data_fires!$B$2:$B$999=$B$4)*(Data_fires!$C$2:$C$999=M$7)*(Data_fires!$D$2:$D$999))</f>
        <v>7</v>
      </c>
    </row>
    <row r="18" spans="1:18" ht="15" thickBot="1" x14ac:dyDescent="0.35">
      <c r="A18" s="6" t="s">
        <v>67</v>
      </c>
      <c r="B18" s="24">
        <f t="shared" ref="B18" si="11">C18+D18</f>
        <v>27021</v>
      </c>
      <c r="C18" s="26">
        <f>SUMPRODUCT((Data_fires!$A$2:$A$999=$A18)*(Data_fires!$B$2:$B$999=$B$4)*(Data_fires!$C$2:$C$999=C$7)*(Data_fires!$D$2:$D$999))</f>
        <v>2659</v>
      </c>
      <c r="D18" s="24">
        <f t="shared" ref="D18" si="12">SUM(E18:M18)</f>
        <v>24362</v>
      </c>
      <c r="E18" s="26">
        <f>SUMPRODUCT((Data_fires!$A$2:$A$999=$A18)*(Data_fires!$B$2:$B$999=$B$4)*(Data_fires!$C$2:$C$999=E$7)*(Data_fires!$D$2:$D$999))</f>
        <v>2280</v>
      </c>
      <c r="F18" s="26">
        <f>SUMPRODUCT((Data_fires!$A$2:$A$999=$A18)*(Data_fires!$B$2:$B$999=$B$4)*(Data_fires!$C$2:$C$999=F$7)*(Data_fires!$D$2:$D$999))</f>
        <v>3665</v>
      </c>
      <c r="G18" s="26">
        <f>SUMPRODUCT((Data_fires!$A$2:$A$999=$A18)*(Data_fires!$B$2:$B$999=$B$4)*(Data_fires!$C$2:$C$999=G$7)*(Data_fires!$D$2:$D$999))</f>
        <v>7452</v>
      </c>
      <c r="H18" s="26">
        <f>SUMPRODUCT((Data_fires!$A$2:$A$999=$A18)*(Data_fires!$B$2:$B$999=$B$4)*(Data_fires!$C$2:$C$999=H$7)*(Data_fires!$D$2:$D$999))</f>
        <v>1508</v>
      </c>
      <c r="I18" s="26">
        <f>SUMPRODUCT((Data_fires!$A$2:$A$999=$A18)*(Data_fires!$B$2:$B$999=$B$4)*(Data_fires!$C$2:$C$999=I$7)*(Data_fires!$D$2:$D$999))</f>
        <v>162</v>
      </c>
      <c r="J18" s="26">
        <f>SUMPRODUCT((Data_fires!$A$2:$A$999=$A18)*(Data_fires!$B$2:$B$999=$B$4)*(Data_fires!$C$2:$C$999=J$7)*(Data_fires!$D$2:$D$999))</f>
        <v>2709</v>
      </c>
      <c r="K18" s="26">
        <f>SUMPRODUCT((Data_fires!$A$2:$A$999=$A18)*(Data_fires!$B$2:$B$999=$B$4)*(Data_fires!$C$2:$C$999=K$7)*(Data_fires!$D$2:$D$999))</f>
        <v>3324</v>
      </c>
      <c r="L18" s="26">
        <f>SUMPRODUCT((Data_fires!$A$2:$A$999=$A18)*(Data_fires!$B$2:$B$999=$B$4)*(Data_fires!$C$2:$C$999=L$7)*(Data_fires!$D$2:$D$999))</f>
        <v>3228</v>
      </c>
      <c r="M18" s="26">
        <f>SUMPRODUCT((Data_fires!$A$2:$A$999=$A18)*(Data_fires!$B$2:$B$999=$B$4)*(Data_fires!$C$2:$C$999=M$7)*(Data_fires!$D$2:$D$999))</f>
        <v>34</v>
      </c>
    </row>
    <row r="19" spans="1:18" x14ac:dyDescent="0.3">
      <c r="G19" s="27"/>
    </row>
    <row r="20" spans="1:18" s="30" customFormat="1" x14ac:dyDescent="0.3">
      <c r="A20" s="82"/>
      <c r="B20" s="82"/>
      <c r="C20" s="82"/>
      <c r="D20" s="82"/>
      <c r="E20" s="82"/>
      <c r="F20" s="82"/>
      <c r="G20" s="82"/>
      <c r="H20" s="82"/>
      <c r="I20" s="82"/>
      <c r="J20" s="82"/>
      <c r="K20" s="82"/>
      <c r="L20" s="82"/>
      <c r="M20" s="82"/>
    </row>
    <row r="21" spans="1:18" ht="29.25" customHeight="1" x14ac:dyDescent="0.3"/>
    <row r="22" spans="1:18" x14ac:dyDescent="0.3">
      <c r="A22" s="10"/>
    </row>
    <row r="23" spans="1:18" x14ac:dyDescent="0.3">
      <c r="A23" s="83"/>
      <c r="B23" s="83"/>
      <c r="C23" s="83"/>
      <c r="D23" s="83"/>
      <c r="E23" s="83"/>
      <c r="F23" s="83"/>
      <c r="G23" s="83"/>
      <c r="H23" s="83"/>
      <c r="I23" s="83"/>
      <c r="J23" s="83"/>
      <c r="K23" s="83"/>
      <c r="L23" s="83"/>
      <c r="M23" s="83"/>
      <c r="N23" s="12"/>
      <c r="O23" s="12"/>
      <c r="P23" s="12"/>
      <c r="Q23" s="12"/>
      <c r="R23" s="12"/>
    </row>
    <row r="24" spans="1:18" ht="33" customHeight="1" x14ac:dyDescent="0.3">
      <c r="A24" s="83"/>
      <c r="B24" s="83"/>
      <c r="C24" s="83"/>
      <c r="D24" s="83"/>
      <c r="E24" s="83"/>
      <c r="F24" s="83"/>
      <c r="G24" s="83"/>
      <c r="H24" s="83"/>
      <c r="I24" s="83"/>
      <c r="J24" s="83"/>
      <c r="K24" s="83"/>
      <c r="L24" s="83"/>
      <c r="M24" s="83"/>
    </row>
    <row r="25" spans="1:18" ht="45" customHeight="1" x14ac:dyDescent="0.3">
      <c r="A25" s="29"/>
      <c r="B25" s="29"/>
      <c r="C25" s="29"/>
      <c r="D25" s="29"/>
      <c r="E25" s="29"/>
      <c r="F25" s="29"/>
      <c r="G25" s="29"/>
      <c r="H25" s="29"/>
      <c r="I25" s="29"/>
      <c r="J25" s="29"/>
      <c r="K25" s="29"/>
      <c r="L25" s="29"/>
      <c r="M25" s="29"/>
    </row>
    <row r="26" spans="1:18" x14ac:dyDescent="0.3">
      <c r="A26" s="28"/>
    </row>
    <row r="28" spans="1:18" x14ac:dyDescent="0.3">
      <c r="G28" s="1"/>
      <c r="H28" s="1"/>
      <c r="I28" s="1"/>
      <c r="J28" s="1"/>
      <c r="K28" s="1"/>
    </row>
    <row r="29" spans="1:18" x14ac:dyDescent="0.3">
      <c r="A29" s="77"/>
      <c r="B29" s="77"/>
      <c r="C29" s="77"/>
      <c r="D29" s="77"/>
      <c r="G29" s="1"/>
      <c r="H29" s="1"/>
      <c r="I29" s="1"/>
      <c r="J29" s="1"/>
      <c r="K29" s="1"/>
    </row>
    <row r="30" spans="1:18" x14ac:dyDescent="0.3">
      <c r="G30" s="1"/>
      <c r="H30" s="1"/>
      <c r="I30" s="1"/>
      <c r="J30" s="1"/>
      <c r="K30" s="1"/>
    </row>
    <row r="31" spans="1:18" x14ac:dyDescent="0.3">
      <c r="G31" s="1"/>
      <c r="H31" s="1"/>
      <c r="I31" s="1"/>
      <c r="J31" s="1"/>
      <c r="K31" s="1"/>
    </row>
    <row r="32" spans="1:18" x14ac:dyDescent="0.3">
      <c r="G32" s="1"/>
      <c r="H32" s="1"/>
      <c r="I32" s="1"/>
      <c r="J32" s="1"/>
      <c r="K32" s="1"/>
    </row>
    <row r="33" spans="2:13" x14ac:dyDescent="0.3">
      <c r="F33" s="1"/>
      <c r="G33" s="1"/>
      <c r="H33" s="1"/>
      <c r="I33" s="1"/>
      <c r="J33" s="1"/>
      <c r="M33" s="11"/>
    </row>
    <row r="34" spans="2:13" x14ac:dyDescent="0.3">
      <c r="B34" s="78"/>
      <c r="C34" s="78"/>
      <c r="D34" s="78"/>
      <c r="F34" s="1"/>
      <c r="G34" s="1"/>
      <c r="H34" s="1"/>
      <c r="I34" s="1"/>
      <c r="J34" s="1"/>
      <c r="M34" s="11"/>
    </row>
  </sheetData>
  <mergeCells count="9">
    <mergeCell ref="A29:D29"/>
    <mergeCell ref="B34:D34"/>
    <mergeCell ref="A1:M1"/>
    <mergeCell ref="B3:M3"/>
    <mergeCell ref="B4:G4"/>
    <mergeCell ref="A20:M20"/>
    <mergeCell ref="A23:M23"/>
    <mergeCell ref="A24:M24"/>
    <mergeCell ref="D6:M6"/>
  </mergeCells>
  <phoneticPr fontId="28" type="noConversion"/>
  <dataValidations count="1">
    <dataValidation type="list" allowBlank="1" showInputMessage="1" showErrorMessage="1" sqref="B5" xr:uid="{00000000-0002-0000-02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6"/>
  <sheetViews>
    <sheetView workbookViewId="0">
      <pane ySplit="5" topLeftCell="A6" activePane="bottomLeft" state="frozen"/>
      <selection pane="bottomLeft" activeCell="A3" sqref="A3"/>
    </sheetView>
  </sheetViews>
  <sheetFormatPr defaultColWidth="9.109375" defaultRowHeight="14.4" x14ac:dyDescent="0.3"/>
  <cols>
    <col min="1" max="13" width="12.6640625" style="2" customWidth="1"/>
    <col min="14" max="14" width="4.6640625" style="2" customWidth="1"/>
    <col min="15" max="16" width="9.109375" style="2" hidden="1" customWidth="1"/>
    <col min="17" max="16384" width="9.109375" style="2"/>
  </cols>
  <sheetData>
    <row r="1" spans="1:15" s="1" customFormat="1" ht="18.75" customHeight="1" x14ac:dyDescent="0.3">
      <c r="A1" s="76" t="s">
        <v>80</v>
      </c>
      <c r="B1" s="61"/>
      <c r="C1" s="61"/>
      <c r="D1" s="61"/>
      <c r="E1" s="61"/>
      <c r="F1" s="61"/>
      <c r="G1" s="61"/>
      <c r="H1" s="61"/>
      <c r="I1" s="61"/>
      <c r="J1" s="61"/>
      <c r="K1" s="61"/>
      <c r="L1" s="61"/>
      <c r="M1" s="61"/>
    </row>
    <row r="2" spans="1:15" s="1" customFormat="1" x14ac:dyDescent="0.3">
      <c r="A2" s="62" t="s">
        <v>22</v>
      </c>
      <c r="C2" s="62"/>
      <c r="D2" s="62"/>
      <c r="E2" s="62"/>
      <c r="F2" s="62"/>
      <c r="G2" s="62"/>
      <c r="H2" s="62"/>
      <c r="I2" s="62"/>
      <c r="J2" s="62"/>
      <c r="K2" s="62"/>
      <c r="L2" s="62"/>
      <c r="M2" s="62"/>
    </row>
    <row r="3" spans="1:15" s="1" customFormat="1" x14ac:dyDescent="0.3">
      <c r="A3" s="63" t="s">
        <v>16</v>
      </c>
      <c r="H3" s="18"/>
      <c r="I3" s="18"/>
      <c r="J3" s="18"/>
      <c r="K3" s="18"/>
      <c r="L3" s="18"/>
      <c r="M3" s="18"/>
      <c r="O3" s="1" t="s">
        <v>16</v>
      </c>
    </row>
    <row r="4" spans="1:15" s="3" customFormat="1" ht="15" customHeight="1" thickBot="1" x14ac:dyDescent="0.35">
      <c r="B4" s="15"/>
      <c r="C4" s="14"/>
      <c r="E4" s="64"/>
      <c r="F4" s="64"/>
      <c r="G4" s="64"/>
      <c r="H4" s="64" t="s">
        <v>24</v>
      </c>
      <c r="I4" s="64"/>
      <c r="J4" s="64"/>
      <c r="K4" s="64"/>
      <c r="L4" s="64"/>
      <c r="M4" s="64"/>
      <c r="O4" s="34" t="s">
        <v>59</v>
      </c>
    </row>
    <row r="5" spans="1:15" s="3" customFormat="1" ht="60" customHeight="1" thickBot="1" x14ac:dyDescent="0.35">
      <c r="A5" s="4" t="s">
        <v>10</v>
      </c>
      <c r="B5" s="16" t="s">
        <v>0</v>
      </c>
      <c r="C5" s="17" t="s">
        <v>27</v>
      </c>
      <c r="D5" s="8" t="s">
        <v>28</v>
      </c>
      <c r="E5" s="9" t="s">
        <v>1</v>
      </c>
      <c r="F5" s="9" t="s">
        <v>2</v>
      </c>
      <c r="G5" s="9" t="s">
        <v>3</v>
      </c>
      <c r="H5" s="9" t="s">
        <v>4</v>
      </c>
      <c r="I5" s="9" t="s">
        <v>5</v>
      </c>
      <c r="J5" s="9" t="s">
        <v>6</v>
      </c>
      <c r="K5" s="9" t="s">
        <v>7</v>
      </c>
      <c r="L5" s="9" t="s">
        <v>8</v>
      </c>
      <c r="M5" s="9" t="s">
        <v>9</v>
      </c>
    </row>
    <row r="6" spans="1:15" x14ac:dyDescent="0.3">
      <c r="A6" s="7" t="s">
        <v>11</v>
      </c>
      <c r="B6" s="19">
        <f>IF(FIRE0601_raw!B8="..","..",ROUND(FIRE0601_raw!B8,0))</f>
        <v>36611</v>
      </c>
      <c r="C6" s="31">
        <f>IF(FIRE0601_raw!C8="..","..",ROUND(FIRE0601_raw!C8,0))</f>
        <v>4755</v>
      </c>
      <c r="D6" s="19">
        <f>IF(FIRE0601_raw!D8="..","..",ROUND(FIRE0601_raw!D8,0))</f>
        <v>31856</v>
      </c>
      <c r="E6" s="31">
        <f>IF(FIRE0601_raw!E8="..","..",ROUND(FIRE0601_raw!E8,0))</f>
        <v>2360</v>
      </c>
      <c r="F6" s="31">
        <f>IF(FIRE0601_raw!F8="..","..",ROUND(FIRE0601_raw!F8,0))</f>
        <v>5060</v>
      </c>
      <c r="G6" s="31">
        <f>IF(FIRE0601_raw!G8="..","..",ROUND(FIRE0601_raw!G8,0))</f>
        <v>11633</v>
      </c>
      <c r="H6" s="31">
        <f>IF(FIRE0601_raw!H8="..","..",ROUND(FIRE0601_raw!H8,0))</f>
        <v>2328</v>
      </c>
      <c r="I6" s="31">
        <f>IF(FIRE0601_raw!I8="..","..",ROUND(FIRE0601_raw!I8,0))</f>
        <v>308</v>
      </c>
      <c r="J6" s="31">
        <f>IF(FIRE0601_raw!J8="..","..",ROUND(FIRE0601_raw!J8,0))</f>
        <v>3200</v>
      </c>
      <c r="K6" s="31">
        <f>IF(FIRE0601_raw!K8="..","..",ROUND(FIRE0601_raw!K8,0))</f>
        <v>3510</v>
      </c>
      <c r="L6" s="31">
        <f>IF(FIRE0601_raw!L8="..","..",ROUND(FIRE0601_raw!L8,0))</f>
        <v>3380</v>
      </c>
      <c r="M6" s="31">
        <f>IF(FIRE0601_raw!M8="..","..",ROUND(FIRE0601_raw!M8,0))</f>
        <v>77</v>
      </c>
    </row>
    <row r="7" spans="1:15" x14ac:dyDescent="0.3">
      <c r="A7" s="5" t="s">
        <v>12</v>
      </c>
      <c r="B7" s="21">
        <f>IF(FIRE0601_raw!B9="..","..",ROUND(FIRE0601_raw!B9,0))</f>
        <v>35417</v>
      </c>
      <c r="C7" s="22">
        <f>IF(FIRE0601_raw!C9="..","..",ROUND(FIRE0601_raw!C9,0))</f>
        <v>4492</v>
      </c>
      <c r="D7" s="21">
        <f>IF(FIRE0601_raw!D9="..","..",ROUND(FIRE0601_raw!D9,0))</f>
        <v>30925</v>
      </c>
      <c r="E7" s="22">
        <f>IF(FIRE0601_raw!E9="..","..",ROUND(FIRE0601_raw!E9,0))</f>
        <v>2207</v>
      </c>
      <c r="F7" s="22">
        <f>IF(FIRE0601_raw!F9="..","..",ROUND(FIRE0601_raw!F9,0))</f>
        <v>4933</v>
      </c>
      <c r="G7" s="22">
        <f>IF(FIRE0601_raw!G9="..","..",ROUND(FIRE0601_raw!G9,0))</f>
        <v>11520</v>
      </c>
      <c r="H7" s="22">
        <f>IF(FIRE0601_raw!H9="..","..",ROUND(FIRE0601_raw!H9,0))</f>
        <v>2144</v>
      </c>
      <c r="I7" s="22">
        <f>IF(FIRE0601_raw!I9="..","..",ROUND(FIRE0601_raw!I9,0))</f>
        <v>348</v>
      </c>
      <c r="J7" s="22">
        <f>IF(FIRE0601_raw!J9="..","..",ROUND(FIRE0601_raw!J9,0))</f>
        <v>3168</v>
      </c>
      <c r="K7" s="22">
        <f>IF(FIRE0601_raw!K9="..","..",ROUND(FIRE0601_raw!K9,0))</f>
        <v>3242</v>
      </c>
      <c r="L7" s="22">
        <f>IF(FIRE0601_raw!L9="..","..",ROUND(FIRE0601_raw!L9,0))</f>
        <v>3300</v>
      </c>
      <c r="M7" s="22">
        <f>IF(FIRE0601_raw!M9="..","..",ROUND(FIRE0601_raw!M9,0))</f>
        <v>63</v>
      </c>
    </row>
    <row r="8" spans="1:15" x14ac:dyDescent="0.3">
      <c r="A8" s="5" t="s">
        <v>13</v>
      </c>
      <c r="B8" s="21">
        <f>IF(FIRE0601_raw!B10="..","..",ROUND(FIRE0601_raw!B10,0))</f>
        <v>33300</v>
      </c>
      <c r="C8" s="22">
        <f>IF(FIRE0601_raw!C10="..","..",ROUND(FIRE0601_raw!C10,0))</f>
        <v>3550</v>
      </c>
      <c r="D8" s="21">
        <f>IF(FIRE0601_raw!D10="..","..",ROUND(FIRE0601_raw!D10,0))</f>
        <v>29750</v>
      </c>
      <c r="E8" s="22">
        <f>IF(FIRE0601_raw!E10="..","..",ROUND(FIRE0601_raw!E10,0))</f>
        <v>2471</v>
      </c>
      <c r="F8" s="22">
        <f>IF(FIRE0601_raw!F10="..","..",ROUND(FIRE0601_raw!F10,0))</f>
        <v>4942</v>
      </c>
      <c r="G8" s="22">
        <f>IF(FIRE0601_raw!G10="..","..",ROUND(FIRE0601_raw!G10,0))</f>
        <v>10918</v>
      </c>
      <c r="H8" s="22">
        <f>IF(FIRE0601_raw!H10="..","..",ROUND(FIRE0601_raw!H10,0))</f>
        <v>1948</v>
      </c>
      <c r="I8" s="22">
        <f>IF(FIRE0601_raw!I10="..","..",ROUND(FIRE0601_raw!I10,0))</f>
        <v>283</v>
      </c>
      <c r="J8" s="22">
        <f>IF(FIRE0601_raw!J10="..","..",ROUND(FIRE0601_raw!J10,0))</f>
        <v>2682</v>
      </c>
      <c r="K8" s="22">
        <f>IF(FIRE0601_raw!K10="..","..",ROUND(FIRE0601_raw!K10,0))</f>
        <v>3372</v>
      </c>
      <c r="L8" s="22">
        <f>IF(FIRE0601_raw!L10="..","..",ROUND(FIRE0601_raw!L10,0))</f>
        <v>3126</v>
      </c>
      <c r="M8" s="22">
        <f>IF(FIRE0601_raw!M10="..","..",ROUND(FIRE0601_raw!M10,0))</f>
        <v>8</v>
      </c>
    </row>
    <row r="9" spans="1:15" x14ac:dyDescent="0.3">
      <c r="A9" s="5" t="s">
        <v>14</v>
      </c>
      <c r="B9" s="21">
        <f>IF(FIRE0601_raw!B11="..","..",ROUND(FIRE0601_raw!B11,0))</f>
        <v>31912</v>
      </c>
      <c r="C9" s="22">
        <f>IF(FIRE0601_raw!C11="..","..",ROUND(FIRE0601_raw!C11,0))</f>
        <v>3221</v>
      </c>
      <c r="D9" s="21">
        <f>IF(FIRE0601_raw!D11="..","..",ROUND(FIRE0601_raw!D11,0))</f>
        <v>28691</v>
      </c>
      <c r="E9" s="22">
        <f>IF(FIRE0601_raw!E11="..","..",ROUND(FIRE0601_raw!E11,0))</f>
        <v>2330</v>
      </c>
      <c r="F9" s="22">
        <f>IF(FIRE0601_raw!F11="..","..",ROUND(FIRE0601_raw!F11,0))</f>
        <v>4655</v>
      </c>
      <c r="G9" s="22">
        <f>IF(FIRE0601_raw!G11="..","..",ROUND(FIRE0601_raw!G11,0))</f>
        <v>10423</v>
      </c>
      <c r="H9" s="22">
        <f>IF(FIRE0601_raw!H11="..","..",ROUND(FIRE0601_raw!H11,0))</f>
        <v>1875</v>
      </c>
      <c r="I9" s="22">
        <f>IF(FIRE0601_raw!I11="..","..",ROUND(FIRE0601_raw!I11,0))</f>
        <v>233</v>
      </c>
      <c r="J9" s="22">
        <f>IF(FIRE0601_raw!J11="..","..",ROUND(FIRE0601_raw!J11,0))</f>
        <v>2704</v>
      </c>
      <c r="K9" s="22">
        <f>IF(FIRE0601_raw!K11="..","..",ROUND(FIRE0601_raw!K11,0))</f>
        <v>3274</v>
      </c>
      <c r="L9" s="22">
        <f>IF(FIRE0601_raw!L11="..","..",ROUND(FIRE0601_raw!L11,0))</f>
        <v>3188</v>
      </c>
      <c r="M9" s="22">
        <f>IF(FIRE0601_raw!M11="..","..",ROUND(FIRE0601_raw!M11,0))</f>
        <v>9</v>
      </c>
    </row>
    <row r="10" spans="1:15" x14ac:dyDescent="0.3">
      <c r="A10" s="5" t="s">
        <v>15</v>
      </c>
      <c r="B10" s="21">
        <f>IF(FIRE0601_raw!B12="..","..",ROUND(FIRE0601_raw!B12,0))</f>
        <v>31338</v>
      </c>
      <c r="C10" s="22">
        <f>IF(FIRE0601_raw!C12="..","..",ROUND(FIRE0601_raw!C12,0))</f>
        <v>2927</v>
      </c>
      <c r="D10" s="21">
        <f>IF(FIRE0601_raw!D12="..","..",ROUND(FIRE0601_raw!D12,0))</f>
        <v>28411</v>
      </c>
      <c r="E10" s="22">
        <f>IF(FIRE0601_raw!E12="..","..",ROUND(FIRE0601_raw!E12,0))</f>
        <v>2343</v>
      </c>
      <c r="F10" s="22">
        <f>IF(FIRE0601_raw!F12="..","..",ROUND(FIRE0601_raw!F12,0))</f>
        <v>4652</v>
      </c>
      <c r="G10" s="22">
        <f>IF(FIRE0601_raw!G12="..","..",ROUND(FIRE0601_raw!G12,0))</f>
        <v>10362</v>
      </c>
      <c r="H10" s="22">
        <f>IF(FIRE0601_raw!H12="..","..",ROUND(FIRE0601_raw!H12,0))</f>
        <v>1874</v>
      </c>
      <c r="I10" s="22">
        <f>IF(FIRE0601_raw!I12="..","..",ROUND(FIRE0601_raw!I12,0))</f>
        <v>189</v>
      </c>
      <c r="J10" s="22">
        <f>IF(FIRE0601_raw!J12="..","..",ROUND(FIRE0601_raw!J12,0))</f>
        <v>2550</v>
      </c>
      <c r="K10" s="22">
        <f>IF(FIRE0601_raw!K12="..","..",ROUND(FIRE0601_raw!K12,0))</f>
        <v>3349</v>
      </c>
      <c r="L10" s="22">
        <f>IF(FIRE0601_raw!L12="..","..",ROUND(FIRE0601_raw!L12,0))</f>
        <v>3073</v>
      </c>
      <c r="M10" s="22">
        <f>IF(FIRE0601_raw!M12="..","..",ROUND(FIRE0601_raw!M12,0))</f>
        <v>19</v>
      </c>
    </row>
    <row r="11" spans="1:15" x14ac:dyDescent="0.3">
      <c r="A11" s="5" t="s">
        <v>25</v>
      </c>
      <c r="B11" s="21">
        <f>IF(FIRE0601_raw!B13="..","..",ROUND(FIRE0601_raw!B13,0))</f>
        <v>31376</v>
      </c>
      <c r="C11" s="22">
        <f>IF(FIRE0601_raw!C13="..","..",ROUND(FIRE0601_raw!C13,0))</f>
        <v>2938</v>
      </c>
      <c r="D11" s="21">
        <f>IF(FIRE0601_raw!D13="..","..",ROUND(FIRE0601_raw!D13,0))</f>
        <v>28438</v>
      </c>
      <c r="E11" s="22">
        <f>IF(FIRE0601_raw!E13="..","..",ROUND(FIRE0601_raw!E13,0))</f>
        <v>2384</v>
      </c>
      <c r="F11" s="22">
        <f>IF(FIRE0601_raw!F13="..","..",ROUND(FIRE0601_raw!F13,0))</f>
        <v>4331</v>
      </c>
      <c r="G11" s="22">
        <f>IF(FIRE0601_raw!G13="..","..",ROUND(FIRE0601_raw!G13,0))</f>
        <v>10199</v>
      </c>
      <c r="H11" s="22">
        <f>IF(FIRE0601_raw!H13="..","..",ROUND(FIRE0601_raw!H13,0))</f>
        <v>1755</v>
      </c>
      <c r="I11" s="22">
        <f>IF(FIRE0601_raw!I13="..","..",ROUND(FIRE0601_raw!I13,0))</f>
        <v>212</v>
      </c>
      <c r="J11" s="22">
        <f>IF(FIRE0601_raw!J13="..","..",ROUND(FIRE0601_raw!J13,0))</f>
        <v>2865</v>
      </c>
      <c r="K11" s="22">
        <f>IF(FIRE0601_raw!K13="..","..",ROUND(FIRE0601_raw!K13,0))</f>
        <v>3457</v>
      </c>
      <c r="L11" s="22">
        <f>IF(FIRE0601_raw!L13="..","..",ROUND(FIRE0601_raw!L13,0))</f>
        <v>3229</v>
      </c>
      <c r="M11" s="22">
        <f>IF(FIRE0601_raw!M13="..","..",ROUND(FIRE0601_raw!M13,0))</f>
        <v>6</v>
      </c>
    </row>
    <row r="12" spans="1:15" x14ac:dyDescent="0.3">
      <c r="A12" s="5" t="s">
        <v>33</v>
      </c>
      <c r="B12" s="21">
        <f>IF(FIRE0601_raw!B14="..","..",ROUND(FIRE0601_raw!B14,0))</f>
        <v>30351</v>
      </c>
      <c r="C12" s="22">
        <f>IF(FIRE0601_raw!C14="..","..",ROUND(FIRE0601_raw!C14,0))</f>
        <v>3018</v>
      </c>
      <c r="D12" s="21">
        <f>IF(FIRE0601_raw!D14="..","..",ROUND(FIRE0601_raw!D14,0))</f>
        <v>27333</v>
      </c>
      <c r="E12" s="22">
        <f>IF(FIRE0601_raw!E14="..","..",ROUND(FIRE0601_raw!E14,0))</f>
        <v>2451</v>
      </c>
      <c r="F12" s="22">
        <f>IF(FIRE0601_raw!F14="..","..",ROUND(FIRE0601_raw!F14,0))</f>
        <v>4450</v>
      </c>
      <c r="G12" s="22">
        <f>IF(FIRE0601_raw!G14="..","..",ROUND(FIRE0601_raw!G14,0))</f>
        <v>9458</v>
      </c>
      <c r="H12" s="22">
        <f>IF(FIRE0601_raw!H14="..","..",ROUND(FIRE0601_raw!H14,0))</f>
        <v>1669</v>
      </c>
      <c r="I12" s="22">
        <f>IF(FIRE0601_raw!I14="..","..",ROUND(FIRE0601_raw!I14,0))</f>
        <v>166</v>
      </c>
      <c r="J12" s="22">
        <f>IF(FIRE0601_raw!J14="..","..",ROUND(FIRE0601_raw!J14,0))</f>
        <v>2459</v>
      </c>
      <c r="K12" s="22">
        <f>IF(FIRE0601_raw!K14="..","..",ROUND(FIRE0601_raw!K14,0))</f>
        <v>3429</v>
      </c>
      <c r="L12" s="22">
        <f>IF(FIRE0601_raw!L14="..","..",ROUND(FIRE0601_raw!L14,0))</f>
        <v>3244</v>
      </c>
      <c r="M12" s="22">
        <f>IF(FIRE0601_raw!M14="..","..",ROUND(FIRE0601_raw!M14,0))</f>
        <v>7</v>
      </c>
    </row>
    <row r="13" spans="1:15" x14ac:dyDescent="0.3">
      <c r="A13" s="5" t="s">
        <v>34</v>
      </c>
      <c r="B13" s="21">
        <f>IF(FIRE0601_raw!B15="..","..",ROUND(FIRE0601_raw!B15,0))</f>
        <v>30821</v>
      </c>
      <c r="C13" s="22">
        <f>IF(FIRE0601_raw!C15="..","..",ROUND(FIRE0601_raw!C15,0))</f>
        <v>3134</v>
      </c>
      <c r="D13" s="21">
        <f>IF(FIRE0601_raw!D15="..","..",ROUND(FIRE0601_raw!D15,0))</f>
        <v>27687</v>
      </c>
      <c r="E13" s="22">
        <f>IF(FIRE0601_raw!E15="..","..",ROUND(FIRE0601_raw!E15,0))</f>
        <v>2530</v>
      </c>
      <c r="F13" s="22">
        <f>IF(FIRE0601_raw!F15="..","..",ROUND(FIRE0601_raw!F15,0))</f>
        <v>4352</v>
      </c>
      <c r="G13" s="22">
        <f>IF(FIRE0601_raw!G15="..","..",ROUND(FIRE0601_raw!G15,0))</f>
        <v>9406</v>
      </c>
      <c r="H13" s="22">
        <f>IF(FIRE0601_raw!H15="..","..",ROUND(FIRE0601_raw!H15,0))</f>
        <v>1612</v>
      </c>
      <c r="I13" s="22">
        <f>IF(FIRE0601_raw!I15="..","..",ROUND(FIRE0601_raw!I15,0))</f>
        <v>188</v>
      </c>
      <c r="J13" s="22">
        <f>IF(FIRE0601_raw!J15="..","..",ROUND(FIRE0601_raw!J15,0))</f>
        <v>2645</v>
      </c>
      <c r="K13" s="22">
        <f>IF(FIRE0601_raw!K15="..","..",ROUND(FIRE0601_raw!K15,0))</f>
        <v>3615</v>
      </c>
      <c r="L13" s="22">
        <f>IF(FIRE0601_raw!L15="..","..",ROUND(FIRE0601_raw!L15,0))</f>
        <v>3329</v>
      </c>
      <c r="M13" s="22">
        <f>IF(FIRE0601_raw!M15="..","..",ROUND(FIRE0601_raw!M15,0))</f>
        <v>10</v>
      </c>
    </row>
    <row r="14" spans="1:15" x14ac:dyDescent="0.3">
      <c r="A14" s="5" t="s">
        <v>35</v>
      </c>
      <c r="B14" s="21">
        <f>IF(FIRE0601_raw!B16="..","..",ROUND(FIRE0601_raw!B16,0))</f>
        <v>29598</v>
      </c>
      <c r="C14" s="22">
        <f>IF(FIRE0601_raw!C16="..","..",ROUND(FIRE0601_raw!C16,0))</f>
        <v>2964</v>
      </c>
      <c r="D14" s="21">
        <f>IF(FIRE0601_raw!D16="..","..",ROUND(FIRE0601_raw!D16,0))</f>
        <v>26634</v>
      </c>
      <c r="E14" s="22">
        <f>IF(FIRE0601_raw!E16="..","..",ROUND(FIRE0601_raw!E16,0))</f>
        <v>2358</v>
      </c>
      <c r="F14" s="22">
        <f>IF(FIRE0601_raw!F16="..","..",ROUND(FIRE0601_raw!F16,0))</f>
        <v>3966</v>
      </c>
      <c r="G14" s="22">
        <f>IF(FIRE0601_raw!G16="..","..",ROUND(FIRE0601_raw!G16,0))</f>
        <v>9031</v>
      </c>
      <c r="H14" s="22">
        <f>IF(FIRE0601_raw!H16="..","..",ROUND(FIRE0601_raw!H16,0))</f>
        <v>1537</v>
      </c>
      <c r="I14" s="22">
        <f>IF(FIRE0601_raw!I16="..","..",ROUND(FIRE0601_raw!I16,0))</f>
        <v>178</v>
      </c>
      <c r="J14" s="22">
        <f>IF(FIRE0601_raw!J16="..","..",ROUND(FIRE0601_raw!J16,0))</f>
        <v>2748</v>
      </c>
      <c r="K14" s="22">
        <f>IF(FIRE0601_raw!K16="..","..",ROUND(FIRE0601_raw!K16,0))</f>
        <v>3418</v>
      </c>
      <c r="L14" s="22">
        <f>IF(FIRE0601_raw!L16="..","..",ROUND(FIRE0601_raw!L16,0))</f>
        <v>3395</v>
      </c>
      <c r="M14" s="22">
        <f>IF(FIRE0601_raw!M16="..","..",ROUND(FIRE0601_raw!M16,0))</f>
        <v>3</v>
      </c>
    </row>
    <row r="15" spans="1:15" x14ac:dyDescent="0.3">
      <c r="A15" s="5" t="s">
        <v>41</v>
      </c>
      <c r="B15" s="21">
        <f>IF(FIRE0601_raw!B17="..","..",ROUND(FIRE0601_raw!B17,0))</f>
        <v>28499</v>
      </c>
      <c r="C15" s="22">
        <f>IF(FIRE0601_raw!C17="..","..",ROUND(FIRE0601_raw!C17,0))</f>
        <v>2899</v>
      </c>
      <c r="D15" s="21">
        <f>IF(FIRE0601_raw!D17="..","..",ROUND(FIRE0601_raw!D17,0))</f>
        <v>25600</v>
      </c>
      <c r="E15" s="22">
        <f>IF(FIRE0601_raw!E17="..","..",ROUND(FIRE0601_raw!E17,0))</f>
        <v>2415</v>
      </c>
      <c r="F15" s="22">
        <f>IF(FIRE0601_raw!F17="..","..",ROUND(FIRE0601_raw!F17,0))</f>
        <v>3873</v>
      </c>
      <c r="G15" s="22">
        <f>IF(FIRE0601_raw!G17="..","..",ROUND(FIRE0601_raw!G17,0))</f>
        <v>8644</v>
      </c>
      <c r="H15" s="22">
        <f>IF(FIRE0601_raw!H17="..","..",ROUND(FIRE0601_raw!H17,0))</f>
        <v>1496</v>
      </c>
      <c r="I15" s="22">
        <f>IF(FIRE0601_raw!I17="..","..",ROUND(FIRE0601_raw!I17,0))</f>
        <v>164</v>
      </c>
      <c r="J15" s="22">
        <f>IF(FIRE0601_raw!J17="..","..",ROUND(FIRE0601_raw!J17,0))</f>
        <v>2523</v>
      </c>
      <c r="K15" s="22">
        <f>IF(FIRE0601_raw!K17="..","..",ROUND(FIRE0601_raw!K17,0))</f>
        <v>3313</v>
      </c>
      <c r="L15" s="22">
        <f>IF(FIRE0601_raw!L17="..","..",ROUND(FIRE0601_raw!L17,0))</f>
        <v>3165</v>
      </c>
      <c r="M15" s="22">
        <f>IF(FIRE0601_raw!M17="..","..",ROUND(FIRE0601_raw!M17,0))</f>
        <v>7</v>
      </c>
    </row>
    <row r="16" spans="1:15" ht="15" thickBot="1" x14ac:dyDescent="0.35">
      <c r="A16" s="6" t="s">
        <v>67</v>
      </c>
      <c r="B16" s="24">
        <f>IF(FIRE0601_raw!B18="..","..",ROUND(FIRE0601_raw!B18,0))</f>
        <v>27021</v>
      </c>
      <c r="C16" s="25">
        <f>IF(FIRE0601_raw!C18="..","..",ROUND(FIRE0601_raw!C18,0))</f>
        <v>2659</v>
      </c>
      <c r="D16" s="24">
        <f>IF(FIRE0601_raw!D18="..","..",ROUND(FIRE0601_raw!D18,0))</f>
        <v>24362</v>
      </c>
      <c r="E16" s="25">
        <f>IF(FIRE0601_raw!E18="..","..",ROUND(FIRE0601_raw!E18,0))</f>
        <v>2280</v>
      </c>
      <c r="F16" s="25">
        <f>IF(FIRE0601_raw!F18="..","..",ROUND(FIRE0601_raw!F18,0))</f>
        <v>3665</v>
      </c>
      <c r="G16" s="25">
        <f>IF(FIRE0601_raw!G18="..","..",ROUND(FIRE0601_raw!G18,0))</f>
        <v>7452</v>
      </c>
      <c r="H16" s="25">
        <f>IF(FIRE0601_raw!H18="..","..",ROUND(FIRE0601_raw!H18,0))</f>
        <v>1508</v>
      </c>
      <c r="I16" s="25">
        <f>IF(FIRE0601_raw!I18="..","..",ROUND(FIRE0601_raw!I18,0))</f>
        <v>162</v>
      </c>
      <c r="J16" s="25">
        <f>IF(FIRE0601_raw!J18="..","..",ROUND(FIRE0601_raw!J18,0))</f>
        <v>2709</v>
      </c>
      <c r="K16" s="25">
        <f>IF(FIRE0601_raw!K18="..","..",ROUND(FIRE0601_raw!K18,0))</f>
        <v>3324</v>
      </c>
      <c r="L16" s="25">
        <f>IF(FIRE0601_raw!L18="..","..",ROUND(FIRE0601_raw!L18,0))</f>
        <v>3228</v>
      </c>
      <c r="M16" s="25">
        <f>IF(FIRE0601_raw!M18="..","..",ROUND(FIRE0601_raw!M18,0))</f>
        <v>34</v>
      </c>
    </row>
    <row r="17" spans="1:18" ht="28.5" customHeight="1" x14ac:dyDescent="0.3">
      <c r="A17" s="34" t="s">
        <v>29</v>
      </c>
      <c r="B17" s="34"/>
      <c r="C17" s="34"/>
      <c r="D17" s="34"/>
      <c r="E17" s="34"/>
      <c r="F17" s="34"/>
      <c r="G17" s="34"/>
      <c r="H17" s="34"/>
      <c r="I17" s="34"/>
      <c r="J17" s="34"/>
      <c r="K17" s="34"/>
      <c r="L17" s="34"/>
      <c r="M17" s="34"/>
    </row>
    <row r="18" spans="1:18" x14ac:dyDescent="0.3">
      <c r="A18" s="34" t="s">
        <v>30</v>
      </c>
      <c r="B18" s="34"/>
      <c r="C18" s="34"/>
      <c r="D18" s="34"/>
      <c r="E18" s="34"/>
      <c r="F18" s="34"/>
      <c r="G18" s="34"/>
      <c r="H18" s="34"/>
      <c r="I18" s="34"/>
      <c r="J18" s="34"/>
      <c r="K18" s="34"/>
      <c r="L18" s="34"/>
      <c r="M18" s="34"/>
    </row>
    <row r="19" spans="1:18" x14ac:dyDescent="0.3">
      <c r="A19" s="34" t="s">
        <v>31</v>
      </c>
      <c r="B19" s="34"/>
      <c r="C19" s="34"/>
      <c r="D19" s="34"/>
      <c r="E19" s="34"/>
      <c r="F19" s="34"/>
      <c r="G19" s="34"/>
      <c r="H19" s="34"/>
      <c r="I19" s="34"/>
      <c r="J19" s="34"/>
      <c r="K19" s="34"/>
      <c r="L19" s="34"/>
      <c r="M19" s="34"/>
    </row>
    <row r="20" spans="1:18" s="13" customFormat="1" ht="16.5" customHeight="1" x14ac:dyDescent="0.3">
      <c r="A20" s="34" t="s">
        <v>32</v>
      </c>
      <c r="B20" s="34"/>
      <c r="C20" s="34"/>
      <c r="D20" s="34"/>
      <c r="E20" s="34"/>
      <c r="F20" s="34"/>
      <c r="G20" s="34"/>
      <c r="H20" s="34"/>
      <c r="I20" s="34"/>
      <c r="J20" s="34"/>
      <c r="K20" s="34"/>
      <c r="L20" s="34"/>
      <c r="M20" s="34"/>
    </row>
    <row r="21" spans="1:18" x14ac:dyDescent="0.3">
      <c r="A21" s="34" t="s">
        <v>60</v>
      </c>
      <c r="B21" s="34"/>
      <c r="C21" s="34"/>
      <c r="D21" s="34"/>
      <c r="E21" s="34"/>
      <c r="F21" s="34"/>
      <c r="G21" s="34"/>
      <c r="H21" s="34"/>
      <c r="I21" s="34"/>
      <c r="J21" s="34"/>
      <c r="K21" s="34"/>
      <c r="L21" s="34"/>
      <c r="M21" s="34"/>
    </row>
    <row r="22" spans="1:18" x14ac:dyDescent="0.3">
      <c r="A22" s="34" t="s">
        <v>61</v>
      </c>
      <c r="B22" s="34"/>
      <c r="C22" s="34"/>
      <c r="D22" s="34"/>
      <c r="E22" s="34"/>
      <c r="F22" s="34"/>
      <c r="G22" s="34"/>
      <c r="H22" s="34"/>
      <c r="I22" s="34"/>
      <c r="J22" s="34"/>
      <c r="K22" s="34"/>
      <c r="L22" s="34"/>
      <c r="M22" s="34"/>
    </row>
    <row r="23" spans="1:18" ht="30.75" customHeight="1" x14ac:dyDescent="0.3">
      <c r="A23" s="10" t="s">
        <v>18</v>
      </c>
      <c r="N23" s="12"/>
      <c r="O23" s="12"/>
      <c r="P23" s="12"/>
      <c r="Q23" s="12"/>
      <c r="R23" s="12"/>
    </row>
    <row r="24" spans="1:18" x14ac:dyDescent="0.3">
      <c r="A24" s="67" t="s">
        <v>64</v>
      </c>
      <c r="B24" s="67"/>
      <c r="C24" s="67"/>
      <c r="D24" s="67"/>
      <c r="E24" s="67"/>
      <c r="F24" s="67"/>
      <c r="G24" s="67"/>
      <c r="H24" s="67"/>
      <c r="I24" s="67"/>
      <c r="J24" s="67"/>
      <c r="K24" s="67"/>
      <c r="L24" s="67"/>
      <c r="M24" s="67"/>
    </row>
    <row r="25" spans="1:18" s="34" customFormat="1" ht="15" customHeight="1" x14ac:dyDescent="0.3">
      <c r="A25" s="67" t="s">
        <v>65</v>
      </c>
      <c r="B25" s="67"/>
      <c r="C25" s="67"/>
      <c r="D25" s="67"/>
      <c r="E25" s="67"/>
      <c r="F25" s="67"/>
      <c r="G25" s="67"/>
      <c r="H25" s="67"/>
      <c r="I25" s="67"/>
      <c r="J25" s="67"/>
      <c r="K25" s="67"/>
      <c r="L25" s="67"/>
      <c r="M25" s="67"/>
    </row>
    <row r="26" spans="1:18" ht="21.75" customHeight="1" x14ac:dyDescent="0.3">
      <c r="A26" s="34" t="s">
        <v>62</v>
      </c>
      <c r="B26" s="67"/>
      <c r="C26" s="67"/>
      <c r="D26" s="67"/>
      <c r="E26" s="67"/>
      <c r="F26" s="67"/>
      <c r="G26" s="67"/>
      <c r="H26" s="67"/>
      <c r="I26" s="67"/>
      <c r="J26" s="67"/>
      <c r="K26" s="67"/>
      <c r="L26" s="67"/>
      <c r="M26" s="67"/>
    </row>
    <row r="27" spans="1:18" x14ac:dyDescent="0.3">
      <c r="A27" s="67" t="s">
        <v>63</v>
      </c>
      <c r="B27" s="33"/>
      <c r="C27" s="33"/>
      <c r="D27" s="33"/>
      <c r="E27" s="33"/>
      <c r="F27" s="33"/>
      <c r="G27" s="33"/>
      <c r="H27" s="33"/>
      <c r="I27" s="33"/>
      <c r="J27" s="33"/>
      <c r="K27" s="33"/>
      <c r="L27" s="33"/>
      <c r="M27" s="33"/>
    </row>
    <row r="28" spans="1:18" ht="24.75" customHeight="1" x14ac:dyDescent="0.3">
      <c r="A28" s="28" t="s">
        <v>81</v>
      </c>
    </row>
    <row r="29" spans="1:18" ht="24.9" customHeight="1" x14ac:dyDescent="0.3">
      <c r="A29" s="2" t="s">
        <v>19</v>
      </c>
      <c r="B29" s="34"/>
      <c r="C29" s="34"/>
      <c r="D29" s="34"/>
      <c r="E29" s="34"/>
      <c r="F29" s="34"/>
      <c r="G29" s="34"/>
      <c r="H29" s="34"/>
      <c r="I29" s="34"/>
      <c r="J29" s="34"/>
      <c r="K29" s="34"/>
      <c r="L29" s="34"/>
      <c r="M29" s="34"/>
    </row>
    <row r="30" spans="1:18" x14ac:dyDescent="0.3">
      <c r="A30" s="35" t="s">
        <v>23</v>
      </c>
      <c r="B30" s="65"/>
      <c r="C30" s="65"/>
      <c r="D30" s="65"/>
      <c r="E30" s="65"/>
      <c r="G30" s="1"/>
      <c r="H30" s="1"/>
      <c r="I30" s="1"/>
      <c r="J30" s="1"/>
      <c r="K30" s="1"/>
    </row>
    <row r="31" spans="1:18" ht="24.9" customHeight="1" x14ac:dyDescent="0.3">
      <c r="A31" s="73" t="s">
        <v>20</v>
      </c>
      <c r="G31" s="1"/>
      <c r="H31" s="1"/>
      <c r="I31" s="1"/>
      <c r="J31" s="1"/>
      <c r="K31" s="1"/>
    </row>
    <row r="32" spans="1:18" ht="24.9" customHeight="1" x14ac:dyDescent="0.3">
      <c r="A32" s="2" t="s">
        <v>21</v>
      </c>
      <c r="B32" s="34"/>
      <c r="C32" s="34"/>
      <c r="D32" s="34"/>
      <c r="E32" s="34"/>
      <c r="F32" s="34"/>
      <c r="G32" s="34"/>
      <c r="H32" s="34"/>
      <c r="I32" s="34"/>
      <c r="J32" s="34"/>
      <c r="K32" s="34"/>
      <c r="L32" s="34"/>
      <c r="M32" s="34"/>
    </row>
    <row r="33" spans="1:13" x14ac:dyDescent="0.3">
      <c r="A33" s="35" t="s">
        <v>76</v>
      </c>
      <c r="G33" s="1"/>
      <c r="H33" s="1"/>
      <c r="I33" s="1"/>
      <c r="J33" s="1"/>
      <c r="K33" s="1"/>
    </row>
    <row r="34" spans="1:13" x14ac:dyDescent="0.3">
      <c r="A34" s="66" t="s">
        <v>82</v>
      </c>
      <c r="F34" s="1"/>
      <c r="G34" s="1"/>
      <c r="H34" s="1"/>
      <c r="I34" s="1"/>
      <c r="J34" s="1"/>
      <c r="K34" s="35"/>
      <c r="L34" s="35"/>
      <c r="M34" s="32"/>
    </row>
    <row r="35" spans="1:13" x14ac:dyDescent="0.3">
      <c r="A35" s="35"/>
      <c r="B35" s="35"/>
      <c r="C35" s="35"/>
      <c r="D35" s="35"/>
      <c r="F35" s="1"/>
      <c r="G35" s="1"/>
      <c r="H35" s="1"/>
      <c r="I35" s="1"/>
      <c r="J35" s="1"/>
      <c r="L35" s="34"/>
      <c r="M35" s="32"/>
    </row>
    <row r="36" spans="1:13" x14ac:dyDescent="0.3">
      <c r="A36" s="66"/>
    </row>
  </sheetData>
  <phoneticPr fontId="28" type="noConversion"/>
  <dataValidations count="1">
    <dataValidation type="list" allowBlank="1" showInputMessage="1" showErrorMessage="1" sqref="A3" xr:uid="{00000000-0002-0000-0100-000001000000}">
      <formula1>$O$3:$O$4</formula1>
    </dataValidation>
  </dataValidations>
  <hyperlinks>
    <hyperlink ref="A31" r:id="rId1" xr:uid="{F7964FE4-575C-4BF3-80D1-759D356BF78C}"/>
    <hyperlink ref="A33" r:id="rId2" xr:uid="{8C2D5E08-116A-47D4-AB51-2ED7596D9A2D}"/>
    <hyperlink ref="A30" r:id="rId3" xr:uid="{5CFEAB1B-3BB5-4CAC-A229-4A77A18BD20C}"/>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O document" ma:contentTypeID="0x010100A5BF1C78D9F64B679A5EBDE1C6598EBC010096B302BE1450114DBFA1E64E71351C51" ma:contentTypeVersion="16" ma:contentTypeDescription="Create a new document." ma:contentTypeScope="" ma:versionID="8f1a47fe4d38d3f3f089659af91fdeba">
  <xsd:schema xmlns:xsd="http://www.w3.org/2001/XMLSchema" xmlns:xs="http://www.w3.org/2001/XMLSchema" xmlns:p="http://schemas.microsoft.com/office/2006/metadata/properties" xmlns:ns2="4e9417ab-6472-4075-af16-7dc6074df91e" xmlns:ns3="d3b91885-046f-41e5-8fb1-94b528881a1f" xmlns:ns4="d32333cd-d584-4454-b96d-286e1ba8789f" targetNamespace="http://schemas.microsoft.com/office/2006/metadata/properties" ma:root="true" ma:fieldsID="75d307f281eef6bafc8f56dcab1bc85e" ns2:_="" ns3:_="" ns4:_="">
    <xsd:import namespace="4e9417ab-6472-4075-af16-7dc6074df91e"/>
    <xsd:import namespace="d3b91885-046f-41e5-8fb1-94b528881a1f"/>
    <xsd:import namespace="d32333cd-d584-4454-b96d-286e1ba8789f"/>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jb5e598af17141539648acf311d7477b" minOccurs="0"/>
                <xsd:element ref="ns2:n7493b4506bf40e28c373b1e51a33445" minOccurs="0"/>
                <xsd:element ref="ns2:HOMigrate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417ab-6472-4075-af16-7dc6074df91e"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1;#Official|14c80daa-741b-422c-9722-f71693c9ede4" ma:fieldId="{5ae2bfa7-b647-4897-ab4a-53f76ea236c7}" ma:sspId="93e580ec-c125-41f3-a307-e1c841722a86"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6c52233-b4de-4f28-b687-89c79e46a91b}" ma:internalName="TaxCatchAll" ma:showField="CatchAllData"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6c52233-b4de-4f28-b687-89c79e46a91b}" ma:internalName="TaxCatchAllLabel" ma:readOnly="true" ma:showField="CatchAllDataLabel"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2;#Crown|69589897-2828-4761-976e-717fd8e631c9" ma:fieldId="{cf401361-b24e-474c-b011-be6eb76c0e76}" ma:sspId="93e580ec-c125-41f3-a307-e1c841722a86" ma:termSetId="bdd694c6-7266-48f2-93d6-d15992cd203e" ma:anchorId="00000000-0000-0000-0000-000000000000" ma:open="false" ma:isKeyword="false">
      <xsd:complexType>
        <xsd:sequence>
          <xsd:element ref="pc:Terms" minOccurs="0" maxOccurs="1"/>
        </xsd:sequence>
      </xsd:complexType>
    </xsd:element>
    <xsd:element name="jb5e598af17141539648acf311d7477b" ma:index="14" nillable="true" ma:taxonomy="true" ma:internalName="jb5e598af17141539648acf311d7477b" ma:taxonomyFieldName="HOBusinessUnit" ma:displayName="Business unit" ma:default="3;#HO Analysis and Insights Directorate (HOAID)|f405872c-5ec6-43bd-b962-56289e7f995b" ma:fieldId="{3b5e598a-f171-4153-9648-acf311d7477b}" ma:sspId="93e580ec-c125-41f3-a307-e1c841722a86"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16" nillable="true" ma:taxonomy="true" ma:internalName="n7493b4506bf40e28c373b1e51a33445" ma:taxonomyFieldName="HOSiteType" ma:displayName="Site type" ma:default="4;#Process – Significant|6ccbe411-9327-473d-908e-7668b31d44e3" ma:fieldId="{77493b45-06bf-40e2-8c37-3b1e51a33445}" ma:sspId="93e580ec-c125-41f3-a307-e1c841722a86" ma:termSetId="4518b03a-1a05-49af-8bf2-e5548589f21b" ma:anchorId="00000000-0000-0000-0000-000000000000" ma:open="false" ma:isKeyword="false">
      <xsd:complexType>
        <xsd:sequence>
          <xsd:element ref="pc:Terms" minOccurs="0" maxOccurs="1"/>
        </xsd:sequence>
      </xsd:complexType>
    </xsd:element>
    <xsd:element name="HOMigrated" ma:index="18" nillable="true" ma:displayName="Migrated" ma:default="0" ma:internalName="HOMigr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b91885-046f-41e5-8fb1-94b528881a1f"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2333cd-d584-4454-b96d-286e1ba8789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3e580ec-c125-41f3-a307-e1c841722a86"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4e9417ab-6472-4075-af16-7dc6074df91e">
      <Value>4</Value>
      <Value>3</Value>
      <Value>2</Value>
      <Value>1</Value>
    </TaxCatchAll>
    <n7493b4506bf40e28c373b1e51a33445 xmlns="4e9417ab-6472-4075-af16-7dc6074df91e">
      <Terms xmlns="http://schemas.microsoft.com/office/infopath/2007/PartnerControls">
        <TermInfo xmlns="http://schemas.microsoft.com/office/infopath/2007/PartnerControls">
          <TermName xmlns="http://schemas.microsoft.com/office/infopath/2007/PartnerControls">Process – Significant</TermName>
          <TermId xmlns="http://schemas.microsoft.com/office/infopath/2007/PartnerControls">6ccbe411-9327-473d-908e-7668b31d44e3</TermId>
        </TermInfo>
      </Terms>
    </n7493b4506bf40e28c373b1e51a33445>
    <cf401361b24e474cb011be6eb76c0e76 xmlns="4e9417ab-6472-4075-af16-7dc6074df91e">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HOMigrated xmlns="4e9417ab-6472-4075-af16-7dc6074df91e">false</HOMigrated>
    <lae2bfa7b6474897ab4a53f76ea236c7 xmlns="4e9417ab-6472-4075-af16-7dc6074df91e">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jb5e598af17141539648acf311d7477b xmlns="4e9417ab-6472-4075-af16-7dc6074df91e">
      <Terms xmlns="http://schemas.microsoft.com/office/infopath/2007/PartnerControls">
        <TermInfo xmlns="http://schemas.microsoft.com/office/infopath/2007/PartnerControls">
          <TermName xmlns="http://schemas.microsoft.com/office/infopath/2007/PartnerControls">HO Analysis and Insights Directorate (HOAID)</TermName>
          <TermId xmlns="http://schemas.microsoft.com/office/infopath/2007/PartnerControls">f405872c-5ec6-43bd-b962-56289e7f995b</TermId>
        </TermInfo>
      </Terms>
    </jb5e598af17141539648acf311d7477b>
  </documentManagement>
</p:properties>
</file>

<file path=customXml/itemProps1.xml><?xml version="1.0" encoding="utf-8"?>
<ds:datastoreItem xmlns:ds="http://schemas.openxmlformats.org/officeDocument/2006/customXml" ds:itemID="{40726F5A-2BD1-46E0-8BB1-3CE9356332D4}"/>
</file>

<file path=customXml/itemProps2.xml><?xml version="1.0" encoding="utf-8"?>
<ds:datastoreItem xmlns:ds="http://schemas.openxmlformats.org/officeDocument/2006/customXml" ds:itemID="{8CBE7349-9CA4-4269-96BA-F32216EAD5D9}"/>
</file>

<file path=customXml/itemProps3.xml><?xml version="1.0" encoding="utf-8"?>
<ds:datastoreItem xmlns:ds="http://schemas.openxmlformats.org/officeDocument/2006/customXml" ds:itemID="{8555987D-8560-4889-917D-A78F719A0E22}"/>
</file>

<file path=customXml/itemProps4.xml><?xml version="1.0" encoding="utf-8"?>
<ds:datastoreItem xmlns:ds="http://schemas.openxmlformats.org/officeDocument/2006/customXml" ds:itemID="{7CCC2F7B-B2F8-43EC-9A1A-9F81BEC78E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Cover_sheet</vt:lpstr>
      <vt:lpstr>Contents</vt:lpstr>
      <vt:lpstr>Data_fires</vt:lpstr>
      <vt:lpstr>FIRE0601_raw</vt:lpstr>
      <vt:lpstr>FIRE0601</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FIRE0601: Primary fires in dwellings and other buildings by cause of fire</dc:title>
  <dc:creator/>
  <cp:keywords>data tables, primary fires, dwellings, other buildings, cause of fire, 2021</cp:keywords>
  <cp:lastModifiedBy/>
  <dcterms:created xsi:type="dcterms:W3CDTF">2021-09-28T10:26:04Z</dcterms:created>
  <dcterms:modified xsi:type="dcterms:W3CDTF">2021-09-28T10:28:01Z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0x010100A5BF1C78D9F64B679A5EBDE1C6598EBC010096B302BE1450114DBFA1E64E71351C51</vt:lpwstr>
  </property>
</Properties>
</file>