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forestryengland-my.sharepoint.com/personal/gemma_davies_forestrycommission_gov_uk/Documents/Desktop/"/>
    </mc:Choice>
  </mc:AlternateContent>
  <xr:revisionPtr revIDLastSave="0" documentId="14_{8AEA3C45-E8BE-4A86-8B43-9A12F113EB08}" xr6:coauthVersionLast="47" xr6:coauthVersionMax="47" xr10:uidLastSave="{00000000-0000-0000-0000-000000000000}"/>
  <bookViews>
    <workbookView xWindow="0" yWindow="0" windowWidth="19200" windowHeight="10200" xr2:uid="{9D723287-AC50-4D9D-B725-3438041DB045}"/>
  </bookViews>
  <sheets>
    <sheet name="SSG" sheetId="1" r:id="rId1"/>
    <sheet name="Species list" sheetId="2" r:id="rId2"/>
  </sheets>
  <externalReferences>
    <externalReference r:id="rId3"/>
    <externalReference r:id="rId4"/>
    <externalReference r:id="rId5"/>
  </externalReferences>
  <definedNames>
    <definedName name="_xlnm._FilterDatabase" localSheetId="1" hidden="1">'Species list'!$E$4:$F$97</definedName>
    <definedName name="capital_items">[1]!Table1[Capital Item]</definedName>
    <definedName name="FY2_VAT_LUT">[2]Data!$C$23:$D$24</definedName>
    <definedName name="FY2_VATQ">[2]Data!$C$23:$C$24</definedName>
    <definedName name="FY2QUOTE_LUT">'[2]i. Capital item FY2'!$B$17:$H$21</definedName>
    <definedName name="GROUND_PREP">[2]Data!$F$23:$F$28</definedName>
    <definedName name="NoYes">[2]Data!$B$7:$B$8</definedName>
    <definedName name="Objective">[2]Data!$C$7:$C$9</definedName>
    <definedName name="ParcelList2e">OFFSET('[2]a. Land Summary'!$M$13,1,0,MAX('[2]a. Land Summary'!$L:$L),1)</definedName>
    <definedName name="ParcelList2g">OFFSET('[2]h. Creation Items'!$AA$18,1,0,MAX('[2]h. Creation Items'!$Z:$Z),1)</definedName>
    <definedName name="PAWSCptDropdown">OFFSET('[3]Cpt Lists'!$G$4,1,0,COUNTIF('[3]Cpt Lists'!$G$5:$G$10989,"?*"),1)</definedName>
    <definedName name="Print_Area_Formula">OFFSET('[1]Land Summary'!$B$12,0,0,COUNTA('[1]Land Summary'!$S:$S),19)</definedName>
    <definedName name="SPH_STOCKING_DENSITY">[2]Data!$C$41:$C$44</definedName>
    <definedName name="WCP_PLANTING_YR">[2]Data!$C$35:$C$37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2" i="1" l="1"/>
  <c r="N11" i="1"/>
  <c r="N10" i="1"/>
  <c r="M12" i="1"/>
  <c r="M10" i="1"/>
  <c r="M11" i="1"/>
  <c r="I30" i="1" l="1"/>
  <c r="H30" i="1"/>
  <c r="J29" i="1"/>
  <c r="J28" i="1"/>
  <c r="J27" i="1"/>
  <c r="J26" i="1"/>
  <c r="J25" i="1"/>
  <c r="J24" i="1" l="1"/>
  <c r="J23" i="1"/>
  <c r="J22" i="1"/>
  <c r="J21" i="1"/>
  <c r="J20" i="1"/>
  <c r="J13" i="1"/>
  <c r="J10" i="1"/>
  <c r="J11" i="1"/>
  <c r="J12" i="1"/>
  <c r="J14" i="1"/>
  <c r="J15" i="1"/>
  <c r="J16" i="1"/>
  <c r="J17" i="1"/>
  <c r="J18" i="1"/>
  <c r="J19" i="1"/>
  <c r="J9" i="1"/>
  <c r="N13" i="1" l="1"/>
  <c r="M13" i="1"/>
</calcChain>
</file>

<file path=xl/sharedStrings.xml><?xml version="1.0" encoding="utf-8"?>
<sst xmlns="http://schemas.openxmlformats.org/spreadsheetml/2006/main" count="262" uniqueCount="258">
  <si>
    <t>Seed Sourcing Grant - Finances Spreadsheet</t>
  </si>
  <si>
    <t xml:space="preserve">Item </t>
  </si>
  <si>
    <t xml:space="preserve">Claim year </t>
  </si>
  <si>
    <t>Activity</t>
  </si>
  <si>
    <t>Priority species?</t>
  </si>
  <si>
    <t>Applied for (£)</t>
  </si>
  <si>
    <t>Grant Contribution (%)</t>
  </si>
  <si>
    <t>Summary of costs - Please do not edit</t>
  </si>
  <si>
    <t>Example</t>
  </si>
  <si>
    <t>Deer fencing</t>
  </si>
  <si>
    <t>22/23</t>
  </si>
  <si>
    <t>3 - Seed stand</t>
  </si>
  <si>
    <t>Yes</t>
  </si>
  <si>
    <t>Claim year</t>
  </si>
  <si>
    <t>Total cost</t>
  </si>
  <si>
    <t>Applied for</t>
  </si>
  <si>
    <t>23/24</t>
  </si>
  <si>
    <t>24/25</t>
  </si>
  <si>
    <t>Total</t>
  </si>
  <si>
    <t xml:space="preserve">Total </t>
  </si>
  <si>
    <t>Seed Sourcing Grant: Species List</t>
  </si>
  <si>
    <t>Priority Species</t>
  </si>
  <si>
    <t>Other eligible species (non-priority)</t>
  </si>
  <si>
    <t>Species Name</t>
  </si>
  <si>
    <t>Scientific Name</t>
  </si>
  <si>
    <t>Aspen</t>
  </si>
  <si>
    <t>Populus tremula</t>
  </si>
  <si>
    <t>Alder buckthorn</t>
  </si>
  <si>
    <t>Frangula alnus</t>
  </si>
  <si>
    <t>Beech</t>
  </si>
  <si>
    <t>Fagus sylvatica</t>
  </si>
  <si>
    <t>Aleppo pine</t>
  </si>
  <si>
    <t>Pinus halepensis</t>
  </si>
  <si>
    <t>Bird cherry</t>
  </si>
  <si>
    <t>Prunus padus</t>
  </si>
  <si>
    <t>Almond willow</t>
  </si>
  <si>
    <t>Salix triandra</t>
  </si>
  <si>
    <t>Blackthorn</t>
  </si>
  <si>
    <t>Prunus spinosa</t>
  </si>
  <si>
    <t>Arolla pine</t>
  </si>
  <si>
    <t>Pinus cembra</t>
  </si>
  <si>
    <t>Dogwood</t>
  </si>
  <si>
    <t>Cornus sanguinea</t>
  </si>
  <si>
    <t>Ash</t>
  </si>
  <si>
    <t>Fraxinus excelsior</t>
  </si>
  <si>
    <t>Elder</t>
  </si>
  <si>
    <t>Sambucus nigra</t>
  </si>
  <si>
    <t>Atlantic cedar</t>
  </si>
  <si>
    <t>Cedrus atlantica</t>
  </si>
  <si>
    <t>Field maple</t>
  </si>
  <si>
    <t>Acer campestre</t>
  </si>
  <si>
    <t>Bay willow</t>
  </si>
  <si>
    <t>Salix pentandra</t>
  </si>
  <si>
    <t>Guelder rose</t>
  </si>
  <si>
    <t>Viburnum opulus</t>
  </si>
  <si>
    <t>Black poplar</t>
  </si>
  <si>
    <t>Hawthorn</t>
  </si>
  <si>
    <t>Crataegus monogyna</t>
  </si>
  <si>
    <t>Bosnian pine</t>
  </si>
  <si>
    <t>Pinus leucodermis</t>
  </si>
  <si>
    <t>Hazel</t>
  </si>
  <si>
    <t>Corylus avellana</t>
  </si>
  <si>
    <t>Box</t>
  </si>
  <si>
    <t>Buxus sempervirens</t>
  </si>
  <si>
    <t>Holly</t>
  </si>
  <si>
    <t>Ilex aquifolium</t>
  </si>
  <si>
    <t>Broom</t>
  </si>
  <si>
    <t>Cytisus scoparius</t>
  </si>
  <si>
    <t>Hornbeam</t>
  </si>
  <si>
    <t>Carpinus betulus</t>
  </si>
  <si>
    <t>Butcher's broom</t>
  </si>
  <si>
    <t>Ruscus aculeatus</t>
  </si>
  <si>
    <t>Juniper</t>
  </si>
  <si>
    <t>Juniperus communis</t>
  </si>
  <si>
    <t>Calabrian pine</t>
  </si>
  <si>
    <t>Pinus brutia</t>
  </si>
  <si>
    <t>Norway maple</t>
  </si>
  <si>
    <t>Acer platanoides</t>
  </si>
  <si>
    <t>Canary Island pine</t>
  </si>
  <si>
    <t>Pinus canariensis</t>
  </si>
  <si>
    <t>Service tree</t>
  </si>
  <si>
    <t>Sorbus torminalis / Torminalis glaberrima</t>
  </si>
  <si>
    <t>Cedar of Lebanon</t>
  </si>
  <si>
    <t>Cedrus libani</t>
  </si>
  <si>
    <t>Small leaved lime</t>
  </si>
  <si>
    <t>Tilia cordata</t>
  </si>
  <si>
    <t>Coast redwood</t>
  </si>
  <si>
    <t>Sequoia sempervirens</t>
  </si>
  <si>
    <t>Spindle</t>
  </si>
  <si>
    <t>Euonymus europaeus</t>
  </si>
  <si>
    <t>Common alder</t>
  </si>
  <si>
    <t>Alnus glutinosa</t>
  </si>
  <si>
    <t>Wayfaring tree</t>
  </si>
  <si>
    <t>Viburnum lantana / V. lobatum</t>
  </si>
  <si>
    <t>Cork oak</t>
  </si>
  <si>
    <t>Quercus suber</t>
  </si>
  <si>
    <t>Whitebeam</t>
  </si>
  <si>
    <t>Sorbus aria</t>
  </si>
  <si>
    <t>Corsican pine in UK</t>
  </si>
  <si>
    <t>Pinus nigra</t>
  </si>
  <si>
    <t>Wild apple</t>
  </si>
  <si>
    <t>Malus sylestris</t>
  </si>
  <si>
    <t>Crack willow</t>
  </si>
  <si>
    <t>Salix fragilis</t>
  </si>
  <si>
    <t>Wild privet</t>
  </si>
  <si>
    <t>Ligustrum vulgare</t>
  </si>
  <si>
    <t>Creeping willow</t>
  </si>
  <si>
    <t>Salix repens</t>
  </si>
  <si>
    <t>Wych elm</t>
  </si>
  <si>
    <t>Ulmus glabra</t>
  </si>
  <si>
    <t>Dark leaves willow</t>
  </si>
  <si>
    <t>Salix myrsinifolia</t>
  </si>
  <si>
    <t>Yew</t>
  </si>
  <si>
    <t>Taxus baccata</t>
  </si>
  <si>
    <t>Dog rose</t>
  </si>
  <si>
    <t>Rosa canina</t>
  </si>
  <si>
    <t>Douglas fir</t>
  </si>
  <si>
    <t>Psedotsuga menziesii</t>
  </si>
  <si>
    <t>Downy birch</t>
  </si>
  <si>
    <t>Betula pubescens</t>
  </si>
  <si>
    <t>Downy oak</t>
  </si>
  <si>
    <t>Quercus pubescens</t>
  </si>
  <si>
    <t>Downy willow</t>
  </si>
  <si>
    <t>Salix lapponum</t>
  </si>
  <si>
    <t>Dwarf birch</t>
  </si>
  <si>
    <t>Betula nana</t>
  </si>
  <si>
    <t>Dwarf willow</t>
  </si>
  <si>
    <t>Salix hervacea</t>
  </si>
  <si>
    <t>Eared willow</t>
  </si>
  <si>
    <t>Salix aurita</t>
  </si>
  <si>
    <t>Engelmann spruce</t>
  </si>
  <si>
    <t>Picea engelmannii</t>
  </si>
  <si>
    <t>European larch</t>
  </si>
  <si>
    <t>Larix decidua</t>
  </si>
  <si>
    <t>European silver fir</t>
  </si>
  <si>
    <t>Abies alba</t>
  </si>
  <si>
    <t>Field rose</t>
  </si>
  <si>
    <t>Rosa arvensis</t>
  </si>
  <si>
    <t>Giant redwood</t>
  </si>
  <si>
    <t>Sequoiadendron giganteum</t>
  </si>
  <si>
    <t>Goat willow</t>
  </si>
  <si>
    <t>Salix caprea</t>
  </si>
  <si>
    <t>Gorse</t>
  </si>
  <si>
    <t>Ulex europaeus</t>
  </si>
  <si>
    <t>Grand fir</t>
  </si>
  <si>
    <t>Abies grandis</t>
  </si>
  <si>
    <t>Grecian fir</t>
  </si>
  <si>
    <t>Abies cephalonica</t>
  </si>
  <si>
    <t>Grey alder</t>
  </si>
  <si>
    <t>Alnus incana</t>
  </si>
  <si>
    <t>Grey poplar</t>
  </si>
  <si>
    <t>Grey willow</t>
  </si>
  <si>
    <t>Salix cinerea</t>
  </si>
  <si>
    <t>Himalayan cedar</t>
  </si>
  <si>
    <t>Cedrus deodara</t>
  </si>
  <si>
    <t>Holm oak</t>
  </si>
  <si>
    <t>Quercus ilex</t>
  </si>
  <si>
    <t>Hybrid larch</t>
  </si>
  <si>
    <t>Hybrid spruce</t>
  </si>
  <si>
    <t>Japanese cedar</t>
  </si>
  <si>
    <t>Cryptomeria japonica</t>
  </si>
  <si>
    <t>Japanese larch</t>
  </si>
  <si>
    <t>Larix kaempferi</t>
  </si>
  <si>
    <t>Large-leaved lie</t>
  </si>
  <si>
    <t>Tilia platyphyllos</t>
  </si>
  <si>
    <t>Lawson's cypress</t>
  </si>
  <si>
    <t>Chamaecyparis lawsoniana</t>
  </si>
  <si>
    <t>Locust tree</t>
  </si>
  <si>
    <t xml:space="preserve">Robinia pseudoacacia </t>
  </si>
  <si>
    <t>Lodgepole pine</t>
  </si>
  <si>
    <t>Pinus contorta</t>
  </si>
  <si>
    <t>Macedonian pine</t>
  </si>
  <si>
    <t>Pinus peuce</t>
  </si>
  <si>
    <t>Maritime pine</t>
  </si>
  <si>
    <t>Pinus pinaster</t>
  </si>
  <si>
    <t>Monterey pine</t>
  </si>
  <si>
    <t>Pinus radiata</t>
  </si>
  <si>
    <t>Mountain willow</t>
  </si>
  <si>
    <t>Salix asbuscula</t>
  </si>
  <si>
    <t>Narrow-leaved ash</t>
  </si>
  <si>
    <t>Fraxinus angustifolia</t>
  </si>
  <si>
    <t>Net leaved willow</t>
  </si>
  <si>
    <t>Salix reticulata</t>
  </si>
  <si>
    <t>Noble fir</t>
  </si>
  <si>
    <t>Abies procera</t>
  </si>
  <si>
    <t>Norway spruce</t>
  </si>
  <si>
    <t>Picea abies</t>
  </si>
  <si>
    <t>Omorika spruce</t>
  </si>
  <si>
    <t>Picea omorika</t>
  </si>
  <si>
    <t>Osier willow</t>
  </si>
  <si>
    <t>Salix viminalis</t>
  </si>
  <si>
    <t>Pacific silver fir</t>
  </si>
  <si>
    <t>Abies amabilis</t>
  </si>
  <si>
    <t>Pedunculate oak</t>
  </si>
  <si>
    <t>Quercus robur</t>
  </si>
  <si>
    <t>Poplar</t>
  </si>
  <si>
    <t>Purging buckthorn</t>
  </si>
  <si>
    <t>Rhamnus cathartica</t>
  </si>
  <si>
    <t>Purple willow</t>
  </si>
  <si>
    <t>Salix purpurea</t>
  </si>
  <si>
    <t>Red oak</t>
  </si>
  <si>
    <t>Quercus rubra</t>
  </si>
  <si>
    <t>Roble Beech</t>
  </si>
  <si>
    <t>Nothofagus obliqua</t>
  </si>
  <si>
    <t>Rowan</t>
  </si>
  <si>
    <t>Sorbus aucuparia</t>
  </si>
  <si>
    <t>Scots pine</t>
  </si>
  <si>
    <t>Pinus sylvestris</t>
  </si>
  <si>
    <t>Sessile oak</t>
  </si>
  <si>
    <t>Quercus petraea</t>
  </si>
  <si>
    <t>Siberian larch</t>
  </si>
  <si>
    <t>Larix sibirica</t>
  </si>
  <si>
    <t>Silver birch</t>
  </si>
  <si>
    <t>Betula pendula</t>
  </si>
  <si>
    <t>Sitka spruce</t>
  </si>
  <si>
    <t>Picea sitchensis</t>
  </si>
  <si>
    <t>Spanish fir</t>
  </si>
  <si>
    <t>Abies pinsapo</t>
  </si>
  <si>
    <t>Spurge laurel</t>
  </si>
  <si>
    <t>Daphne laureola</t>
  </si>
  <si>
    <t>Stone pine</t>
  </si>
  <si>
    <t>Pinus pinea</t>
  </si>
  <si>
    <t>Sweet chestnut</t>
  </si>
  <si>
    <t>Castanea sativa</t>
  </si>
  <si>
    <t>Sycamore</t>
  </si>
  <si>
    <t>Acer pseudoplatanus</t>
  </si>
  <si>
    <t>Tarmarack</t>
  </si>
  <si>
    <t>Larix laricina</t>
  </si>
  <si>
    <t>Tea leaved willow</t>
  </si>
  <si>
    <t>Salix phylicifolia</t>
  </si>
  <si>
    <t>Turkey oak</t>
  </si>
  <si>
    <t>Quercus cerris</t>
  </si>
  <si>
    <t>Western hemlock</t>
  </si>
  <si>
    <t>Tsuga heterophylla</t>
  </si>
  <si>
    <t>Western red cedar</t>
  </si>
  <si>
    <t>Thuja plicata</t>
  </si>
  <si>
    <t>White spruce</t>
  </si>
  <si>
    <t>Picea glauca</t>
  </si>
  <si>
    <t>White willow</t>
  </si>
  <si>
    <t>Salix alba</t>
  </si>
  <si>
    <t>Whortle leaved willow</t>
  </si>
  <si>
    <t>Salix myrsinites</t>
  </si>
  <si>
    <t>Wild cherry/gean</t>
  </si>
  <si>
    <t>Prunus avium</t>
  </si>
  <si>
    <t>Willow</t>
  </si>
  <si>
    <t>Woolly willow</t>
  </si>
  <si>
    <t>Salix lanata</t>
  </si>
  <si>
    <t>Bird Cherry</t>
  </si>
  <si>
    <t>Species name</t>
  </si>
  <si>
    <r>
      <t>Sorbus aria</t>
    </r>
    <r>
      <rPr>
        <sz val="11"/>
        <color theme="1"/>
        <rFont val="Calibri"/>
        <family val="2"/>
        <scheme val="minor"/>
      </rPr>
      <t xml:space="preserve"> sensu lato</t>
    </r>
  </si>
  <si>
    <r>
      <t xml:space="preserve">Populus nigra </t>
    </r>
    <r>
      <rPr>
        <sz val="11"/>
        <color theme="1"/>
        <rFont val="Calibri"/>
        <family val="2"/>
        <scheme val="minor"/>
      </rPr>
      <t>var</t>
    </r>
    <r>
      <rPr>
        <i/>
        <sz val="11"/>
        <color theme="1"/>
        <rFont val="Calibri"/>
        <family val="2"/>
        <scheme val="minor"/>
      </rPr>
      <t>. betuifolia</t>
    </r>
  </si>
  <si>
    <r>
      <t xml:space="preserve">Populus </t>
    </r>
    <r>
      <rPr>
        <sz val="11"/>
        <color theme="1"/>
        <rFont val="Calibri"/>
        <family val="2"/>
        <scheme val="minor"/>
      </rPr>
      <t>x</t>
    </r>
    <r>
      <rPr>
        <i/>
        <sz val="11"/>
        <color theme="1"/>
        <rFont val="Calibri"/>
        <family val="2"/>
        <scheme val="minor"/>
      </rPr>
      <t xml:space="preserve"> canescens</t>
    </r>
  </si>
  <si>
    <r>
      <t xml:space="preserve">Larix </t>
    </r>
    <r>
      <rPr>
        <sz val="11"/>
        <color theme="1"/>
        <rFont val="Calibri"/>
        <family val="2"/>
        <scheme val="minor"/>
      </rPr>
      <t>x</t>
    </r>
    <r>
      <rPr>
        <i/>
        <sz val="11"/>
        <color theme="1"/>
        <rFont val="Calibri"/>
        <family val="2"/>
        <scheme val="minor"/>
      </rPr>
      <t xml:space="preserve"> eurolepis</t>
    </r>
  </si>
  <si>
    <r>
      <t xml:space="preserve">Picea </t>
    </r>
    <r>
      <rPr>
        <sz val="11"/>
        <color theme="1"/>
        <rFont val="Calibri"/>
        <family val="2"/>
        <scheme val="minor"/>
      </rPr>
      <t>x</t>
    </r>
    <r>
      <rPr>
        <i/>
        <sz val="11"/>
        <color theme="1"/>
        <rFont val="Calibri"/>
        <family val="2"/>
        <scheme val="minor"/>
      </rPr>
      <t xml:space="preserve"> lutzii</t>
    </r>
  </si>
  <si>
    <r>
      <t xml:space="preserve">Populus </t>
    </r>
    <r>
      <rPr>
        <sz val="11"/>
        <color theme="1"/>
        <rFont val="Calibri"/>
        <family val="2"/>
        <scheme val="minor"/>
      </rPr>
      <t>spp.</t>
    </r>
  </si>
  <si>
    <r>
      <t xml:space="preserve">Salix </t>
    </r>
    <r>
      <rPr>
        <sz val="11"/>
        <color theme="1"/>
        <rFont val="Calibri"/>
        <family val="2"/>
        <scheme val="minor"/>
      </rPr>
      <t>spp.</t>
    </r>
  </si>
  <si>
    <t>Total Cost (£)</t>
  </si>
  <si>
    <t>This spreadsheet must be completed and submitted with your application form. The information provided forms part of your answer to the 'Costs and value for money' question in your application. For each item you must provide the year you will claim in, based on when you expect to deliver these. Please note that the Forestry Commision does not have the ability to transfer funding awarded between financial years. The total cost of your proposal must be no less than £10,000. Applicants may submit more than one bid during each funding round, but each applicant may only apply for a maximum of £75,000 per financial year, across all their bids. If you or your organisation is VAT registered, you will only be able to claim for costs exclusive of VAT so please reflect this in your proposed costs.
Projects designed to deliver against the 23 priority species strategies are eligible for up to 100% funding. Projects designed to enhance the supply of non-priority species are eligible for up to 50% funding. See the 'Species list' tab for details of these. Please identify the source of any match funding in your answer to 'Costs and value for money' on the application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</si>
</sst>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
  </numFmts>
  <fonts count="9" x14ac:knownFonts="1">
    <font>
      <sz val="11"/>
      <color theme="1"/>
      <name val="Calibri"/>
      <family val="2"/>
      <scheme val="minor"/>
    </font>
    <font>
      <b/>
      <sz val="11"/>
      <color theme="1"/>
      <name val="Calibri"/>
      <family val="2"/>
      <scheme val="minor"/>
    </font>
    <font>
      <b/>
      <sz val="20"/>
      <color rgb="FF00B050"/>
      <name val="Calibri"/>
      <family val="2"/>
      <scheme val="minor"/>
    </font>
    <font>
      <i/>
      <sz val="11"/>
      <color theme="1"/>
      <name val="Calibri"/>
      <family val="2"/>
      <scheme val="minor"/>
    </font>
    <font>
      <b/>
      <sz val="11"/>
      <name val="Calibri"/>
      <family val="2"/>
      <scheme val="minor"/>
    </font>
    <font>
      <b/>
      <sz val="20"/>
      <color theme="1"/>
      <name val="Calibri"/>
      <family val="2"/>
      <scheme val="minor"/>
    </font>
    <font>
      <b/>
      <sz val="16"/>
      <color theme="1"/>
      <name val="Calibri"/>
      <family val="2"/>
      <scheme val="minor"/>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2">
    <xf numFmtId="0" fontId="0" fillId="0" borderId="0"/>
    <xf numFmtId="0" fontId="7" fillId="0" borderId="0" applyNumberFormat="0" applyFill="0" applyBorder="0" applyAlignment="0" applyProtection="0"/>
  </cellStyleXfs>
  <cellXfs count="52">
    <xf numFmtId="0" fontId="0" fillId="0" borderId="0" xfId="0"/>
    <xf numFmtId="0" fontId="2" fillId="0" borderId="0" xfId="0" applyFont="1"/>
    <xf numFmtId="0" fontId="0" fillId="0" borderId="1" xfId="0" applyBorder="1"/>
    <xf numFmtId="0" fontId="1" fillId="0" borderId="1" xfId="0" applyFont="1" applyBorder="1"/>
    <xf numFmtId="9" fontId="3" fillId="0" borderId="1" xfId="0" applyNumberFormat="1" applyFont="1" applyBorder="1" applyAlignment="1">
      <alignment horizontal="right"/>
    </xf>
    <xf numFmtId="0" fontId="0" fillId="0" borderId="1" xfId="0" applyBorder="1" applyAlignment="1">
      <alignment horizontal="left" wrapText="1"/>
    </xf>
    <xf numFmtId="0" fontId="3" fillId="2" borderId="1" xfId="0" applyFont="1" applyFill="1" applyBorder="1"/>
    <xf numFmtId="6" fontId="3" fillId="2" borderId="1" xfId="0" applyNumberFormat="1" applyFont="1" applyFill="1" applyBorder="1" applyAlignment="1">
      <alignment horizontal="right"/>
    </xf>
    <xf numFmtId="0" fontId="3" fillId="2" borderId="1" xfId="0" applyFont="1" applyFill="1" applyBorder="1" applyAlignment="1">
      <alignment horizontal="left"/>
    </xf>
    <xf numFmtId="164" fontId="0" fillId="0" borderId="1" xfId="0" applyNumberFormat="1" applyBorder="1" applyAlignment="1">
      <alignment horizontal="right"/>
    </xf>
    <xf numFmtId="0" fontId="1" fillId="0" borderId="2" xfId="0" applyFont="1" applyBorder="1"/>
    <xf numFmtId="0" fontId="1" fillId="0" borderId="3" xfId="0" applyFont="1" applyBorder="1"/>
    <xf numFmtId="9" fontId="3" fillId="2" borderId="4" xfId="0" applyNumberFormat="1" applyFont="1" applyFill="1" applyBorder="1" applyAlignment="1">
      <alignment horizontal="right"/>
    </xf>
    <xf numFmtId="0" fontId="0" fillId="0" borderId="1" xfId="0" applyBorder="1" applyAlignment="1">
      <alignment horizontal="left"/>
    </xf>
    <xf numFmtId="0" fontId="1" fillId="4" borderId="1" xfId="0" applyFont="1" applyFill="1" applyBorder="1"/>
    <xf numFmtId="0" fontId="0" fillId="4" borderId="1" xfId="0" applyFill="1" applyBorder="1"/>
    <xf numFmtId="164" fontId="0" fillId="4" borderId="1" xfId="0" applyNumberFormat="1" applyFill="1" applyBorder="1"/>
    <xf numFmtId="164" fontId="1" fillId="4" borderId="1" xfId="0" applyNumberFormat="1" applyFont="1" applyFill="1" applyBorder="1"/>
    <xf numFmtId="0" fontId="4" fillId="0" borderId="1" xfId="0" applyFont="1" applyBorder="1"/>
    <xf numFmtId="164" fontId="4" fillId="0" borderId="1" xfId="0" applyNumberFormat="1" applyFont="1" applyBorder="1"/>
    <xf numFmtId="0" fontId="0" fillId="0" borderId="0" xfId="0" applyAlignment="1">
      <alignment vertical="top" wrapText="1"/>
    </xf>
    <xf numFmtId="0" fontId="5" fillId="0" borderId="0" xfId="0" applyFont="1"/>
    <xf numFmtId="0" fontId="8" fillId="3" borderId="15" xfId="1" applyFont="1" applyFill="1" applyBorder="1"/>
    <xf numFmtId="0" fontId="3" fillId="3" borderId="16" xfId="0" applyFont="1" applyFill="1" applyBorder="1"/>
    <xf numFmtId="0" fontId="0" fillId="3" borderId="15" xfId="0" applyFill="1" applyBorder="1"/>
    <xf numFmtId="0" fontId="0" fillId="3" borderId="17" xfId="0" applyFill="1" applyBorder="1"/>
    <xf numFmtId="0" fontId="3" fillId="3" borderId="18" xfId="0" applyFont="1" applyFill="1" applyBorder="1"/>
    <xf numFmtId="0" fontId="1" fillId="6" borderId="21" xfId="0" applyFont="1" applyFill="1" applyBorder="1"/>
    <xf numFmtId="0" fontId="1" fillId="6" borderId="22" xfId="0" applyFont="1" applyFill="1" applyBorder="1"/>
    <xf numFmtId="0" fontId="0" fillId="3" borderId="15" xfId="0" applyFill="1" applyBorder="1" applyAlignment="1">
      <alignment vertical="center"/>
    </xf>
    <xf numFmtId="0" fontId="0" fillId="3" borderId="17" xfId="0" applyFill="1" applyBorder="1" applyAlignment="1">
      <alignment vertical="center"/>
    </xf>
    <xf numFmtId="0" fontId="1" fillId="6" borderId="19" xfId="0" applyFont="1" applyFill="1" applyBorder="1"/>
    <xf numFmtId="0" fontId="1" fillId="6" borderId="20" xfId="0" applyFont="1" applyFill="1" applyBorder="1"/>
    <xf numFmtId="0" fontId="0" fillId="0" borderId="15" xfId="0" applyFill="1" applyBorder="1" applyAlignment="1">
      <alignment vertical="center"/>
    </xf>
    <xf numFmtId="0" fontId="3" fillId="0" borderId="16" xfId="0" applyFont="1" applyFill="1" applyBorder="1"/>
    <xf numFmtId="0" fontId="0" fillId="0" borderId="0" xfId="0" applyAlignment="1">
      <alignment vertical="center"/>
    </xf>
    <xf numFmtId="0" fontId="4" fillId="5" borderId="3" xfId="0" applyFont="1" applyFill="1" applyBorder="1" applyAlignment="1">
      <alignment horizontal="left"/>
    </xf>
    <xf numFmtId="0" fontId="4" fillId="5" borderId="6" xfId="0" applyFont="1" applyFill="1" applyBorder="1" applyAlignment="1">
      <alignment horizontal="left"/>
    </xf>
    <xf numFmtId="0" fontId="4" fillId="5" borderId="7" xfId="0" applyFont="1" applyFill="1" applyBorder="1" applyAlignment="1">
      <alignment horizontal="left"/>
    </xf>
    <xf numFmtId="0" fontId="0" fillId="4" borderId="8" xfId="0" applyFill="1" applyBorder="1" applyAlignment="1">
      <alignment horizontal="center" vertical="top" wrapText="1"/>
    </xf>
    <xf numFmtId="0" fontId="0" fillId="4" borderId="14" xfId="0" applyFill="1" applyBorder="1" applyAlignment="1">
      <alignment horizontal="center" vertical="top" wrapText="1"/>
    </xf>
    <xf numFmtId="0" fontId="0" fillId="4" borderId="9" xfId="0" applyFill="1" applyBorder="1" applyAlignment="1">
      <alignment horizontal="center" vertical="top" wrapText="1"/>
    </xf>
    <xf numFmtId="0" fontId="0" fillId="4" borderId="10" xfId="0" applyFill="1" applyBorder="1" applyAlignment="1">
      <alignment horizontal="center" vertical="top" wrapText="1"/>
    </xf>
    <xf numFmtId="0" fontId="0" fillId="4" borderId="0" xfId="0" applyFill="1" applyAlignment="1">
      <alignment horizontal="center" vertical="top" wrapText="1"/>
    </xf>
    <xf numFmtId="0" fontId="0" fillId="4" borderId="11" xfId="0" applyFill="1" applyBorder="1" applyAlignment="1">
      <alignment horizontal="center" vertical="top" wrapText="1"/>
    </xf>
    <xf numFmtId="0" fontId="0" fillId="4" borderId="12" xfId="0" applyFill="1" applyBorder="1" applyAlignment="1">
      <alignment horizontal="center" vertical="top" wrapText="1"/>
    </xf>
    <xf numFmtId="0" fontId="0" fillId="4" borderId="5" xfId="0" applyFill="1" applyBorder="1" applyAlignment="1">
      <alignment horizontal="center" vertical="top" wrapText="1"/>
    </xf>
    <xf numFmtId="0" fontId="0" fillId="4" borderId="13" xfId="0" applyFill="1" applyBorder="1" applyAlignment="1">
      <alignment horizontal="center" vertical="top" wrapTex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cellXfs>
  <cellStyles count="2">
    <cellStyle name="Hyperlink" xfId="1" builtinId="8"/>
    <cellStyle name="Normal" xfId="0" builtinId="0"/>
  </cellStyles>
  <dxfs count="9">
    <dxf>
      <fill>
        <patternFill>
          <bgColor theme="9" tint="0.59996337778862885"/>
        </patternFill>
      </fill>
    </dxf>
    <dxf>
      <fill>
        <patternFill>
          <bgColor rgb="FFFF9797"/>
        </patternFill>
      </fill>
    </dxf>
    <dxf>
      <fill>
        <patternFill>
          <bgColor theme="9" tint="0.59996337778862885"/>
        </patternFill>
      </fill>
    </dxf>
    <dxf>
      <fill>
        <patternFill>
          <bgColor rgb="FFFF9797"/>
        </patternFill>
      </fill>
    </dxf>
    <dxf>
      <fill>
        <patternFill>
          <bgColor rgb="FFFF9999"/>
        </patternFill>
      </fill>
    </dxf>
    <dxf>
      <fill>
        <patternFill>
          <bgColor theme="9" tint="0.59996337778862885"/>
        </patternFill>
      </fill>
    </dxf>
    <dxf>
      <fill>
        <patternFill>
          <bgColor rgb="FFFF9797"/>
        </patternFill>
      </fill>
    </dxf>
    <dxf>
      <fill>
        <patternFill>
          <bgColor theme="5" tint="0.59996337778862885"/>
        </patternFill>
      </fill>
    </dxf>
    <dxf>
      <fill>
        <patternFill>
          <bgColor theme="9" tint="0.59996337778862885"/>
        </patternFill>
      </fill>
    </dxf>
  </dxfs>
  <tableStyles count="0" defaultTableStyle="TableStyleMedium2" defaultPivotStyle="PivotStyleLight16"/>
  <colors>
    <mruColors>
      <color rgb="FFFF9999"/>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tryengland.sharepoint.com/personal/noemi_keresztes_forestrycommission_gov_uk/Documents/Microsoft%20Teams%20Chat%20Files/EWCO_Application_Form_Part_B_v1.7_issued_07.07.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orestryengland.sharepoint.com/sites/CS-EWCO/Shared%20Documents/EWCG%20(late%20spring%202021)/Rachels%20%20and%20%20Ava%20Working%20docs/Ava/UNLOCKED%20CS%20WCM%20application%20form%20annex%20(CS03c)%20v5.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vmfil001\group\CS\2017%20Development\Woodland\HT%20Negotiation%20Schedule%20Template%20(Annex%202)%202017%20DRAFT%20220217%20v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ART HERE"/>
      <sheetName val="Land Summary"/>
      <sheetName val="WCP 1 - Outline"/>
      <sheetName val="WCP 2 - Objectives &amp; Threats"/>
      <sheetName val="WCP 3 - Constraints"/>
      <sheetName val="WCP 4 - Contacts"/>
      <sheetName val="WCP 5 - Envt Checks"/>
      <sheetName val="Species List"/>
      <sheetName val="Species Breakdown"/>
      <sheetName val="Composition &amp; Add Contributions"/>
      <sheetName val="Standard Cost Items"/>
      <sheetName val="Operational Plan"/>
      <sheetName val="Woodland Infrastructure"/>
      <sheetName val="Rec Infrastructure"/>
      <sheetName val="Scoring"/>
      <sheetName val="Summary"/>
      <sheetName val="Final Details"/>
      <sheetName val="WCC Summary"/>
      <sheetName val="Tree Procurement Summary "/>
      <sheetName val="Capital Items and ACs"/>
      <sheetName val="Capital Items 2"/>
      <sheetName val="EWCO_Application_Form_Part_B_v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a. Land Summary"/>
      <sheetName val="b. WCP Outline"/>
      <sheetName val="c. WCP Objectives"/>
      <sheetName val="d. WCP Constraints"/>
      <sheetName val="e. WCP Contacts"/>
      <sheetName val="f. WCP - Envt Checks"/>
      <sheetName val="Species List"/>
      <sheetName val="j. Scoring"/>
      <sheetName val="g. WCP Item Detail"/>
      <sheetName val="h. Creation Items"/>
      <sheetName val="i. Capital item FY2"/>
      <sheetName val="Summary"/>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Annex 2a Land summary"/>
      <sheetName val="Annex 2b Option WD2"/>
      <sheetName val="Annex 2c Capital excluding FY2"/>
      <sheetName val="Annex 2d Capital item FY2"/>
      <sheetName val="Annex 2e Capital item SB2"/>
      <sheetName val="Annex 2f Scoring"/>
      <sheetName val="Grant Totals &amp; Evidence"/>
      <sheetName val="Summary"/>
      <sheetName val="DataGeneral"/>
      <sheetName val="DataCapitalEvidence"/>
      <sheetName val="2 Agreement Land"/>
      <sheetName val="3.1 Total Agreement Value"/>
      <sheetName val="4 Summary of Multi-Year Options"/>
      <sheetName val="5 Multi-Year Option Payments"/>
      <sheetName val="LISTS"/>
      <sheetName val="7 Summary of Capital Items"/>
      <sheetName val="8 Capital Completion Dates"/>
      <sheetName val="Cpt Lists"/>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DEE3-0A54-46F0-B956-DA615B4A41AC}">
  <dimension ref="B2:Q30"/>
  <sheetViews>
    <sheetView tabSelected="1" workbookViewId="0">
      <selection activeCell="B4" sqref="B4:J6"/>
    </sheetView>
  </sheetViews>
  <sheetFormatPr defaultRowHeight="14.5" x14ac:dyDescent="0.35"/>
  <cols>
    <col min="1" max="1" width="3.1796875" customWidth="1"/>
    <col min="2" max="2" width="9.81640625" customWidth="1"/>
    <col min="3" max="3" width="30.1796875" customWidth="1"/>
    <col min="4" max="4" width="12.54296875" customWidth="1"/>
    <col min="5" max="5" width="22.453125" customWidth="1"/>
    <col min="6" max="6" width="19" customWidth="1"/>
    <col min="7" max="7" width="16.1796875" customWidth="1"/>
    <col min="8" max="8" width="22.54296875" customWidth="1"/>
    <col min="9" max="9" width="18.1796875" customWidth="1"/>
    <col min="10" max="10" width="21.7265625" customWidth="1"/>
    <col min="12" max="14" width="14.54296875" customWidth="1"/>
    <col min="15" max="17" width="11" customWidth="1"/>
  </cols>
  <sheetData>
    <row r="2" spans="2:17" ht="26" x14ac:dyDescent="0.6">
      <c r="B2" s="1" t="s">
        <v>0</v>
      </c>
    </row>
    <row r="3" spans="2:17" ht="17.149999999999999" customHeight="1" x14ac:dyDescent="0.6">
      <c r="B3" s="1"/>
    </row>
    <row r="4" spans="2:17" ht="14.5" customHeight="1" x14ac:dyDescent="0.35">
      <c r="B4" s="39" t="s">
        <v>257</v>
      </c>
      <c r="C4" s="40"/>
      <c r="D4" s="40"/>
      <c r="E4" s="40"/>
      <c r="F4" s="40"/>
      <c r="G4" s="40"/>
      <c r="H4" s="40"/>
      <c r="I4" s="40"/>
      <c r="J4" s="41"/>
      <c r="K4" s="20"/>
      <c r="L4" s="20"/>
      <c r="M4" s="20"/>
      <c r="N4" s="20"/>
      <c r="O4" s="20"/>
      <c r="P4" s="20"/>
      <c r="Q4" s="20"/>
    </row>
    <row r="5" spans="2:17" x14ac:dyDescent="0.35">
      <c r="B5" s="42"/>
      <c r="C5" s="43"/>
      <c r="D5" s="43"/>
      <c r="E5" s="43"/>
      <c r="F5" s="43"/>
      <c r="G5" s="43"/>
      <c r="H5" s="43"/>
      <c r="I5" s="43"/>
      <c r="J5" s="44"/>
      <c r="K5" s="20"/>
      <c r="L5" s="20"/>
      <c r="M5" s="20"/>
      <c r="N5" s="20"/>
      <c r="O5" s="20"/>
      <c r="P5" s="20"/>
      <c r="Q5" s="20"/>
    </row>
    <row r="6" spans="2:17" ht="78.5" customHeight="1" x14ac:dyDescent="0.35">
      <c r="B6" s="45"/>
      <c r="C6" s="46"/>
      <c r="D6" s="46"/>
      <c r="E6" s="46"/>
      <c r="F6" s="46"/>
      <c r="G6" s="46"/>
      <c r="H6" s="46"/>
      <c r="I6" s="46"/>
      <c r="J6" s="47"/>
      <c r="K6" s="20"/>
      <c r="L6" s="20"/>
      <c r="M6" s="20"/>
      <c r="N6" s="20"/>
      <c r="O6" s="20"/>
      <c r="P6" s="20"/>
      <c r="Q6" s="20"/>
    </row>
    <row r="8" spans="2:17" x14ac:dyDescent="0.35">
      <c r="B8" s="2"/>
      <c r="C8" s="3" t="s">
        <v>1</v>
      </c>
      <c r="D8" s="3" t="s">
        <v>2</v>
      </c>
      <c r="E8" s="3" t="s">
        <v>3</v>
      </c>
      <c r="F8" s="3" t="s">
        <v>248</v>
      </c>
      <c r="G8" s="3" t="s">
        <v>4</v>
      </c>
      <c r="H8" s="3" t="s">
        <v>256</v>
      </c>
      <c r="I8" s="11" t="s">
        <v>5</v>
      </c>
      <c r="J8" s="10" t="s">
        <v>6</v>
      </c>
      <c r="L8" s="36" t="s">
        <v>7</v>
      </c>
      <c r="M8" s="37"/>
      <c r="N8" s="38"/>
    </row>
    <row r="9" spans="2:17" x14ac:dyDescent="0.35">
      <c r="B9" s="6" t="s">
        <v>8</v>
      </c>
      <c r="C9" s="6" t="s">
        <v>9</v>
      </c>
      <c r="D9" s="8" t="s">
        <v>10</v>
      </c>
      <c r="E9" s="8" t="s">
        <v>11</v>
      </c>
      <c r="F9" s="8" t="s">
        <v>247</v>
      </c>
      <c r="G9" s="8" t="s">
        <v>12</v>
      </c>
      <c r="H9" s="7">
        <v>20000</v>
      </c>
      <c r="I9" s="7">
        <v>20000</v>
      </c>
      <c r="J9" s="12">
        <f>IFERROR(I9/H9,0)</f>
        <v>1</v>
      </c>
      <c r="L9" s="14" t="s">
        <v>13</v>
      </c>
      <c r="M9" s="14" t="s">
        <v>14</v>
      </c>
      <c r="N9" s="14" t="s">
        <v>15</v>
      </c>
    </row>
    <row r="10" spans="2:17" x14ac:dyDescent="0.35">
      <c r="B10" s="2">
        <v>1</v>
      </c>
      <c r="C10" s="5"/>
      <c r="D10" s="13"/>
      <c r="E10" s="13"/>
      <c r="F10" s="13"/>
      <c r="G10" s="13"/>
      <c r="H10" s="9"/>
      <c r="I10" s="9"/>
      <c r="J10" s="4">
        <f>IFERROR(I10/H10,0)</f>
        <v>0</v>
      </c>
      <c r="L10" s="15" t="s">
        <v>10</v>
      </c>
      <c r="M10" s="16">
        <f>SUMIF(D10:D29,"22/23",H10:H29)</f>
        <v>0</v>
      </c>
      <c r="N10" s="16">
        <f>SUMIF(D10:D29,"22/23",I10:I29)</f>
        <v>0</v>
      </c>
    </row>
    <row r="11" spans="2:17" x14ac:dyDescent="0.35">
      <c r="B11" s="2">
        <v>2</v>
      </c>
      <c r="C11" s="5"/>
      <c r="D11" s="13"/>
      <c r="E11" s="13"/>
      <c r="F11" s="13"/>
      <c r="G11" s="13"/>
      <c r="H11" s="9"/>
      <c r="I11" s="9"/>
      <c r="J11" s="4">
        <f t="shared" ref="J11:J19" si="0">IFERROR(I11/H11,0)</f>
        <v>0</v>
      </c>
      <c r="L11" s="15" t="s">
        <v>16</v>
      </c>
      <c r="M11" s="16">
        <f>SUMIF(D10:D29,"23/24",H10:H29)</f>
        <v>0</v>
      </c>
      <c r="N11" s="16">
        <f>SUMIF(D10:D29,"23/24",I10:I29)</f>
        <v>0</v>
      </c>
    </row>
    <row r="12" spans="2:17" x14ac:dyDescent="0.35">
      <c r="B12" s="2">
        <v>3</v>
      </c>
      <c r="C12" s="5"/>
      <c r="D12" s="13"/>
      <c r="E12" s="13"/>
      <c r="F12" s="13"/>
      <c r="G12" s="13"/>
      <c r="H12" s="9"/>
      <c r="I12" s="9"/>
      <c r="J12" s="4">
        <f t="shared" si="0"/>
        <v>0</v>
      </c>
      <c r="L12" s="15" t="s">
        <v>17</v>
      </c>
      <c r="M12" s="16">
        <f>SUMIF(D10:D29,"24/25",H10:H29)</f>
        <v>0</v>
      </c>
      <c r="N12" s="16">
        <f>SUMIF(D10:D29,"24/25",I10:I29)</f>
        <v>0</v>
      </c>
    </row>
    <row r="13" spans="2:17" x14ac:dyDescent="0.35">
      <c r="B13" s="2">
        <v>4</v>
      </c>
      <c r="C13" s="5"/>
      <c r="D13" s="13"/>
      <c r="E13" s="13"/>
      <c r="F13" s="13"/>
      <c r="G13" s="13"/>
      <c r="H13" s="9"/>
      <c r="I13" s="9"/>
      <c r="J13" s="4">
        <f t="shared" si="0"/>
        <v>0</v>
      </c>
      <c r="L13" s="14" t="s">
        <v>18</v>
      </c>
      <c r="M13" s="17">
        <f>SUM(M10:M12)</f>
        <v>0</v>
      </c>
      <c r="N13" s="17">
        <f>SUM(N10:N12)</f>
        <v>0</v>
      </c>
    </row>
    <row r="14" spans="2:17" x14ac:dyDescent="0.35">
      <c r="B14" s="2">
        <v>5</v>
      </c>
      <c r="C14" s="5"/>
      <c r="D14" s="13"/>
      <c r="E14" s="13"/>
      <c r="F14" s="13"/>
      <c r="G14" s="13"/>
      <c r="H14" s="9"/>
      <c r="I14" s="9"/>
      <c r="J14" s="4">
        <f t="shared" si="0"/>
        <v>0</v>
      </c>
    </row>
    <row r="15" spans="2:17" x14ac:dyDescent="0.35">
      <c r="B15" s="2">
        <v>6</v>
      </c>
      <c r="C15" s="5"/>
      <c r="D15" s="13"/>
      <c r="E15" s="13"/>
      <c r="F15" s="13"/>
      <c r="G15" s="13"/>
      <c r="H15" s="9"/>
      <c r="I15" s="9"/>
      <c r="J15" s="4">
        <f t="shared" si="0"/>
        <v>0</v>
      </c>
    </row>
    <row r="16" spans="2:17" x14ac:dyDescent="0.35">
      <c r="B16" s="2">
        <v>7</v>
      </c>
      <c r="C16" s="5"/>
      <c r="D16" s="13"/>
      <c r="E16" s="13"/>
      <c r="F16" s="13"/>
      <c r="G16" s="13"/>
      <c r="H16" s="9"/>
      <c r="I16" s="9"/>
      <c r="J16" s="4">
        <f t="shared" si="0"/>
        <v>0</v>
      </c>
    </row>
    <row r="17" spans="2:10" x14ac:dyDescent="0.35">
      <c r="B17" s="2">
        <v>8</v>
      </c>
      <c r="C17" s="5"/>
      <c r="D17" s="13"/>
      <c r="E17" s="13"/>
      <c r="F17" s="13"/>
      <c r="G17" s="13"/>
      <c r="H17" s="9"/>
      <c r="I17" s="9"/>
      <c r="J17" s="4">
        <f t="shared" si="0"/>
        <v>0</v>
      </c>
    </row>
    <row r="18" spans="2:10" x14ac:dyDescent="0.35">
      <c r="B18" s="2">
        <v>9</v>
      </c>
      <c r="C18" s="5"/>
      <c r="D18" s="13"/>
      <c r="E18" s="13"/>
      <c r="F18" s="13"/>
      <c r="G18" s="13"/>
      <c r="H18" s="9"/>
      <c r="I18" s="9"/>
      <c r="J18" s="4">
        <f t="shared" si="0"/>
        <v>0</v>
      </c>
    </row>
    <row r="19" spans="2:10" x14ac:dyDescent="0.35">
      <c r="B19" s="2">
        <v>10</v>
      </c>
      <c r="C19" s="5"/>
      <c r="D19" s="13"/>
      <c r="E19" s="13"/>
      <c r="F19" s="13"/>
      <c r="G19" s="13"/>
      <c r="H19" s="9"/>
      <c r="I19" s="9"/>
      <c r="J19" s="4">
        <f t="shared" si="0"/>
        <v>0</v>
      </c>
    </row>
    <row r="20" spans="2:10" x14ac:dyDescent="0.35">
      <c r="B20" s="2">
        <v>11</v>
      </c>
      <c r="C20" s="5"/>
      <c r="D20" s="13"/>
      <c r="E20" s="13"/>
      <c r="F20" s="13"/>
      <c r="G20" s="13"/>
      <c r="H20" s="9"/>
      <c r="I20" s="9"/>
      <c r="J20" s="4">
        <f t="shared" ref="J20:J25" si="1">IFERROR(I20/H20,0)</f>
        <v>0</v>
      </c>
    </row>
    <row r="21" spans="2:10" x14ac:dyDescent="0.35">
      <c r="B21" s="2">
        <v>12</v>
      </c>
      <c r="C21" s="5"/>
      <c r="D21" s="13"/>
      <c r="E21" s="13"/>
      <c r="F21" s="13"/>
      <c r="G21" s="13"/>
      <c r="H21" s="9"/>
      <c r="I21" s="9"/>
      <c r="J21" s="4">
        <f t="shared" si="1"/>
        <v>0</v>
      </c>
    </row>
    <row r="22" spans="2:10" x14ac:dyDescent="0.35">
      <c r="B22" s="2">
        <v>13</v>
      </c>
      <c r="C22" s="5"/>
      <c r="D22" s="13"/>
      <c r="E22" s="13"/>
      <c r="F22" s="13"/>
      <c r="G22" s="13"/>
      <c r="H22" s="9"/>
      <c r="I22" s="9"/>
      <c r="J22" s="4">
        <f t="shared" si="1"/>
        <v>0</v>
      </c>
    </row>
    <row r="23" spans="2:10" x14ac:dyDescent="0.35">
      <c r="B23" s="2">
        <v>14</v>
      </c>
      <c r="C23" s="5"/>
      <c r="D23" s="13"/>
      <c r="E23" s="13"/>
      <c r="F23" s="13"/>
      <c r="G23" s="13"/>
      <c r="H23" s="9"/>
      <c r="I23" s="9"/>
      <c r="J23" s="4">
        <f t="shared" si="1"/>
        <v>0</v>
      </c>
    </row>
    <row r="24" spans="2:10" x14ac:dyDescent="0.35">
      <c r="B24" s="2">
        <v>15</v>
      </c>
      <c r="C24" s="5"/>
      <c r="D24" s="13"/>
      <c r="E24" s="13"/>
      <c r="F24" s="13"/>
      <c r="G24" s="13"/>
      <c r="H24" s="9"/>
      <c r="I24" s="9"/>
      <c r="J24" s="4">
        <f t="shared" si="1"/>
        <v>0</v>
      </c>
    </row>
    <row r="25" spans="2:10" x14ac:dyDescent="0.35">
      <c r="B25" s="2">
        <v>16</v>
      </c>
      <c r="C25" s="5"/>
      <c r="D25" s="13"/>
      <c r="E25" s="13"/>
      <c r="F25" s="13"/>
      <c r="G25" s="13"/>
      <c r="H25" s="9"/>
      <c r="I25" s="9"/>
      <c r="J25" s="4">
        <f t="shared" si="1"/>
        <v>0</v>
      </c>
    </row>
    <row r="26" spans="2:10" x14ac:dyDescent="0.35">
      <c r="B26" s="2">
        <v>17</v>
      </c>
      <c r="C26" s="5"/>
      <c r="D26" s="13"/>
      <c r="E26" s="13"/>
      <c r="F26" s="13"/>
      <c r="G26" s="13"/>
      <c r="H26" s="9"/>
      <c r="I26" s="9"/>
      <c r="J26" s="4">
        <f t="shared" ref="J26:J29" si="2">IFERROR(I26/H26,0)</f>
        <v>0</v>
      </c>
    </row>
    <row r="27" spans="2:10" x14ac:dyDescent="0.35">
      <c r="B27" s="2">
        <v>18</v>
      </c>
      <c r="C27" s="5"/>
      <c r="D27" s="13"/>
      <c r="E27" s="13"/>
      <c r="F27" s="13"/>
      <c r="G27" s="13"/>
      <c r="H27" s="9"/>
      <c r="I27" s="9"/>
      <c r="J27" s="4">
        <f t="shared" si="2"/>
        <v>0</v>
      </c>
    </row>
    <row r="28" spans="2:10" x14ac:dyDescent="0.35">
      <c r="B28" s="2">
        <v>19</v>
      </c>
      <c r="C28" s="5"/>
      <c r="D28" s="13"/>
      <c r="E28" s="13"/>
      <c r="F28" s="13"/>
      <c r="G28" s="13"/>
      <c r="H28" s="9"/>
      <c r="I28" s="9"/>
      <c r="J28" s="4">
        <f t="shared" si="2"/>
        <v>0</v>
      </c>
    </row>
    <row r="29" spans="2:10" x14ac:dyDescent="0.35">
      <c r="B29" s="2">
        <v>20</v>
      </c>
      <c r="C29" s="5"/>
      <c r="D29" s="13"/>
      <c r="E29" s="13"/>
      <c r="F29" s="13"/>
      <c r="G29" s="13"/>
      <c r="H29" s="9"/>
      <c r="I29" s="9"/>
      <c r="J29" s="4">
        <f t="shared" si="2"/>
        <v>0</v>
      </c>
    </row>
    <row r="30" spans="2:10" x14ac:dyDescent="0.35">
      <c r="G30" s="18" t="s">
        <v>19</v>
      </c>
      <c r="H30" s="19">
        <f>SUM(H10:H29)</f>
        <v>0</v>
      </c>
      <c r="I30" s="19">
        <f>SUM(I10:I29)</f>
        <v>0</v>
      </c>
    </row>
  </sheetData>
  <sheetProtection algorithmName="SHA-512" hashValue="6GcbDApxFglk0Ho6NoKjiHYM8IqACZsPHz+YP2v/5jrx+1COggq9eKEgHZVA6o8s7Ybx53lXpNtlSzfRN+++3g==" saltValue="/H5MHYkPaM3/lCgO0WN6wA==" spinCount="100000" sheet="1" objects="1" scenarios="1"/>
  <protectedRanges>
    <protectedRange sqref="C10:I29" name="Range1"/>
  </protectedRanges>
  <mergeCells count="2">
    <mergeCell ref="L8:N8"/>
    <mergeCell ref="B4:J6"/>
  </mergeCells>
  <conditionalFormatting sqref="I30">
    <cfRule type="expression" dxfId="8" priority="31">
      <formula>$I30+#REF!&lt;=175000</formula>
    </cfRule>
    <cfRule type="expression" dxfId="7" priority="32">
      <formula>$I30+#REF!&gt;175000</formula>
    </cfRule>
  </conditionalFormatting>
  <conditionalFormatting sqref="J10:J19 J26:J29">
    <cfRule type="expression" dxfId="6" priority="8">
      <formula>AND(G10="No",J10&gt;0.5)</formula>
    </cfRule>
    <cfRule type="expression" dxfId="5" priority="10">
      <formula>AND(J10&gt;0,J10&lt;=1)</formula>
    </cfRule>
  </conditionalFormatting>
  <conditionalFormatting sqref="J13">
    <cfRule type="cellIs" dxfId="4" priority="7" operator="greaterThan">
      <formula>1</formula>
    </cfRule>
  </conditionalFormatting>
  <conditionalFormatting sqref="J20:J24">
    <cfRule type="expression" dxfId="3" priority="5">
      <formula>AND(G20="No",J20&gt;0.5)</formula>
    </cfRule>
    <cfRule type="expression" dxfId="2" priority="6">
      <formula>AND(J20&gt;0,J20&lt;=1)</formula>
    </cfRule>
  </conditionalFormatting>
  <conditionalFormatting sqref="J25">
    <cfRule type="expression" dxfId="1" priority="3">
      <formula>AND(G25="No",J25&gt;0.5)</formula>
    </cfRule>
    <cfRule type="expression" dxfId="0" priority="4">
      <formula>AND(J25&gt;0,J25&lt;=1)</formula>
    </cfRule>
  </conditionalFormatting>
  <dataValidations count="3">
    <dataValidation type="list" allowBlank="1" showInputMessage="1" showErrorMessage="1" sqref="D9:D29" xr:uid="{89D7844A-7542-4322-92CD-181E9CE95F09}">
      <formula1>"22/23,23/24,24/25"</formula1>
    </dataValidation>
    <dataValidation type="list" allowBlank="1" showInputMessage="1" showErrorMessage="1" sqref="E9:E29" xr:uid="{98978316-6F36-4552-9142-D3E4D625EB8D}">
      <formula1>"1 - Management,2 - Desk or field studies, 3 - Seed stand, 4 - Seed orchard"</formula1>
    </dataValidation>
    <dataValidation type="list" allowBlank="1" showInputMessage="1" showErrorMessage="1" sqref="G9:G29" xr:uid="{62C61689-2561-49F9-B181-5CF1AB7D4BAD}">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983F-0197-4B2D-9DAB-FF55F0B112CE}">
  <dimension ref="B2:F97"/>
  <sheetViews>
    <sheetView topLeftCell="A106" zoomScaleNormal="100" workbookViewId="0">
      <selection activeCell="B5" sqref="B5"/>
    </sheetView>
  </sheetViews>
  <sheetFormatPr defaultRowHeight="14.5" x14ac:dyDescent="0.35"/>
  <cols>
    <col min="1" max="1" width="3" customWidth="1"/>
    <col min="2" max="2" width="26.54296875" customWidth="1"/>
    <col min="3" max="3" width="38.453125" customWidth="1"/>
    <col min="4" max="4" width="2.7265625" customWidth="1"/>
    <col min="5" max="5" width="26.7265625" customWidth="1"/>
    <col min="6" max="6" width="38.453125" customWidth="1"/>
  </cols>
  <sheetData>
    <row r="2" spans="2:6" ht="26" x14ac:dyDescent="0.6">
      <c r="B2" s="21" t="s">
        <v>20</v>
      </c>
      <c r="C2" s="21"/>
    </row>
    <row r="3" spans="2:6" ht="14.5" customHeight="1" x14ac:dyDescent="0.6">
      <c r="B3" s="21"/>
      <c r="C3" s="21"/>
    </row>
    <row r="4" spans="2:6" ht="28.5" customHeight="1" x14ac:dyDescent="0.35">
      <c r="B4" s="48" t="s">
        <v>21</v>
      </c>
      <c r="C4" s="49"/>
      <c r="D4" s="35"/>
      <c r="E4" s="50" t="s">
        <v>22</v>
      </c>
      <c r="F4" s="51"/>
    </row>
    <row r="5" spans="2:6" x14ac:dyDescent="0.35">
      <c r="B5" s="27" t="s">
        <v>23</v>
      </c>
      <c r="C5" s="28" t="s">
        <v>24</v>
      </c>
      <c r="E5" s="31" t="s">
        <v>23</v>
      </c>
      <c r="F5" s="32" t="s">
        <v>24</v>
      </c>
    </row>
    <row r="6" spans="2:6" x14ac:dyDescent="0.35">
      <c r="B6" s="29" t="s">
        <v>25</v>
      </c>
      <c r="C6" s="23" t="s">
        <v>26</v>
      </c>
      <c r="E6" s="24" t="s">
        <v>27</v>
      </c>
      <c r="F6" s="23" t="s">
        <v>28</v>
      </c>
    </row>
    <row r="7" spans="2:6" x14ac:dyDescent="0.35">
      <c r="B7" s="29" t="s">
        <v>29</v>
      </c>
      <c r="C7" s="23" t="s">
        <v>30</v>
      </c>
      <c r="E7" s="24" t="s">
        <v>31</v>
      </c>
      <c r="F7" s="23" t="s">
        <v>32</v>
      </c>
    </row>
    <row r="8" spans="2:6" x14ac:dyDescent="0.35">
      <c r="B8" s="29" t="s">
        <v>33</v>
      </c>
      <c r="C8" s="23" t="s">
        <v>34</v>
      </c>
      <c r="E8" s="24" t="s">
        <v>35</v>
      </c>
      <c r="F8" s="23" t="s">
        <v>36</v>
      </c>
    </row>
    <row r="9" spans="2:6" x14ac:dyDescent="0.35">
      <c r="B9" s="29" t="s">
        <v>37</v>
      </c>
      <c r="C9" s="23" t="s">
        <v>38</v>
      </c>
      <c r="E9" s="24" t="s">
        <v>39</v>
      </c>
      <c r="F9" s="23" t="s">
        <v>40</v>
      </c>
    </row>
    <row r="10" spans="2:6" x14ac:dyDescent="0.35">
      <c r="B10" s="29" t="s">
        <v>41</v>
      </c>
      <c r="C10" s="23" t="s">
        <v>42</v>
      </c>
      <c r="E10" s="24" t="s">
        <v>43</v>
      </c>
      <c r="F10" s="23" t="s">
        <v>44</v>
      </c>
    </row>
    <row r="11" spans="2:6" x14ac:dyDescent="0.35">
      <c r="B11" s="29" t="s">
        <v>45</v>
      </c>
      <c r="C11" s="23" t="s">
        <v>46</v>
      </c>
      <c r="E11" s="24" t="s">
        <v>47</v>
      </c>
      <c r="F11" s="23" t="s">
        <v>48</v>
      </c>
    </row>
    <row r="12" spans="2:6" x14ac:dyDescent="0.35">
      <c r="B12" s="29" t="s">
        <v>49</v>
      </c>
      <c r="C12" s="23" t="s">
        <v>50</v>
      </c>
      <c r="E12" s="24" t="s">
        <v>51</v>
      </c>
      <c r="F12" s="23" t="s">
        <v>52</v>
      </c>
    </row>
    <row r="13" spans="2:6" x14ac:dyDescent="0.35">
      <c r="B13" s="29" t="s">
        <v>53</v>
      </c>
      <c r="C13" s="23" t="s">
        <v>54</v>
      </c>
      <c r="E13" s="24" t="s">
        <v>55</v>
      </c>
      <c r="F13" s="23" t="s">
        <v>250</v>
      </c>
    </row>
    <row r="14" spans="2:6" x14ac:dyDescent="0.35">
      <c r="B14" s="29" t="s">
        <v>56</v>
      </c>
      <c r="C14" s="23" t="s">
        <v>57</v>
      </c>
      <c r="E14" s="24" t="s">
        <v>58</v>
      </c>
      <c r="F14" s="23" t="s">
        <v>59</v>
      </c>
    </row>
    <row r="15" spans="2:6" x14ac:dyDescent="0.35">
      <c r="B15" s="29" t="s">
        <v>60</v>
      </c>
      <c r="C15" s="23" t="s">
        <v>61</v>
      </c>
      <c r="E15" s="24" t="s">
        <v>62</v>
      </c>
      <c r="F15" s="23" t="s">
        <v>63</v>
      </c>
    </row>
    <row r="16" spans="2:6" x14ac:dyDescent="0.35">
      <c r="B16" s="29" t="s">
        <v>64</v>
      </c>
      <c r="C16" s="23" t="s">
        <v>65</v>
      </c>
      <c r="E16" s="24" t="s">
        <v>66</v>
      </c>
      <c r="F16" s="23" t="s">
        <v>67</v>
      </c>
    </row>
    <row r="17" spans="2:6" x14ac:dyDescent="0.35">
      <c r="B17" s="29" t="s">
        <v>68</v>
      </c>
      <c r="C17" s="23" t="s">
        <v>69</v>
      </c>
      <c r="E17" s="24" t="s">
        <v>70</v>
      </c>
      <c r="F17" s="23" t="s">
        <v>71</v>
      </c>
    </row>
    <row r="18" spans="2:6" x14ac:dyDescent="0.35">
      <c r="B18" s="29" t="s">
        <v>72</v>
      </c>
      <c r="C18" s="23" t="s">
        <v>73</v>
      </c>
      <c r="E18" s="24" t="s">
        <v>74</v>
      </c>
      <c r="F18" s="23" t="s">
        <v>75</v>
      </c>
    </row>
    <row r="19" spans="2:6" x14ac:dyDescent="0.35">
      <c r="B19" s="29" t="s">
        <v>76</v>
      </c>
      <c r="C19" s="23" t="s">
        <v>77</v>
      </c>
      <c r="E19" s="24" t="s">
        <v>78</v>
      </c>
      <c r="F19" s="23" t="s">
        <v>79</v>
      </c>
    </row>
    <row r="20" spans="2:6" x14ac:dyDescent="0.35">
      <c r="B20" s="29" t="s">
        <v>80</v>
      </c>
      <c r="C20" s="23" t="s">
        <v>81</v>
      </c>
      <c r="E20" s="24" t="s">
        <v>82</v>
      </c>
      <c r="F20" s="23" t="s">
        <v>83</v>
      </c>
    </row>
    <row r="21" spans="2:6" x14ac:dyDescent="0.35">
      <c r="B21" s="29" t="s">
        <v>84</v>
      </c>
      <c r="C21" s="23" t="s">
        <v>85</v>
      </c>
      <c r="E21" s="24" t="s">
        <v>86</v>
      </c>
      <c r="F21" s="23" t="s">
        <v>87</v>
      </c>
    </row>
    <row r="22" spans="2:6" x14ac:dyDescent="0.35">
      <c r="B22" s="29" t="s">
        <v>88</v>
      </c>
      <c r="C22" s="23" t="s">
        <v>89</v>
      </c>
      <c r="E22" s="24" t="s">
        <v>90</v>
      </c>
      <c r="F22" s="23" t="s">
        <v>91</v>
      </c>
    </row>
    <row r="23" spans="2:6" x14ac:dyDescent="0.35">
      <c r="B23" s="29" t="s">
        <v>92</v>
      </c>
      <c r="C23" s="23" t="s">
        <v>93</v>
      </c>
      <c r="E23" s="24" t="s">
        <v>94</v>
      </c>
      <c r="F23" s="23" t="s">
        <v>95</v>
      </c>
    </row>
    <row r="24" spans="2:6" x14ac:dyDescent="0.35">
      <c r="B24" s="29" t="s">
        <v>96</v>
      </c>
      <c r="C24" s="23" t="s">
        <v>97</v>
      </c>
      <c r="E24" s="24" t="s">
        <v>98</v>
      </c>
      <c r="F24" s="23" t="s">
        <v>99</v>
      </c>
    </row>
    <row r="25" spans="2:6" x14ac:dyDescent="0.35">
      <c r="B25" s="33" t="s">
        <v>100</v>
      </c>
      <c r="C25" s="34" t="s">
        <v>101</v>
      </c>
      <c r="E25" s="24" t="s">
        <v>102</v>
      </c>
      <c r="F25" s="23" t="s">
        <v>103</v>
      </c>
    </row>
    <row r="26" spans="2:6" x14ac:dyDescent="0.35">
      <c r="B26" s="29" t="s">
        <v>104</v>
      </c>
      <c r="C26" s="23" t="s">
        <v>105</v>
      </c>
      <c r="E26" s="24" t="s">
        <v>106</v>
      </c>
      <c r="F26" s="23" t="s">
        <v>107</v>
      </c>
    </row>
    <row r="27" spans="2:6" x14ac:dyDescent="0.35">
      <c r="B27" s="29" t="s">
        <v>108</v>
      </c>
      <c r="C27" s="23" t="s">
        <v>109</v>
      </c>
      <c r="E27" s="24" t="s">
        <v>110</v>
      </c>
      <c r="F27" s="23" t="s">
        <v>111</v>
      </c>
    </row>
    <row r="28" spans="2:6" x14ac:dyDescent="0.35">
      <c r="B28" s="30" t="s">
        <v>112</v>
      </c>
      <c r="C28" s="26" t="s">
        <v>113</v>
      </c>
      <c r="E28" s="24" t="s">
        <v>114</v>
      </c>
      <c r="F28" s="23" t="s">
        <v>115</v>
      </c>
    </row>
    <row r="29" spans="2:6" x14ac:dyDescent="0.35">
      <c r="E29" s="24" t="s">
        <v>116</v>
      </c>
      <c r="F29" s="23" t="s">
        <v>117</v>
      </c>
    </row>
    <row r="30" spans="2:6" x14ac:dyDescent="0.35">
      <c r="E30" s="24" t="s">
        <v>118</v>
      </c>
      <c r="F30" s="23" t="s">
        <v>119</v>
      </c>
    </row>
    <row r="31" spans="2:6" x14ac:dyDescent="0.35">
      <c r="E31" s="24" t="s">
        <v>120</v>
      </c>
      <c r="F31" s="23" t="s">
        <v>121</v>
      </c>
    </row>
    <row r="32" spans="2:6" x14ac:dyDescent="0.35">
      <c r="E32" s="24" t="s">
        <v>122</v>
      </c>
      <c r="F32" s="23" t="s">
        <v>123</v>
      </c>
    </row>
    <row r="33" spans="5:6" x14ac:dyDescent="0.35">
      <c r="E33" s="24" t="s">
        <v>124</v>
      </c>
      <c r="F33" s="23" t="s">
        <v>125</v>
      </c>
    </row>
    <row r="34" spans="5:6" x14ac:dyDescent="0.35">
      <c r="E34" s="24" t="s">
        <v>126</v>
      </c>
      <c r="F34" s="23" t="s">
        <v>127</v>
      </c>
    </row>
    <row r="35" spans="5:6" x14ac:dyDescent="0.35">
      <c r="E35" s="24" t="s">
        <v>128</v>
      </c>
      <c r="F35" s="23" t="s">
        <v>129</v>
      </c>
    </row>
    <row r="36" spans="5:6" x14ac:dyDescent="0.35">
      <c r="E36" s="24" t="s">
        <v>130</v>
      </c>
      <c r="F36" s="23" t="s">
        <v>131</v>
      </c>
    </row>
    <row r="37" spans="5:6" x14ac:dyDescent="0.35">
      <c r="E37" s="24" t="s">
        <v>132</v>
      </c>
      <c r="F37" s="23" t="s">
        <v>133</v>
      </c>
    </row>
    <row r="38" spans="5:6" x14ac:dyDescent="0.35">
      <c r="E38" s="22" t="s">
        <v>134</v>
      </c>
      <c r="F38" s="23" t="s">
        <v>135</v>
      </c>
    </row>
    <row r="39" spans="5:6" x14ac:dyDescent="0.35">
      <c r="E39" s="24" t="s">
        <v>136</v>
      </c>
      <c r="F39" s="23" t="s">
        <v>137</v>
      </c>
    </row>
    <row r="40" spans="5:6" x14ac:dyDescent="0.35">
      <c r="E40" s="24" t="s">
        <v>138</v>
      </c>
      <c r="F40" s="23" t="s">
        <v>139</v>
      </c>
    </row>
    <row r="41" spans="5:6" x14ac:dyDescent="0.35">
      <c r="E41" s="24" t="s">
        <v>140</v>
      </c>
      <c r="F41" s="23" t="s">
        <v>141</v>
      </c>
    </row>
    <row r="42" spans="5:6" x14ac:dyDescent="0.35">
      <c r="E42" s="24" t="s">
        <v>142</v>
      </c>
      <c r="F42" s="23" t="s">
        <v>143</v>
      </c>
    </row>
    <row r="43" spans="5:6" x14ac:dyDescent="0.35">
      <c r="E43" s="24" t="s">
        <v>144</v>
      </c>
      <c r="F43" s="23" t="s">
        <v>145</v>
      </c>
    </row>
    <row r="44" spans="5:6" x14ac:dyDescent="0.35">
      <c r="E44" s="24" t="s">
        <v>146</v>
      </c>
      <c r="F44" s="23" t="s">
        <v>147</v>
      </c>
    </row>
    <row r="45" spans="5:6" x14ac:dyDescent="0.35">
      <c r="E45" s="24" t="s">
        <v>148</v>
      </c>
      <c r="F45" s="23" t="s">
        <v>149</v>
      </c>
    </row>
    <row r="46" spans="5:6" x14ac:dyDescent="0.35">
      <c r="E46" s="24" t="s">
        <v>150</v>
      </c>
      <c r="F46" s="23" t="s">
        <v>251</v>
      </c>
    </row>
    <row r="47" spans="5:6" x14ac:dyDescent="0.35">
      <c r="E47" s="24" t="s">
        <v>151</v>
      </c>
      <c r="F47" s="23" t="s">
        <v>152</v>
      </c>
    </row>
    <row r="48" spans="5:6" x14ac:dyDescent="0.35">
      <c r="E48" s="24" t="s">
        <v>153</v>
      </c>
      <c r="F48" s="23" t="s">
        <v>154</v>
      </c>
    </row>
    <row r="49" spans="5:6" x14ac:dyDescent="0.35">
      <c r="E49" s="24" t="s">
        <v>155</v>
      </c>
      <c r="F49" s="23" t="s">
        <v>156</v>
      </c>
    </row>
    <row r="50" spans="5:6" x14ac:dyDescent="0.35">
      <c r="E50" s="24" t="s">
        <v>157</v>
      </c>
      <c r="F50" s="23" t="s">
        <v>252</v>
      </c>
    </row>
    <row r="51" spans="5:6" x14ac:dyDescent="0.35">
      <c r="E51" s="24" t="s">
        <v>158</v>
      </c>
      <c r="F51" s="23" t="s">
        <v>253</v>
      </c>
    </row>
    <row r="52" spans="5:6" x14ac:dyDescent="0.35">
      <c r="E52" s="24" t="s">
        <v>159</v>
      </c>
      <c r="F52" s="23" t="s">
        <v>160</v>
      </c>
    </row>
    <row r="53" spans="5:6" x14ac:dyDescent="0.35">
      <c r="E53" s="24" t="s">
        <v>161</v>
      </c>
      <c r="F53" s="23" t="s">
        <v>162</v>
      </c>
    </row>
    <row r="54" spans="5:6" x14ac:dyDescent="0.35">
      <c r="E54" s="24" t="s">
        <v>163</v>
      </c>
      <c r="F54" s="23" t="s">
        <v>164</v>
      </c>
    </row>
    <row r="55" spans="5:6" x14ac:dyDescent="0.35">
      <c r="E55" s="24" t="s">
        <v>165</v>
      </c>
      <c r="F55" s="23" t="s">
        <v>166</v>
      </c>
    </row>
    <row r="56" spans="5:6" x14ac:dyDescent="0.35">
      <c r="E56" s="24" t="s">
        <v>167</v>
      </c>
      <c r="F56" s="23" t="s">
        <v>168</v>
      </c>
    </row>
    <row r="57" spans="5:6" x14ac:dyDescent="0.35">
      <c r="E57" s="24" t="s">
        <v>169</v>
      </c>
      <c r="F57" s="23" t="s">
        <v>170</v>
      </c>
    </row>
    <row r="58" spans="5:6" x14ac:dyDescent="0.35">
      <c r="E58" s="24" t="s">
        <v>171</v>
      </c>
      <c r="F58" s="23" t="s">
        <v>172</v>
      </c>
    </row>
    <row r="59" spans="5:6" x14ac:dyDescent="0.35">
      <c r="E59" s="24" t="s">
        <v>173</v>
      </c>
      <c r="F59" s="23" t="s">
        <v>174</v>
      </c>
    </row>
    <row r="60" spans="5:6" x14ac:dyDescent="0.35">
      <c r="E60" s="24" t="s">
        <v>175</v>
      </c>
      <c r="F60" s="23" t="s">
        <v>176</v>
      </c>
    </row>
    <row r="61" spans="5:6" x14ac:dyDescent="0.35">
      <c r="E61" s="24" t="s">
        <v>177</v>
      </c>
      <c r="F61" s="23" t="s">
        <v>178</v>
      </c>
    </row>
    <row r="62" spans="5:6" x14ac:dyDescent="0.35">
      <c r="E62" s="24" t="s">
        <v>179</v>
      </c>
      <c r="F62" s="23" t="s">
        <v>180</v>
      </c>
    </row>
    <row r="63" spans="5:6" x14ac:dyDescent="0.35">
      <c r="E63" s="24" t="s">
        <v>181</v>
      </c>
      <c r="F63" s="23" t="s">
        <v>182</v>
      </c>
    </row>
    <row r="64" spans="5:6" x14ac:dyDescent="0.35">
      <c r="E64" s="24" t="s">
        <v>183</v>
      </c>
      <c r="F64" s="23" t="s">
        <v>184</v>
      </c>
    </row>
    <row r="65" spans="5:6" x14ac:dyDescent="0.35">
      <c r="E65" s="24" t="s">
        <v>185</v>
      </c>
      <c r="F65" s="23" t="s">
        <v>186</v>
      </c>
    </row>
    <row r="66" spans="5:6" x14ac:dyDescent="0.35">
      <c r="E66" s="24" t="s">
        <v>187</v>
      </c>
      <c r="F66" s="23" t="s">
        <v>188</v>
      </c>
    </row>
    <row r="67" spans="5:6" x14ac:dyDescent="0.35">
      <c r="E67" s="24" t="s">
        <v>189</v>
      </c>
      <c r="F67" s="23" t="s">
        <v>190</v>
      </c>
    </row>
    <row r="68" spans="5:6" x14ac:dyDescent="0.35">
      <c r="E68" s="24" t="s">
        <v>191</v>
      </c>
      <c r="F68" s="23" t="s">
        <v>192</v>
      </c>
    </row>
    <row r="69" spans="5:6" x14ac:dyDescent="0.35">
      <c r="E69" s="24" t="s">
        <v>193</v>
      </c>
      <c r="F69" s="23" t="s">
        <v>194</v>
      </c>
    </row>
    <row r="70" spans="5:6" x14ac:dyDescent="0.35">
      <c r="E70" s="24" t="s">
        <v>195</v>
      </c>
      <c r="F70" s="23" t="s">
        <v>254</v>
      </c>
    </row>
    <row r="71" spans="5:6" x14ac:dyDescent="0.35">
      <c r="E71" s="24" t="s">
        <v>196</v>
      </c>
      <c r="F71" s="23" t="s">
        <v>197</v>
      </c>
    </row>
    <row r="72" spans="5:6" x14ac:dyDescent="0.35">
      <c r="E72" s="24" t="s">
        <v>198</v>
      </c>
      <c r="F72" s="23" t="s">
        <v>199</v>
      </c>
    </row>
    <row r="73" spans="5:6" x14ac:dyDescent="0.35">
      <c r="E73" s="24" t="s">
        <v>200</v>
      </c>
      <c r="F73" s="23" t="s">
        <v>201</v>
      </c>
    </row>
    <row r="74" spans="5:6" x14ac:dyDescent="0.35">
      <c r="E74" s="24" t="s">
        <v>202</v>
      </c>
      <c r="F74" s="23" t="s">
        <v>203</v>
      </c>
    </row>
    <row r="75" spans="5:6" x14ac:dyDescent="0.35">
      <c r="E75" s="24" t="s">
        <v>204</v>
      </c>
      <c r="F75" s="23" t="s">
        <v>205</v>
      </c>
    </row>
    <row r="76" spans="5:6" x14ac:dyDescent="0.35">
      <c r="E76" s="24" t="s">
        <v>206</v>
      </c>
      <c r="F76" s="23" t="s">
        <v>207</v>
      </c>
    </row>
    <row r="77" spans="5:6" x14ac:dyDescent="0.35">
      <c r="E77" s="24" t="s">
        <v>208</v>
      </c>
      <c r="F77" s="23" t="s">
        <v>209</v>
      </c>
    </row>
    <row r="78" spans="5:6" x14ac:dyDescent="0.35">
      <c r="E78" s="24" t="s">
        <v>210</v>
      </c>
      <c r="F78" s="23" t="s">
        <v>211</v>
      </c>
    </row>
    <row r="79" spans="5:6" x14ac:dyDescent="0.35">
      <c r="E79" s="24" t="s">
        <v>212</v>
      </c>
      <c r="F79" s="23" t="s">
        <v>213</v>
      </c>
    </row>
    <row r="80" spans="5:6" x14ac:dyDescent="0.35">
      <c r="E80" s="24" t="s">
        <v>214</v>
      </c>
      <c r="F80" s="23" t="s">
        <v>215</v>
      </c>
    </row>
    <row r="81" spans="5:6" x14ac:dyDescent="0.35">
      <c r="E81" s="24" t="s">
        <v>216</v>
      </c>
      <c r="F81" s="23" t="s">
        <v>217</v>
      </c>
    </row>
    <row r="82" spans="5:6" x14ac:dyDescent="0.35">
      <c r="E82" s="24" t="s">
        <v>218</v>
      </c>
      <c r="F82" s="23" t="s">
        <v>219</v>
      </c>
    </row>
    <row r="83" spans="5:6" x14ac:dyDescent="0.35">
      <c r="E83" s="24" t="s">
        <v>220</v>
      </c>
      <c r="F83" s="23" t="s">
        <v>221</v>
      </c>
    </row>
    <row r="84" spans="5:6" x14ac:dyDescent="0.35">
      <c r="E84" s="24" t="s">
        <v>222</v>
      </c>
      <c r="F84" s="23" t="s">
        <v>223</v>
      </c>
    </row>
    <row r="85" spans="5:6" x14ac:dyDescent="0.35">
      <c r="E85" s="24" t="s">
        <v>224</v>
      </c>
      <c r="F85" s="23" t="s">
        <v>225</v>
      </c>
    </row>
    <row r="86" spans="5:6" x14ac:dyDescent="0.35">
      <c r="E86" s="24" t="s">
        <v>226</v>
      </c>
      <c r="F86" s="23" t="s">
        <v>227</v>
      </c>
    </row>
    <row r="87" spans="5:6" x14ac:dyDescent="0.35">
      <c r="E87" s="24" t="s">
        <v>228</v>
      </c>
      <c r="F87" s="23" t="s">
        <v>229</v>
      </c>
    </row>
    <row r="88" spans="5:6" x14ac:dyDescent="0.35">
      <c r="E88" s="24" t="s">
        <v>230</v>
      </c>
      <c r="F88" s="23" t="s">
        <v>231</v>
      </c>
    </row>
    <row r="89" spans="5:6" x14ac:dyDescent="0.35">
      <c r="E89" s="24" t="s">
        <v>232</v>
      </c>
      <c r="F89" s="23" t="s">
        <v>233</v>
      </c>
    </row>
    <row r="90" spans="5:6" x14ac:dyDescent="0.35">
      <c r="E90" s="24" t="s">
        <v>234</v>
      </c>
      <c r="F90" s="23" t="s">
        <v>235</v>
      </c>
    </row>
    <row r="91" spans="5:6" x14ac:dyDescent="0.35">
      <c r="E91" s="24" t="s">
        <v>236</v>
      </c>
      <c r="F91" s="23" t="s">
        <v>237</v>
      </c>
    </row>
    <row r="92" spans="5:6" x14ac:dyDescent="0.35">
      <c r="E92" s="24" t="s">
        <v>238</v>
      </c>
      <c r="F92" s="23" t="s">
        <v>239</v>
      </c>
    </row>
    <row r="93" spans="5:6" x14ac:dyDescent="0.35">
      <c r="E93" s="24" t="s">
        <v>96</v>
      </c>
      <c r="F93" s="23" t="s">
        <v>249</v>
      </c>
    </row>
    <row r="94" spans="5:6" x14ac:dyDescent="0.35">
      <c r="E94" s="24" t="s">
        <v>240</v>
      </c>
      <c r="F94" s="23" t="s">
        <v>241</v>
      </c>
    </row>
    <row r="95" spans="5:6" x14ac:dyDescent="0.35">
      <c r="E95" s="24" t="s">
        <v>242</v>
      </c>
      <c r="F95" s="23" t="s">
        <v>243</v>
      </c>
    </row>
    <row r="96" spans="5:6" x14ac:dyDescent="0.35">
      <c r="E96" s="24" t="s">
        <v>244</v>
      </c>
      <c r="F96" s="23" t="s">
        <v>255</v>
      </c>
    </row>
    <row r="97" spans="5:6" x14ac:dyDescent="0.35">
      <c r="E97" s="25" t="s">
        <v>245</v>
      </c>
      <c r="F97" s="26" t="s">
        <v>246</v>
      </c>
    </row>
  </sheetData>
  <sheetProtection algorithmName="SHA-512" hashValue="c4xU0ktauj28XkrBHMi81rOfrrrTqEbZhMyhjQovb1eof+sr57fgAA2seSINSqWRFR16c54ecFY0bd2VTLKakA==" saltValue="GRz+mn4bUTRNIccX0MwpdQ==" spinCount="100000" sheet="1" objects="1" scenarios="1"/>
  <sortState xmlns:xlrd2="http://schemas.microsoft.com/office/spreadsheetml/2017/richdata2" ref="E6:F97">
    <sortCondition ref="E6:E97"/>
  </sortState>
  <mergeCells count="2">
    <mergeCell ref="B4:C4"/>
    <mergeCell ref="E4:F4"/>
  </mergeCells>
  <pageMargins left="0.7" right="0.7" top="0.75" bottom="0.75" header="0.3" footer="0.3"/>
  <pageSetup paperSize="9" fitToWidth="0" fitToHeight="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94A93829616184AA226BAADB154E532" ma:contentTypeVersion="4" ma:contentTypeDescription="Create a new document." ma:contentTypeScope="" ma:versionID="2c980670b1ceafa5be7284dfb35cb2d0">
  <xsd:schema xmlns:xsd="http://www.w3.org/2001/XMLSchema" xmlns:xs="http://www.w3.org/2001/XMLSchema" xmlns:p="http://schemas.microsoft.com/office/2006/metadata/properties" xmlns:ns2="f7972aa9-af9a-4c5c-a212-e9587920af87" xmlns:ns3="6e341191-6165-4efa-a2e4-4cd604054087" targetNamespace="http://schemas.microsoft.com/office/2006/metadata/properties" ma:root="true" ma:fieldsID="1a247fd08fc9f9efc361f714f61b2729" ns2:_="" ns3:_="">
    <xsd:import namespace="f7972aa9-af9a-4c5c-a212-e9587920af87"/>
    <xsd:import namespace="6e341191-6165-4efa-a2e4-4cd6040540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72aa9-af9a-4c5c-a212-e9587920a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341191-6165-4efa-a2e4-4cd6040540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02E424-8610-47D7-9554-AE7BC1C3DCD5}">
  <ds:schemaRefs>
    <ds:schemaRef ds:uri="http://schemas.openxmlformats.org/package/2006/metadata/core-properties"/>
    <ds:schemaRef ds:uri="http://www.w3.org/XML/1998/namespace"/>
    <ds:schemaRef ds:uri="http://schemas.microsoft.com/office/2006/metadata/properties"/>
    <ds:schemaRef ds:uri="f7972aa9-af9a-4c5c-a212-e9587920af87"/>
    <ds:schemaRef ds:uri="http://purl.org/dc/dcmitype/"/>
    <ds:schemaRef ds:uri="http://schemas.microsoft.com/office/2006/documentManagement/types"/>
    <ds:schemaRef ds:uri="http://schemas.microsoft.com/office/infopath/2007/PartnerControls"/>
    <ds:schemaRef ds:uri="6e341191-6165-4efa-a2e4-4cd604054087"/>
    <ds:schemaRef ds:uri="http://purl.org/dc/terms/"/>
    <ds:schemaRef ds:uri="http://purl.org/dc/elements/1.1/"/>
  </ds:schemaRefs>
</ds:datastoreItem>
</file>

<file path=customXml/itemProps2.xml><?xml version="1.0" encoding="utf-8"?>
<ds:datastoreItem xmlns:ds="http://schemas.openxmlformats.org/officeDocument/2006/customXml" ds:itemID="{7EE1509A-2352-43BE-A993-931951549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72aa9-af9a-4c5c-a212-e9587920af87"/>
    <ds:schemaRef ds:uri="6e341191-6165-4efa-a2e4-4cd6040540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202F80-C23D-4A54-818E-BAAA11FF85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SSG</vt:lpstr>
      <vt:lpstr>Species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Clough, Jack</dc:creator>
  <cp:keywords/>
  <dc:description/>
  <cp:lastModifiedBy>Davies, Gemma</cp:lastModifiedBy>
  <cp:revision/>
  <dcterms:created xsi:type="dcterms:W3CDTF">2022-04-05T14:15:34Z</dcterms:created>
  <dcterms:modified xsi:type="dcterms:W3CDTF">2022-09-20T13:19:27Z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0x010100094A93829616184AA226BAADB154E532</vt:lpwstr>
  </property>
  <property fmtid="{D5CDD505-2E9C-101B-9397-08002B2CF9AE}" pid="3" name="InformationType">
    <vt:lpwstr/>
  </property>
  <property fmtid="{D5CDD505-2E9C-101B-9397-08002B2CF9AE}" pid="4" name="Distribution">
    <vt:lpwstr>14;#External|1104eb68-55d8-494f-b6ba-c5473579de73</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13;#Work Delivery|388f4f80-46e6-4bcd-8bd1-cea0059da8bd</vt:lpwstr>
  </property>
  <property fmtid="{D5CDD505-2E9C-101B-9397-08002B2CF9AE}" pid="8" name="OrganisationalUnit">
    <vt:lpwstr>8;#Core Defra|026223dd-2e56-4615-868d-7c5bfd566810</vt:lpwstr>
  </property>
  <property fmtid="{D5CDD505-2E9C-101B-9397-08002B2CF9AE}" pid="9" name="lae2bfa7b6474897ab4a53f76ea236c7">
    <vt:lpwstr>Official|14c80daa-741b-422c-9722-f71693c9ede4</vt:lpwstr>
  </property>
  <property fmtid="{D5CDD505-2E9C-101B-9397-08002B2CF9AE}" pid="10" name="ddeb1fd0a9ad4436a96525d34737dc44">
    <vt:lpwstr>External|1104eb68-55d8-494f-b6ba-c5473579de73</vt:lpwstr>
  </property>
  <property fmtid="{D5CDD505-2E9C-101B-9397-08002B2CF9AE}" pid="11" name="k85d23755b3a46b5a51451cf336b2e9b">
    <vt:lpwstr/>
  </property>
  <property fmtid="{D5CDD505-2E9C-101B-9397-08002B2CF9AE}" pid="12" name="fe59e9859d6a491389c5b03567f5dda5">
    <vt:lpwstr>Core Defra|026223dd-2e56-4615-868d-7c5bfd566810</vt:lpwstr>
  </property>
  <property fmtid="{D5CDD505-2E9C-101B-9397-08002B2CF9AE}" pid="13" name="cf401361b24e474cb011be6eb76c0e76">
    <vt:lpwstr>Crown|69589897-2828-4761-976e-717fd8e631c9</vt:lpwstr>
  </property>
  <property fmtid="{D5CDD505-2E9C-101B-9397-08002B2CF9AE}" pid="14" name="TaxCatchAll">
    <vt:lpwstr>6;#Official|14c80daa-741b-422c-9722-f71693c9ede4;#13;#Work Delivery|388f4f80-46e6-4bcd-8bd1-cea0059da8bd;#14;#External|1104eb68-55d8-494f-b6ba-c5473579de73;#8;#Core Defra|026223dd-2e56-4615-868d-7c5bfd566810;#7;#Crown|69589897-2828-4761-976e-717fd8e631c9</vt:lpwstr>
  </property>
  <property fmtid="{D5CDD505-2E9C-101B-9397-08002B2CF9AE}" pid="15" name="n7493b4506bf40e28c373b1e51a33445">
    <vt:lpwstr>Work Delivery|388f4f80-46e6-4bcd-8bd1-cea0059da8bd</vt:lpwstr>
  </property>
  <property fmtid="{D5CDD505-2E9C-101B-9397-08002B2CF9AE}" pid="16" name="bcb1675984d34ae3a1ed6b6e433c98de">
    <vt:lpwstr/>
  </property>
  <property fmtid="{D5CDD505-2E9C-101B-9397-08002B2CF9AE}" pid="17" name="MediaServiceImageTags">
    <vt:lpwstr/>
  </property>
  <property fmtid="{D5CDD505-2E9C-101B-9397-08002B2CF9AE}" pid="18" name="SecurityClassification">
    <vt:lpwstr/>
  </property>
  <property fmtid="{D5CDD505-2E9C-101B-9397-08002B2CF9AE}" pid="19" name="peb8f3fab875401ca34a9f28cac46400">
    <vt:lpwstr/>
  </property>
  <property fmtid="{D5CDD505-2E9C-101B-9397-08002B2CF9AE}" pid="20" name="Directorate">
    <vt:lpwstr/>
  </property>
</Properties>
</file>