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52EF0418-0C56-442B-B3C0-2D8C78EA04F8}" xr6:coauthVersionLast="45" xr6:coauthVersionMax="45" xr10:uidLastSave="{00000000-0000-0000-0000-000000000000}"/>
  <workbookProtection workbookAlgorithmName="SHA-512" workbookHashValue="rG0JXLWqa8JyZna+FBVX/fMGOsekP+NDDdbKHh0A/ukc0e6Z5kPHx7jXZ8wH/2NTAcPt42oK/WC1f67JLUzGRQ==" workbookSaltValue="Per/siqD+67ZxZU2lq5pYA==" workbookSpinCount="100000" lockStructure="1"/>
  <bookViews>
    <workbookView xWindow="-110" yWindow="-110" windowWidth="19420" windowHeight="10420" tabRatio="777" xr2:uid="{00000000-000D-0000-FFFF-FFFF00000000}"/>
  </bookViews>
  <sheets>
    <sheet name="Cover_sheet" sheetId="38" r:id="rId1"/>
    <sheet name="Contents" sheetId="39" r:id="rId2"/>
    <sheet name="FIRE1202 historical" sheetId="11" r:id="rId3"/>
    <sheet name="FIRE1202 raw" sheetId="1" state="hidden" r:id="rId4"/>
    <sheet name="(2010-11)" sheetId="28" state="hidden" r:id="rId5"/>
    <sheet name="(2011-12)" sheetId="30" state="hidden" r:id="rId6"/>
    <sheet name="(2012-13)" sheetId="31" state="hidden" r:id="rId7"/>
    <sheet name="(2013-14)" sheetId="33" state="hidden" r:id="rId8"/>
    <sheet name="(2014-15)" sheetId="34" state="hidden" r:id="rId9"/>
    <sheet name="(2015-16)" sheetId="35" state="hidden" r:id="rId10"/>
    <sheet name="YoY Comparison" sheetId="26" state="hidden" r:id="rId11"/>
    <sheet name="FRS geographical categories" sheetId="25" r:id="rId12"/>
    <sheet name="Pivot notes" sheetId="40" r:id="rId13"/>
    <sheet name="1202" sheetId="41" r:id="rId14"/>
    <sheet name="1202 raw" sheetId="42" r:id="rId15"/>
    <sheet name="1202 pivot" sheetId="43" r:id="rId16"/>
  </sheets>
  <definedNames>
    <definedName name="_xlnm._FilterDatabase" localSheetId="11" hidden="1">'FRS geographical categories'!$A$1:$C$46</definedName>
    <definedName name="qrychiefrepspecservrtaother" localSheetId="10">#REF!</definedName>
    <definedName name="qrychiefrepsuccretireresig" localSheetId="10">#REF!</definedName>
    <definedName name="qrychiefrepwteststr" localSheetId="10">#REF!</definedName>
    <definedName name="qrychiefrepwtgeneth" localSheetId="10">#REF!</definedName>
    <definedName name="qryffinjuries9900" localSheetId="10">#REF!</definedName>
    <definedName name="qryPI15" localSheetId="10">#REF!</definedName>
    <definedName name="qryPI16" localSheetId="10">#REF!</definedName>
    <definedName name="qryPIBV145a" localSheetId="10">#REF!</definedName>
    <definedName name="qryPIBV145b" localSheetId="10">#REF!</definedName>
    <definedName name="qryPIBV145c" localSheetId="10">#REF!</definedName>
    <definedName name="qryPIBV15i" localSheetId="10">#REF!</definedName>
    <definedName name="qryPIBV15ii" localSheetId="10">#REF!</definedName>
    <definedName name="qryPIctsickness" localSheetId="10">#REF!</definedName>
    <definedName name="qryPIriderfactleave" localSheetId="10">#REF!</definedName>
    <definedName name="qryPIriderfactsick" localSheetId="10">#REF!</definedName>
    <definedName name="Query1" localSheetId="10">#REF!</definedName>
  </definedNames>
  <calcPr calcId="191029"/>
  <pivotCaches>
    <pivotCache cacheId="0" r:id="rId1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6" l="1"/>
  <c r="G9" i="26"/>
  <c r="F10" i="26"/>
  <c r="G10" i="26"/>
  <c r="F11" i="26"/>
  <c r="G11" i="26"/>
  <c r="F12" i="26"/>
  <c r="G12" i="26"/>
  <c r="F13" i="26"/>
  <c r="G13" i="26"/>
  <c r="F14" i="26"/>
  <c r="G14" i="26"/>
  <c r="F15" i="26"/>
  <c r="G15" i="26"/>
  <c r="F16" i="26"/>
  <c r="G16" i="26"/>
  <c r="F17" i="26"/>
  <c r="G17" i="26"/>
  <c r="F18" i="26"/>
  <c r="G18" i="26"/>
  <c r="F19" i="26"/>
  <c r="G19" i="26"/>
  <c r="F20" i="26"/>
  <c r="G20" i="26"/>
  <c r="F21" i="26"/>
  <c r="G21" i="26"/>
  <c r="F22" i="26"/>
  <c r="G22" i="26"/>
  <c r="F23" i="26"/>
  <c r="G23" i="26"/>
  <c r="F24" i="26"/>
  <c r="G24" i="26"/>
  <c r="F25" i="26"/>
  <c r="G25" i="26"/>
  <c r="F26" i="26"/>
  <c r="G26" i="26"/>
  <c r="F27" i="26"/>
  <c r="G27" i="26"/>
  <c r="F28" i="26"/>
  <c r="G28" i="26"/>
  <c r="F29" i="26"/>
  <c r="G29" i="26"/>
  <c r="F30" i="26"/>
  <c r="G30" i="26"/>
  <c r="F31" i="26"/>
  <c r="G31" i="26"/>
  <c r="F32" i="26"/>
  <c r="G32" i="26"/>
  <c r="F33" i="26"/>
  <c r="G33" i="26"/>
  <c r="F34" i="26"/>
  <c r="G34" i="26"/>
  <c r="F35" i="26"/>
  <c r="G35" i="26"/>
  <c r="F36" i="26"/>
  <c r="G36" i="26"/>
  <c r="F37" i="26"/>
  <c r="G37" i="26"/>
  <c r="F38" i="26"/>
  <c r="G38" i="26"/>
  <c r="F39" i="26"/>
  <c r="G39" i="26"/>
  <c r="F40" i="26"/>
  <c r="G40" i="26"/>
  <c r="F41" i="26"/>
  <c r="G41" i="26"/>
  <c r="F42" i="26"/>
  <c r="G42" i="26"/>
  <c r="F43" i="26"/>
  <c r="G43" i="26"/>
  <c r="F44" i="26"/>
  <c r="G44" i="26"/>
  <c r="F45" i="26"/>
  <c r="G45" i="26"/>
  <c r="F46" i="26"/>
  <c r="G46" i="26"/>
  <c r="F47" i="26"/>
  <c r="G47" i="26"/>
  <c r="F48" i="26"/>
  <c r="G48" i="26"/>
  <c r="F49" i="26"/>
  <c r="G49" i="26"/>
  <c r="F50" i="26"/>
  <c r="G50" i="26"/>
  <c r="F51" i="26"/>
  <c r="G51" i="26"/>
  <c r="F52" i="26"/>
  <c r="G52" i="26"/>
  <c r="F53" i="26"/>
  <c r="G53" i="26"/>
  <c r="B9" i="26"/>
  <c r="C9" i="26"/>
  <c r="B10" i="26"/>
  <c r="C10" i="26"/>
  <c r="B11" i="26"/>
  <c r="C11" i="26"/>
  <c r="B12" i="26"/>
  <c r="C12" i="26"/>
  <c r="B13" i="26"/>
  <c r="C13" i="26"/>
  <c r="B14" i="26"/>
  <c r="C14" i="26"/>
  <c r="B15" i="26"/>
  <c r="C15" i="26"/>
  <c r="B16" i="26"/>
  <c r="C16" i="26"/>
  <c r="B17" i="26"/>
  <c r="C17" i="26"/>
  <c r="B18" i="26"/>
  <c r="C18" i="26"/>
  <c r="B19" i="26"/>
  <c r="C19" i="26"/>
  <c r="B20" i="26"/>
  <c r="C20" i="26"/>
  <c r="B21" i="26"/>
  <c r="C21" i="26"/>
  <c r="B22" i="26"/>
  <c r="C22" i="26"/>
  <c r="B23" i="26"/>
  <c r="C23" i="26"/>
  <c r="B24" i="26"/>
  <c r="C24" i="26"/>
  <c r="B25" i="26"/>
  <c r="C25" i="26"/>
  <c r="B26" i="26"/>
  <c r="C26" i="26"/>
  <c r="B27" i="26"/>
  <c r="C27" i="26"/>
  <c r="B28" i="26"/>
  <c r="C28" i="26"/>
  <c r="B29" i="26"/>
  <c r="C29" i="26"/>
  <c r="B30" i="26"/>
  <c r="C30" i="26"/>
  <c r="B31" i="26"/>
  <c r="C31" i="26"/>
  <c r="B32" i="26"/>
  <c r="C32" i="26"/>
  <c r="B33" i="26"/>
  <c r="C33" i="26"/>
  <c r="B34" i="26"/>
  <c r="C34" i="26"/>
  <c r="B35" i="26"/>
  <c r="C35" i="26"/>
  <c r="B36" i="26"/>
  <c r="C36" i="26"/>
  <c r="B37" i="26"/>
  <c r="C37" i="26"/>
  <c r="B38" i="26"/>
  <c r="C38" i="26"/>
  <c r="B39" i="26"/>
  <c r="C39" i="26"/>
  <c r="B40" i="26"/>
  <c r="C40" i="26"/>
  <c r="B41" i="26"/>
  <c r="C41" i="26"/>
  <c r="B42" i="26"/>
  <c r="C42" i="26"/>
  <c r="B43" i="26"/>
  <c r="C43" i="26"/>
  <c r="B44" i="26"/>
  <c r="C44" i="26"/>
  <c r="B45" i="26"/>
  <c r="C45" i="26"/>
  <c r="B46" i="26"/>
  <c r="C46" i="26"/>
  <c r="B47" i="26"/>
  <c r="C47" i="26"/>
  <c r="B48" i="26"/>
  <c r="C48" i="26"/>
  <c r="B49" i="26"/>
  <c r="C49" i="26"/>
  <c r="B50" i="26"/>
  <c r="C50" i="26"/>
  <c r="B51" i="26"/>
  <c r="C51" i="26"/>
  <c r="B52" i="26"/>
  <c r="C52" i="26"/>
  <c r="B53" i="26"/>
  <c r="C53" i="26"/>
  <c r="A4" i="1" l="1"/>
  <c r="G3" i="26" l="1"/>
  <c r="C3" i="26"/>
  <c r="G8" i="26" l="1"/>
  <c r="G6" i="26"/>
  <c r="C7" i="26"/>
  <c r="G4" i="26"/>
  <c r="C5" i="26"/>
  <c r="C4" i="26"/>
  <c r="G5" i="26"/>
  <c r="C6" i="26"/>
  <c r="G7" i="26"/>
  <c r="C8" i="26"/>
  <c r="M58" i="35"/>
  <c r="L58" i="35"/>
  <c r="M57" i="35"/>
  <c r="L57" i="35"/>
  <c r="M56" i="35"/>
  <c r="L56" i="35"/>
  <c r="M55" i="35"/>
  <c r="L55" i="35"/>
  <c r="M54" i="35"/>
  <c r="L54" i="35"/>
  <c r="M53" i="35"/>
  <c r="L53" i="35"/>
  <c r="M52" i="35"/>
  <c r="L52" i="35"/>
  <c r="M51" i="35"/>
  <c r="L51" i="35"/>
  <c r="M50" i="35"/>
  <c r="L50" i="35"/>
  <c r="M49" i="35"/>
  <c r="L49" i="35"/>
  <c r="M48" i="35"/>
  <c r="L48" i="35"/>
  <c r="M47" i="35"/>
  <c r="L47" i="35"/>
  <c r="M46" i="35"/>
  <c r="L46" i="35"/>
  <c r="M45" i="35"/>
  <c r="L45" i="35"/>
  <c r="M44" i="35"/>
  <c r="L44" i="35"/>
  <c r="M43" i="35"/>
  <c r="L43" i="35"/>
  <c r="M42" i="35"/>
  <c r="L42" i="35"/>
  <c r="M41" i="35"/>
  <c r="L41" i="35"/>
  <c r="M40" i="35"/>
  <c r="L40" i="35"/>
  <c r="M39" i="35"/>
  <c r="L39" i="35"/>
  <c r="M38" i="35"/>
  <c r="L38" i="35"/>
  <c r="M37" i="35"/>
  <c r="L37" i="35"/>
  <c r="M36" i="35"/>
  <c r="L36" i="35"/>
  <c r="M35" i="35"/>
  <c r="L35" i="35"/>
  <c r="M34" i="35"/>
  <c r="L34" i="35"/>
  <c r="M33" i="35"/>
  <c r="L33" i="35"/>
  <c r="M32" i="35"/>
  <c r="L32" i="35"/>
  <c r="M31" i="35"/>
  <c r="L31" i="35"/>
  <c r="M30" i="35"/>
  <c r="L30" i="35"/>
  <c r="M29" i="35"/>
  <c r="L29" i="35"/>
  <c r="M28" i="35"/>
  <c r="L28" i="35"/>
  <c r="M27" i="35"/>
  <c r="L27" i="35"/>
  <c r="M26" i="35"/>
  <c r="L26" i="35"/>
  <c r="M25" i="35"/>
  <c r="L25" i="35"/>
  <c r="M24" i="35"/>
  <c r="L24" i="35"/>
  <c r="M23" i="35"/>
  <c r="L23" i="35"/>
  <c r="M22" i="35"/>
  <c r="L22" i="35"/>
  <c r="M21" i="35"/>
  <c r="L21" i="35"/>
  <c r="M20" i="35"/>
  <c r="L20" i="35"/>
  <c r="M19" i="35"/>
  <c r="L19" i="35"/>
  <c r="M18" i="35"/>
  <c r="L18" i="35"/>
  <c r="M17" i="35"/>
  <c r="L17" i="35"/>
  <c r="M16" i="35"/>
  <c r="L16" i="35"/>
  <c r="M15" i="35"/>
  <c r="L15" i="35"/>
  <c r="M14" i="35"/>
  <c r="I9" i="35" s="1"/>
  <c r="L14" i="35"/>
  <c r="D10" i="35" l="1"/>
  <c r="J12" i="35"/>
  <c r="B12" i="35"/>
  <c r="F10" i="35"/>
  <c r="B10" i="35"/>
  <c r="J8" i="35"/>
  <c r="F12" i="35"/>
  <c r="H13" i="35"/>
  <c r="F8" i="35"/>
  <c r="J10" i="35"/>
  <c r="D13" i="35"/>
  <c r="G8" i="35"/>
  <c r="D9" i="35"/>
  <c r="B8" i="35"/>
  <c r="F9" i="35"/>
  <c r="J9" i="35"/>
  <c r="D8" i="35"/>
  <c r="H11" i="35"/>
  <c r="G9" i="35"/>
  <c r="C9" i="35"/>
  <c r="E10" i="35"/>
  <c r="C8" i="35"/>
  <c r="G10" i="35"/>
  <c r="H8" i="35"/>
  <c r="I13" i="35"/>
  <c r="E9" i="35"/>
  <c r="I8" i="35"/>
  <c r="C10" i="35"/>
  <c r="D11" i="35"/>
  <c r="I10" i="35"/>
  <c r="K10" i="35"/>
  <c r="E8" i="35"/>
  <c r="H9" i="35"/>
  <c r="K8" i="35"/>
  <c r="K9" i="35"/>
  <c r="B9" i="35"/>
  <c r="H10" i="35"/>
  <c r="B11" i="35"/>
  <c r="F11" i="35"/>
  <c r="J11" i="35"/>
  <c r="D12" i="35"/>
  <c r="H12" i="35"/>
  <c r="B13" i="35"/>
  <c r="F13" i="35"/>
  <c r="J13" i="35"/>
  <c r="C11" i="35"/>
  <c r="G11" i="35"/>
  <c r="K11" i="35"/>
  <c r="E12" i="35"/>
  <c r="I12" i="35"/>
  <c r="C13" i="35"/>
  <c r="G13" i="35"/>
  <c r="K13" i="35"/>
  <c r="E11" i="35"/>
  <c r="I11" i="35"/>
  <c r="C12" i="35"/>
  <c r="G12" i="35"/>
  <c r="K12" i="35"/>
  <c r="E13" i="35"/>
  <c r="M58" i="34"/>
  <c r="L58" i="34"/>
  <c r="M57" i="34"/>
  <c r="L57" i="34"/>
  <c r="M56" i="34"/>
  <c r="L56" i="34"/>
  <c r="M55" i="34"/>
  <c r="L55" i="34"/>
  <c r="M54" i="34"/>
  <c r="L54" i="34"/>
  <c r="M53" i="34"/>
  <c r="L53" i="34"/>
  <c r="M52" i="34"/>
  <c r="L52" i="34"/>
  <c r="M51" i="34"/>
  <c r="L51" i="34"/>
  <c r="M50" i="34"/>
  <c r="L50" i="34"/>
  <c r="M49" i="34"/>
  <c r="L49" i="34"/>
  <c r="M48" i="34"/>
  <c r="L48" i="34"/>
  <c r="M47" i="34"/>
  <c r="L47" i="34"/>
  <c r="M46" i="34"/>
  <c r="L46" i="34"/>
  <c r="M45" i="34"/>
  <c r="L45" i="34"/>
  <c r="M44" i="34"/>
  <c r="L44" i="34"/>
  <c r="M43" i="34"/>
  <c r="L43" i="34"/>
  <c r="M42" i="34"/>
  <c r="L42" i="34"/>
  <c r="M41" i="34"/>
  <c r="L41" i="34"/>
  <c r="M40" i="34"/>
  <c r="L40" i="34"/>
  <c r="M39" i="34"/>
  <c r="L39" i="34"/>
  <c r="M38" i="34"/>
  <c r="L38" i="34"/>
  <c r="M37" i="34"/>
  <c r="L37" i="34"/>
  <c r="M36" i="34"/>
  <c r="L36" i="34"/>
  <c r="M35" i="34"/>
  <c r="L35" i="34"/>
  <c r="M34" i="34"/>
  <c r="L34" i="34"/>
  <c r="M33" i="34"/>
  <c r="L33" i="34"/>
  <c r="M32" i="34"/>
  <c r="L32" i="34"/>
  <c r="M31" i="34"/>
  <c r="L31" i="34"/>
  <c r="M30" i="34"/>
  <c r="L30" i="34"/>
  <c r="M29" i="34"/>
  <c r="L29" i="34"/>
  <c r="M28" i="34"/>
  <c r="L28" i="34"/>
  <c r="M27" i="34"/>
  <c r="L27" i="34"/>
  <c r="M26" i="34"/>
  <c r="L26" i="34"/>
  <c r="M25" i="34"/>
  <c r="L25" i="34"/>
  <c r="M24" i="34"/>
  <c r="L24" i="34"/>
  <c r="M23" i="34"/>
  <c r="L23" i="34"/>
  <c r="M22" i="34"/>
  <c r="L22" i="34"/>
  <c r="M21" i="34"/>
  <c r="L21" i="34"/>
  <c r="M20" i="34"/>
  <c r="L20" i="34"/>
  <c r="M19" i="34"/>
  <c r="L19" i="34"/>
  <c r="M18" i="34"/>
  <c r="L18" i="34"/>
  <c r="M17" i="34"/>
  <c r="L17" i="34"/>
  <c r="M16" i="34"/>
  <c r="L16" i="34"/>
  <c r="M15" i="34"/>
  <c r="D10" i="34" s="1"/>
  <c r="L15" i="34"/>
  <c r="M14" i="34"/>
  <c r="L14" i="34"/>
  <c r="B12" i="34" s="1"/>
  <c r="H13" i="34"/>
  <c r="D8" i="33"/>
  <c r="M58" i="33"/>
  <c r="L58" i="33"/>
  <c r="M57" i="33"/>
  <c r="L57" i="33"/>
  <c r="M56" i="33"/>
  <c r="L56" i="33"/>
  <c r="M55" i="33"/>
  <c r="L55" i="33"/>
  <c r="M54" i="33"/>
  <c r="L54" i="33"/>
  <c r="M53" i="33"/>
  <c r="L53" i="33"/>
  <c r="M52" i="33"/>
  <c r="L52" i="33"/>
  <c r="M51" i="33"/>
  <c r="L51" i="33"/>
  <c r="M50" i="33"/>
  <c r="L50" i="33"/>
  <c r="M49" i="33"/>
  <c r="L49" i="33"/>
  <c r="M48" i="33"/>
  <c r="L48" i="33"/>
  <c r="M47" i="33"/>
  <c r="L47" i="33"/>
  <c r="M46" i="33"/>
  <c r="L46" i="33"/>
  <c r="M45" i="33"/>
  <c r="L45" i="33"/>
  <c r="M44" i="33"/>
  <c r="L44" i="33"/>
  <c r="M43" i="33"/>
  <c r="L43" i="33"/>
  <c r="M42" i="33"/>
  <c r="L42" i="33"/>
  <c r="M41" i="33"/>
  <c r="L41" i="33"/>
  <c r="M40" i="33"/>
  <c r="L40" i="33"/>
  <c r="M39" i="33"/>
  <c r="L39" i="33"/>
  <c r="M38" i="33"/>
  <c r="L38" i="33"/>
  <c r="M37" i="33"/>
  <c r="L37" i="33"/>
  <c r="M36" i="33"/>
  <c r="L36" i="33"/>
  <c r="M35" i="33"/>
  <c r="L35" i="33"/>
  <c r="M34" i="33"/>
  <c r="L34" i="33"/>
  <c r="M33" i="33"/>
  <c r="L33" i="33"/>
  <c r="M32" i="33"/>
  <c r="L32" i="33"/>
  <c r="M31" i="33"/>
  <c r="L31" i="33"/>
  <c r="M30" i="33"/>
  <c r="L30" i="33"/>
  <c r="M29" i="33"/>
  <c r="L29" i="33"/>
  <c r="M28" i="33"/>
  <c r="L28" i="33"/>
  <c r="M27" i="33"/>
  <c r="L27" i="33"/>
  <c r="M26" i="33"/>
  <c r="L26" i="33"/>
  <c r="M25" i="33"/>
  <c r="L25" i="33"/>
  <c r="M24" i="33"/>
  <c r="L24" i="33"/>
  <c r="M23" i="33"/>
  <c r="L23" i="33"/>
  <c r="M22" i="33"/>
  <c r="L22" i="33"/>
  <c r="M21" i="33"/>
  <c r="L21" i="33"/>
  <c r="M20" i="33"/>
  <c r="L20" i="33"/>
  <c r="M19" i="33"/>
  <c r="L19" i="33"/>
  <c r="M18" i="33"/>
  <c r="L18" i="33"/>
  <c r="M17" i="33"/>
  <c r="L17" i="33"/>
  <c r="M16" i="33"/>
  <c r="L16" i="33"/>
  <c r="M15" i="33"/>
  <c r="L15" i="33"/>
  <c r="M14" i="33"/>
  <c r="E9" i="33" s="1"/>
  <c r="L14" i="33"/>
  <c r="H12" i="33" s="1"/>
  <c r="M58" i="31"/>
  <c r="L58" i="31"/>
  <c r="M57" i="31"/>
  <c r="L57" i="31"/>
  <c r="M56" i="31"/>
  <c r="L56" i="31"/>
  <c r="M55" i="31"/>
  <c r="L55" i="31"/>
  <c r="M54" i="31"/>
  <c r="L54" i="31"/>
  <c r="M53" i="31"/>
  <c r="L53" i="31"/>
  <c r="M52" i="31"/>
  <c r="L52" i="31"/>
  <c r="M51" i="31"/>
  <c r="L51" i="31"/>
  <c r="M50" i="31"/>
  <c r="L50" i="31"/>
  <c r="M49" i="31"/>
  <c r="L49" i="31"/>
  <c r="M48" i="31"/>
  <c r="L48" i="31"/>
  <c r="M47" i="31"/>
  <c r="L47" i="31"/>
  <c r="M46" i="31"/>
  <c r="L46" i="31"/>
  <c r="M45" i="31"/>
  <c r="L45" i="31"/>
  <c r="M44" i="31"/>
  <c r="L44" i="31"/>
  <c r="M43" i="31"/>
  <c r="L43" i="31"/>
  <c r="M42" i="31"/>
  <c r="L42" i="31"/>
  <c r="M41" i="31"/>
  <c r="L41" i="31"/>
  <c r="M40" i="31"/>
  <c r="L40" i="31"/>
  <c r="M39" i="31"/>
  <c r="L39" i="31"/>
  <c r="M38" i="31"/>
  <c r="L38" i="31"/>
  <c r="M37" i="31"/>
  <c r="L37" i="31"/>
  <c r="M36" i="31"/>
  <c r="L36" i="31"/>
  <c r="M35" i="31"/>
  <c r="L35" i="31"/>
  <c r="M34" i="31"/>
  <c r="L34" i="31"/>
  <c r="M33" i="31"/>
  <c r="L33" i="31"/>
  <c r="M32" i="31"/>
  <c r="L32" i="31"/>
  <c r="M31" i="31"/>
  <c r="L31" i="31"/>
  <c r="M30" i="31"/>
  <c r="L30" i="31"/>
  <c r="M29" i="31"/>
  <c r="L29" i="31"/>
  <c r="M28" i="31"/>
  <c r="L28" i="31"/>
  <c r="M27" i="31"/>
  <c r="L27" i="31"/>
  <c r="M26" i="31"/>
  <c r="L26" i="31"/>
  <c r="M25" i="31"/>
  <c r="L25" i="31"/>
  <c r="M24" i="31"/>
  <c r="L24" i="31"/>
  <c r="M23" i="31"/>
  <c r="L23" i="31"/>
  <c r="M22" i="31"/>
  <c r="L22" i="31"/>
  <c r="M21" i="31"/>
  <c r="L21" i="31"/>
  <c r="M20" i="31"/>
  <c r="L20" i="31"/>
  <c r="M19" i="31"/>
  <c r="L19" i="31"/>
  <c r="M18" i="31"/>
  <c r="L18" i="31"/>
  <c r="M17" i="31"/>
  <c r="L17" i="31"/>
  <c r="M16" i="31"/>
  <c r="L16" i="31"/>
  <c r="M15" i="31"/>
  <c r="C9" i="31" s="1"/>
  <c r="L15" i="31"/>
  <c r="M14" i="31"/>
  <c r="L14" i="31"/>
  <c r="B11" i="31" s="1"/>
  <c r="B13" i="31"/>
  <c r="D9" i="31" l="1"/>
  <c r="B9" i="34"/>
  <c r="C10" i="33"/>
  <c r="K10" i="33"/>
  <c r="G12" i="33"/>
  <c r="C12" i="33"/>
  <c r="I13" i="33"/>
  <c r="D13" i="33"/>
  <c r="B9" i="33"/>
  <c r="F10" i="33"/>
  <c r="K12" i="33"/>
  <c r="B10" i="31"/>
  <c r="E13" i="33"/>
  <c r="J9" i="34"/>
  <c r="J8" i="34"/>
  <c r="I13" i="34"/>
  <c r="C8" i="34"/>
  <c r="E9" i="34"/>
  <c r="H10" i="34"/>
  <c r="J10" i="34"/>
  <c r="F10" i="34"/>
  <c r="B10" i="34"/>
  <c r="J12" i="34"/>
  <c r="F12" i="34"/>
  <c r="F8" i="34"/>
  <c r="D13" i="34"/>
  <c r="F9" i="34"/>
  <c r="B8" i="34"/>
  <c r="D11" i="34"/>
  <c r="H8" i="34"/>
  <c r="I10" i="34"/>
  <c r="E10" i="34"/>
  <c r="K10" i="34"/>
  <c r="G10" i="34"/>
  <c r="C10" i="34"/>
  <c r="K8" i="34"/>
  <c r="G9" i="34"/>
  <c r="I8" i="34"/>
  <c r="E8" i="34"/>
  <c r="I9" i="34"/>
  <c r="H9" i="34"/>
  <c r="H11" i="34"/>
  <c r="K9" i="34"/>
  <c r="C9" i="34"/>
  <c r="G8" i="34"/>
  <c r="D9" i="34"/>
  <c r="D8" i="34"/>
  <c r="B11" i="34"/>
  <c r="F11" i="34"/>
  <c r="J11" i="34"/>
  <c r="D12" i="34"/>
  <c r="H12" i="34"/>
  <c r="B13" i="34"/>
  <c r="F13" i="34"/>
  <c r="J13" i="34"/>
  <c r="C11" i="34"/>
  <c r="G11" i="34"/>
  <c r="K11" i="34"/>
  <c r="E12" i="34"/>
  <c r="I12" i="34"/>
  <c r="C13" i="34"/>
  <c r="G13" i="34"/>
  <c r="K13" i="34"/>
  <c r="E11" i="34"/>
  <c r="I11" i="34"/>
  <c r="C12" i="34"/>
  <c r="G12" i="34"/>
  <c r="K12" i="34"/>
  <c r="E13" i="34"/>
  <c r="K8" i="33"/>
  <c r="G10" i="33"/>
  <c r="E11" i="33"/>
  <c r="F12" i="33"/>
  <c r="H13" i="33"/>
  <c r="F13" i="33"/>
  <c r="H10" i="33"/>
  <c r="D10" i="33"/>
  <c r="J10" i="33"/>
  <c r="B10" i="33"/>
  <c r="J12" i="33"/>
  <c r="B12" i="33"/>
  <c r="B13" i="33"/>
  <c r="J13" i="33"/>
  <c r="J11" i="33"/>
  <c r="D12" i="33"/>
  <c r="J8" i="33"/>
  <c r="B11" i="33"/>
  <c r="F8" i="33"/>
  <c r="B8" i="33"/>
  <c r="D11" i="33"/>
  <c r="H9" i="33"/>
  <c r="I10" i="33"/>
  <c r="E10" i="33"/>
  <c r="K13" i="33"/>
  <c r="G13" i="33"/>
  <c r="C13" i="33"/>
  <c r="K11" i="33"/>
  <c r="G8" i="33"/>
  <c r="C8" i="33"/>
  <c r="I12" i="33"/>
  <c r="E12" i="33"/>
  <c r="H11" i="33"/>
  <c r="E8" i="33"/>
  <c r="I11" i="33"/>
  <c r="I9" i="33"/>
  <c r="H8" i="33"/>
  <c r="C9" i="33"/>
  <c r="K9" i="33"/>
  <c r="C11" i="33"/>
  <c r="D9" i="33"/>
  <c r="G9" i="33"/>
  <c r="I8" i="33"/>
  <c r="G11" i="33"/>
  <c r="F11" i="33"/>
  <c r="F9" i="33"/>
  <c r="J9" i="33"/>
  <c r="K10" i="31"/>
  <c r="G10" i="31"/>
  <c r="C10" i="31"/>
  <c r="I9" i="31"/>
  <c r="H10" i="31"/>
  <c r="D10" i="31"/>
  <c r="J10" i="31"/>
  <c r="F10" i="31"/>
  <c r="B9" i="31"/>
  <c r="J9" i="31"/>
  <c r="J13" i="31"/>
  <c r="F13" i="31"/>
  <c r="B8" i="31"/>
  <c r="H12" i="31"/>
  <c r="J11" i="31"/>
  <c r="D12" i="31"/>
  <c r="F8" i="31"/>
  <c r="J8" i="31"/>
  <c r="D8" i="31"/>
  <c r="H8" i="31"/>
  <c r="I10" i="31"/>
  <c r="E10" i="31"/>
  <c r="K9" i="31"/>
  <c r="G9" i="31"/>
  <c r="E9" i="31"/>
  <c r="E8" i="31"/>
  <c r="I8" i="31"/>
  <c r="K8" i="31"/>
  <c r="I13" i="31"/>
  <c r="H9" i="31"/>
  <c r="C8" i="31"/>
  <c r="G8" i="31"/>
  <c r="F9" i="31"/>
  <c r="F11" i="31"/>
  <c r="C11" i="31"/>
  <c r="G11" i="31"/>
  <c r="K11" i="31"/>
  <c r="E12" i="31"/>
  <c r="I12" i="31"/>
  <c r="C13" i="31"/>
  <c r="G13" i="31"/>
  <c r="K13" i="31"/>
  <c r="D11" i="31"/>
  <c r="H11" i="31"/>
  <c r="B12" i="31"/>
  <c r="F12" i="31"/>
  <c r="J12" i="31"/>
  <c r="D13" i="31"/>
  <c r="H13" i="31"/>
  <c r="E11" i="31"/>
  <c r="I11" i="31"/>
  <c r="C12" i="31"/>
  <c r="G12" i="31"/>
  <c r="K12" i="31"/>
  <c r="E13" i="31"/>
  <c r="M58" i="30" l="1"/>
  <c r="L58" i="30"/>
  <c r="M57" i="30"/>
  <c r="L57" i="30"/>
  <c r="M56" i="30"/>
  <c r="L56" i="30"/>
  <c r="M55" i="30"/>
  <c r="L55" i="30"/>
  <c r="M54" i="30"/>
  <c r="L54" i="30"/>
  <c r="M53" i="30"/>
  <c r="L53" i="30"/>
  <c r="M52" i="30"/>
  <c r="L52" i="30"/>
  <c r="M51" i="30"/>
  <c r="L51" i="30"/>
  <c r="M50" i="30"/>
  <c r="L50" i="30"/>
  <c r="M49" i="30"/>
  <c r="L49" i="30"/>
  <c r="M48" i="30"/>
  <c r="L48" i="30"/>
  <c r="M47" i="30"/>
  <c r="L47" i="30"/>
  <c r="M46" i="30"/>
  <c r="L46" i="30"/>
  <c r="M45" i="30"/>
  <c r="L45" i="30"/>
  <c r="M44" i="30"/>
  <c r="L44" i="30"/>
  <c r="M43" i="30"/>
  <c r="L43" i="30"/>
  <c r="M42" i="30"/>
  <c r="L42" i="30"/>
  <c r="M41" i="30"/>
  <c r="L41" i="30"/>
  <c r="M40" i="30"/>
  <c r="L40" i="30"/>
  <c r="M39" i="30"/>
  <c r="L39" i="30"/>
  <c r="M38" i="30"/>
  <c r="L38" i="30"/>
  <c r="M37" i="30"/>
  <c r="L37" i="30"/>
  <c r="M36" i="30"/>
  <c r="L36" i="30"/>
  <c r="M35" i="30"/>
  <c r="L35" i="30"/>
  <c r="M34" i="30"/>
  <c r="L34" i="30"/>
  <c r="M33" i="30"/>
  <c r="L33" i="30"/>
  <c r="M32" i="30"/>
  <c r="L32" i="30"/>
  <c r="M31" i="30"/>
  <c r="L31" i="30"/>
  <c r="M30" i="30"/>
  <c r="L30" i="30"/>
  <c r="M29" i="30"/>
  <c r="L29" i="30"/>
  <c r="M28" i="30"/>
  <c r="L28" i="30"/>
  <c r="M27" i="30"/>
  <c r="L27" i="30"/>
  <c r="M26" i="30"/>
  <c r="L26" i="30"/>
  <c r="M25" i="30"/>
  <c r="L25" i="30"/>
  <c r="M24" i="30"/>
  <c r="L24" i="30"/>
  <c r="M23" i="30"/>
  <c r="L23" i="30"/>
  <c r="M22" i="30"/>
  <c r="L22" i="30"/>
  <c r="M21" i="30"/>
  <c r="L21" i="30"/>
  <c r="M20" i="30"/>
  <c r="L20" i="30"/>
  <c r="M19" i="30"/>
  <c r="L19" i="30"/>
  <c r="M18" i="30"/>
  <c r="L18" i="30"/>
  <c r="M17" i="30"/>
  <c r="L17" i="30"/>
  <c r="M16" i="30"/>
  <c r="L16" i="30"/>
  <c r="M15" i="30"/>
  <c r="L15" i="30"/>
  <c r="J13" i="30" s="1"/>
  <c r="M14" i="30"/>
  <c r="L14" i="30"/>
  <c r="D12" i="30"/>
  <c r="D8" i="30"/>
  <c r="M58" i="28"/>
  <c r="L58" i="28"/>
  <c r="M57" i="28"/>
  <c r="L57" i="28"/>
  <c r="M56" i="28"/>
  <c r="L56" i="28"/>
  <c r="M55" i="28"/>
  <c r="L55" i="28"/>
  <c r="M54" i="28"/>
  <c r="L54" i="28"/>
  <c r="M53" i="28"/>
  <c r="L53" i="28"/>
  <c r="M52" i="28"/>
  <c r="L52" i="28"/>
  <c r="M51" i="28"/>
  <c r="L51" i="28"/>
  <c r="M50" i="28"/>
  <c r="L50" i="28"/>
  <c r="M49" i="28"/>
  <c r="L49" i="28"/>
  <c r="M48" i="28"/>
  <c r="L48" i="28"/>
  <c r="M47" i="28"/>
  <c r="L47" i="28"/>
  <c r="M46" i="28"/>
  <c r="L46" i="28"/>
  <c r="M45" i="28"/>
  <c r="L45" i="28"/>
  <c r="M44" i="28"/>
  <c r="L44" i="28"/>
  <c r="M43" i="28"/>
  <c r="L43" i="28"/>
  <c r="M42" i="28"/>
  <c r="L42" i="28"/>
  <c r="M41" i="28"/>
  <c r="L41" i="28"/>
  <c r="M40" i="28"/>
  <c r="L40" i="28"/>
  <c r="M39" i="28"/>
  <c r="L39" i="28"/>
  <c r="M38" i="28"/>
  <c r="L38" i="28"/>
  <c r="M37" i="28"/>
  <c r="L37" i="28"/>
  <c r="M36" i="28"/>
  <c r="L36" i="28"/>
  <c r="M35" i="28"/>
  <c r="L35" i="28"/>
  <c r="M34" i="28"/>
  <c r="L34" i="28"/>
  <c r="M33" i="28"/>
  <c r="L33" i="28"/>
  <c r="M32" i="28"/>
  <c r="L32" i="28"/>
  <c r="M31" i="28"/>
  <c r="L31" i="28"/>
  <c r="M30" i="28"/>
  <c r="L30" i="28"/>
  <c r="M29" i="28"/>
  <c r="L29" i="28"/>
  <c r="M28" i="28"/>
  <c r="L28" i="28"/>
  <c r="M27" i="28"/>
  <c r="L27" i="28"/>
  <c r="M26" i="28"/>
  <c r="L26" i="28"/>
  <c r="M25" i="28"/>
  <c r="L25" i="28"/>
  <c r="M24" i="28"/>
  <c r="L24" i="28"/>
  <c r="M23" i="28"/>
  <c r="L23" i="28"/>
  <c r="M22" i="28"/>
  <c r="L22" i="28"/>
  <c r="M21" i="28"/>
  <c r="L21" i="28"/>
  <c r="M20" i="28"/>
  <c r="L20" i="28"/>
  <c r="M19" i="28"/>
  <c r="L19" i="28"/>
  <c r="M18" i="28"/>
  <c r="L18" i="28"/>
  <c r="M17" i="28"/>
  <c r="L17" i="28"/>
  <c r="M16" i="28"/>
  <c r="L16" i="28"/>
  <c r="M15" i="28"/>
  <c r="L15" i="28"/>
  <c r="M14" i="28"/>
  <c r="L14" i="28"/>
  <c r="B11" i="30" l="1"/>
  <c r="E9" i="28"/>
  <c r="D10" i="30"/>
  <c r="K10" i="30"/>
  <c r="H10" i="30"/>
  <c r="F10" i="30"/>
  <c r="B10" i="30"/>
  <c r="F13" i="30"/>
  <c r="B13" i="30"/>
  <c r="J9" i="30"/>
  <c r="F9" i="30"/>
  <c r="H12" i="30"/>
  <c r="B9" i="30"/>
  <c r="F8" i="30"/>
  <c r="H13" i="30"/>
  <c r="D9" i="30"/>
  <c r="H9" i="30"/>
  <c r="G8" i="30"/>
  <c r="I9" i="30"/>
  <c r="E8" i="30"/>
  <c r="I8" i="30"/>
  <c r="J10" i="30"/>
  <c r="G10" i="30"/>
  <c r="E9" i="30"/>
  <c r="I13" i="30"/>
  <c r="C10" i="30"/>
  <c r="H8" i="30"/>
  <c r="I10" i="30"/>
  <c r="C8" i="30"/>
  <c r="K8" i="30"/>
  <c r="F11" i="30"/>
  <c r="J11" i="30"/>
  <c r="J8" i="30"/>
  <c r="B8" i="30"/>
  <c r="C9" i="30"/>
  <c r="G9" i="30"/>
  <c r="K9" i="30"/>
  <c r="E10" i="30"/>
  <c r="C11" i="30"/>
  <c r="G11" i="30"/>
  <c r="K11" i="30"/>
  <c r="E12" i="30"/>
  <c r="I12" i="30"/>
  <c r="C13" i="30"/>
  <c r="G13" i="30"/>
  <c r="K13" i="30"/>
  <c r="D11" i="30"/>
  <c r="H11" i="30"/>
  <c r="B12" i="30"/>
  <c r="F12" i="30"/>
  <c r="J12" i="30"/>
  <c r="D13" i="30"/>
  <c r="E11" i="30"/>
  <c r="I11" i="30"/>
  <c r="C12" i="30"/>
  <c r="G12" i="30"/>
  <c r="K12" i="30"/>
  <c r="E13" i="30"/>
  <c r="G12" i="28"/>
  <c r="H10" i="28"/>
  <c r="K12" i="28"/>
  <c r="C12" i="28"/>
  <c r="G11" i="28"/>
  <c r="D10" i="28"/>
  <c r="J12" i="28"/>
  <c r="F12" i="28"/>
  <c r="B12" i="28"/>
  <c r="H13" i="28"/>
  <c r="D13" i="28"/>
  <c r="F8" i="28"/>
  <c r="J8" i="28"/>
  <c r="F9" i="28"/>
  <c r="B11" i="28"/>
  <c r="J9" i="28"/>
  <c r="D11" i="28"/>
  <c r="H11" i="28"/>
  <c r="I11" i="28"/>
  <c r="E11" i="28"/>
  <c r="K10" i="28"/>
  <c r="G10" i="28"/>
  <c r="C10" i="28"/>
  <c r="I13" i="28"/>
  <c r="E13" i="28"/>
  <c r="K13" i="28"/>
  <c r="G13" i="28"/>
  <c r="C13" i="28"/>
  <c r="K11" i="28"/>
  <c r="G8" i="28"/>
  <c r="C11" i="28"/>
  <c r="I12" i="28"/>
  <c r="E12" i="28"/>
  <c r="J10" i="28"/>
  <c r="F10" i="28"/>
  <c r="B10" i="28"/>
  <c r="J13" i="28"/>
  <c r="F13" i="28"/>
  <c r="B13" i="28"/>
  <c r="J11" i="28"/>
  <c r="F11" i="28"/>
  <c r="B9" i="28"/>
  <c r="H12" i="28"/>
  <c r="D12" i="28"/>
  <c r="C9" i="28"/>
  <c r="C8" i="28"/>
  <c r="K8" i="28"/>
  <c r="K9" i="28"/>
  <c r="E10" i="28"/>
  <c r="I10" i="28"/>
  <c r="D8" i="28"/>
  <c r="H8" i="28"/>
  <c r="H9" i="28"/>
  <c r="B8" i="28"/>
  <c r="E8" i="28"/>
  <c r="I8" i="28"/>
  <c r="I9" i="28"/>
  <c r="G9" i="28"/>
  <c r="D9" i="28"/>
  <c r="D2" i="1" l="1"/>
  <c r="E2" i="1"/>
  <c r="F2" i="1" s="1"/>
  <c r="G2" i="1" s="1"/>
  <c r="H2" i="1" s="1"/>
  <c r="I2" i="1" s="1"/>
  <c r="J2" i="1" s="1"/>
  <c r="K2" i="1" s="1"/>
  <c r="C2" i="1"/>
  <c r="D53" i="26" l="1"/>
  <c r="D52" i="26"/>
  <c r="D51" i="26"/>
  <c r="H53" i="26"/>
  <c r="H52" i="26"/>
  <c r="H51" i="26"/>
  <c r="H12" i="26" l="1"/>
  <c r="H16" i="26"/>
  <c r="H20" i="26"/>
  <c r="H24" i="26"/>
  <c r="H28" i="26"/>
  <c r="H32" i="26"/>
  <c r="H36" i="26"/>
  <c r="H40" i="26"/>
  <c r="H45" i="26"/>
  <c r="H49" i="26"/>
  <c r="F3" i="26"/>
  <c r="B3" i="26"/>
  <c r="H48" i="26" l="1"/>
  <c r="H44" i="26"/>
  <c r="H39" i="26"/>
  <c r="H35" i="26"/>
  <c r="H31" i="26"/>
  <c r="H27" i="26"/>
  <c r="H23" i="26"/>
  <c r="H19" i="26"/>
  <c r="H15" i="26"/>
  <c r="H11" i="26"/>
  <c r="H47" i="26"/>
  <c r="H42" i="26"/>
  <c r="H38" i="26"/>
  <c r="H34" i="26"/>
  <c r="H30" i="26"/>
  <c r="H26" i="26"/>
  <c r="H22" i="26"/>
  <c r="H18" i="26"/>
  <c r="H14" i="26"/>
  <c r="H10" i="26"/>
  <c r="D12" i="26"/>
  <c r="H50" i="26"/>
  <c r="H46" i="26"/>
  <c r="H41" i="26"/>
  <c r="H37" i="26"/>
  <c r="H33" i="26"/>
  <c r="H29" i="26"/>
  <c r="H25" i="26"/>
  <c r="H21" i="26"/>
  <c r="H17" i="26"/>
  <c r="H13" i="26"/>
  <c r="H9" i="26"/>
  <c r="B4" i="26"/>
  <c r="D46" i="26"/>
  <c r="D25" i="26"/>
  <c r="D17" i="26"/>
  <c r="D9" i="26"/>
  <c r="D43" i="26"/>
  <c r="D44" i="26"/>
  <c r="D35" i="26"/>
  <c r="D27" i="26"/>
  <c r="D19" i="26"/>
  <c r="D11" i="26"/>
  <c r="F4" i="26"/>
  <c r="B7" i="26"/>
  <c r="F8" i="26"/>
  <c r="B5" i="26"/>
  <c r="F7" i="26"/>
  <c r="D38" i="26"/>
  <c r="D30" i="26"/>
  <c r="D22" i="26"/>
  <c r="D14" i="26"/>
  <c r="B6" i="26"/>
  <c r="F6" i="26"/>
  <c r="B8" i="26"/>
  <c r="F5" i="26"/>
  <c r="D36" i="26"/>
  <c r="D28" i="26"/>
  <c r="D20" i="26"/>
  <c r="H43" i="26"/>
  <c r="D49" i="26"/>
  <c r="D41" i="26"/>
  <c r="D33" i="26"/>
  <c r="D42" i="26"/>
  <c r="D10" i="26"/>
  <c r="D18" i="26"/>
  <c r="D26" i="26"/>
  <c r="D34" i="26"/>
  <c r="D16" i="26"/>
  <c r="D24" i="26"/>
  <c r="D32" i="26"/>
  <c r="D40" i="26"/>
  <c r="D48" i="26"/>
  <c r="D13" i="26"/>
  <c r="D21" i="26"/>
  <c r="D29" i="26"/>
  <c r="D37" i="26"/>
  <c r="D45" i="26"/>
  <c r="D50" i="26"/>
  <c r="D15" i="26"/>
  <c r="D23" i="26"/>
  <c r="D31" i="26"/>
  <c r="D39" i="26"/>
  <c r="D47" i="26"/>
  <c r="H7" i="26" l="1"/>
  <c r="H8" i="26"/>
  <c r="D6" i="26"/>
  <c r="D7" i="26"/>
  <c r="D8" i="26"/>
  <c r="H6" i="26"/>
  <c r="H5" i="26" l="1"/>
  <c r="D5" i="26"/>
  <c r="H4" i="26"/>
  <c r="D4" i="26" l="1"/>
  <c r="H3" i="26"/>
  <c r="D3" i="26" l="1"/>
  <c r="F47" i="1"/>
  <c r="H37" i="1"/>
  <c r="F27" i="1"/>
  <c r="I58" i="1"/>
  <c r="B51" i="1"/>
  <c r="J37" i="1"/>
  <c r="G45" i="1"/>
  <c r="B32" i="1"/>
  <c r="E49" i="1"/>
  <c r="D16" i="1"/>
  <c r="I17" i="1"/>
  <c r="I50" i="1"/>
  <c r="F22" i="1"/>
  <c r="F8" i="1"/>
  <c r="C57" i="1"/>
  <c r="B34" i="1"/>
  <c r="H55" i="1"/>
  <c r="K13" i="1"/>
  <c r="D15" i="1"/>
  <c r="H39" i="1"/>
  <c r="D34" i="1"/>
  <c r="E56" i="1"/>
  <c r="J27" i="1"/>
  <c r="G50" i="1"/>
  <c r="F38" i="1"/>
  <c r="I14" i="1"/>
  <c r="J30" i="1"/>
  <c r="C8" i="1"/>
  <c r="K55" i="1"/>
  <c r="I51" i="1"/>
  <c r="G43" i="1"/>
  <c r="E23" i="1"/>
  <c r="H26" i="1"/>
  <c r="E55" i="1"/>
  <c r="F41" i="1"/>
  <c r="D54" i="1"/>
  <c r="F36" i="1"/>
  <c r="H14" i="1"/>
  <c r="E33" i="1"/>
  <c r="D27" i="1"/>
  <c r="B57" i="1"/>
  <c r="B50" i="1"/>
  <c r="G24" i="1"/>
  <c r="F21" i="1"/>
  <c r="B56" i="1"/>
  <c r="I53" i="1"/>
  <c r="H12" i="1"/>
  <c r="K24" i="1"/>
  <c r="D46" i="1"/>
  <c r="E8" i="1"/>
  <c r="B25" i="1"/>
  <c r="I9" i="1"/>
  <c r="B41" i="1"/>
  <c r="B20" i="1"/>
  <c r="G36" i="1"/>
  <c r="D9" i="1"/>
  <c r="K56" i="1"/>
  <c r="H27" i="1"/>
  <c r="H45" i="1"/>
  <c r="H16" i="1"/>
  <c r="K28" i="1"/>
  <c r="K29" i="1"/>
  <c r="I44" i="1"/>
  <c r="J14" i="1"/>
  <c r="I54" i="1"/>
  <c r="G40" i="1"/>
  <c r="K39" i="1"/>
  <c r="E51" i="1"/>
  <c r="C32" i="1"/>
  <c r="D35" i="1"/>
  <c r="K35" i="1"/>
  <c r="B22" i="1"/>
  <c r="I32" i="1"/>
  <c r="J32" i="1"/>
  <c r="D21" i="1"/>
  <c r="H31" i="1"/>
  <c r="C31" i="1"/>
  <c r="E54" i="1"/>
  <c r="E28" i="1"/>
  <c r="H18" i="1"/>
  <c r="J33" i="1"/>
  <c r="J39" i="1"/>
  <c r="D58" i="1"/>
  <c r="C28" i="1"/>
  <c r="G47" i="1"/>
  <c r="D57" i="1"/>
  <c r="D8" i="1"/>
  <c r="I57" i="1"/>
  <c r="G22" i="1"/>
  <c r="I37" i="1"/>
  <c r="F18" i="1"/>
  <c r="F46" i="1"/>
  <c r="J43" i="1"/>
  <c r="H58" i="1"/>
  <c r="K36" i="1"/>
  <c r="G18" i="1"/>
  <c r="C48" i="1"/>
  <c r="F52" i="1"/>
  <c r="J38" i="1"/>
  <c r="F51" i="1"/>
  <c r="K50" i="1"/>
  <c r="G23" i="1"/>
  <c r="K20" i="1"/>
  <c r="G12" i="1"/>
  <c r="J47" i="1"/>
  <c r="I21" i="1"/>
  <c r="H21" i="1"/>
  <c r="J53" i="1"/>
  <c r="G8" i="1"/>
  <c r="E38" i="1"/>
  <c r="K33" i="1"/>
  <c r="B16" i="1"/>
  <c r="C24" i="1"/>
  <c r="K31" i="1"/>
  <c r="I35" i="1"/>
  <c r="C47" i="1"/>
  <c r="J8" i="1"/>
  <c r="K21" i="1"/>
  <c r="B47" i="1"/>
  <c r="I45" i="1"/>
  <c r="E14" i="1"/>
  <c r="J22" i="1"/>
  <c r="B46" i="1"/>
  <c r="E45" i="1"/>
  <c r="H15" i="1"/>
  <c r="G13" i="1"/>
  <c r="K43" i="1"/>
  <c r="E30" i="1"/>
  <c r="D17" i="1"/>
  <c r="I15" i="1"/>
  <c r="D18" i="1"/>
  <c r="C42" i="1"/>
  <c r="E22" i="1"/>
  <c r="B58" i="1"/>
  <c r="B52" i="1"/>
  <c r="K54" i="1"/>
  <c r="B19" i="1"/>
  <c r="E48" i="1"/>
  <c r="G11" i="1"/>
  <c r="E50" i="1"/>
  <c r="H19" i="1"/>
  <c r="J12" i="1"/>
  <c r="G37" i="1"/>
  <c r="H48" i="1"/>
  <c r="H38" i="1"/>
  <c r="C52" i="1"/>
  <c r="E29" i="1"/>
  <c r="E24" i="1"/>
  <c r="K40" i="1"/>
  <c r="K32" i="1"/>
  <c r="K58" i="1"/>
  <c r="J10" i="1"/>
  <c r="G54" i="1"/>
  <c r="I52" i="1"/>
  <c r="J58" i="1"/>
  <c r="K49" i="1"/>
  <c r="K12" i="1"/>
  <c r="D38" i="1"/>
  <c r="H57" i="1"/>
  <c r="F39" i="1"/>
  <c r="I29" i="1"/>
  <c r="I48" i="1"/>
  <c r="E41" i="1"/>
  <c r="I13" i="1"/>
  <c r="H30" i="1"/>
  <c r="E9" i="1"/>
  <c r="G27" i="1"/>
  <c r="H8" i="1"/>
  <c r="B33" i="1"/>
  <c r="I33" i="1"/>
  <c r="B31" i="1"/>
  <c r="J34" i="1"/>
  <c r="I16" i="1"/>
  <c r="K37" i="1"/>
  <c r="F16" i="1"/>
  <c r="B35" i="1"/>
  <c r="E26" i="1"/>
  <c r="C26" i="1"/>
  <c r="B21" i="1"/>
  <c r="B39" i="1"/>
  <c r="I40" i="1"/>
  <c r="C46" i="1"/>
  <c r="H46" i="1"/>
  <c r="B43" i="1"/>
  <c r="K48" i="1"/>
  <c r="J52" i="1"/>
  <c r="E58" i="1"/>
  <c r="I34" i="1"/>
  <c r="D41" i="1"/>
  <c r="E10" i="1"/>
  <c r="C58" i="1"/>
  <c r="K10" i="1"/>
  <c r="K11" i="1"/>
  <c r="H50" i="1"/>
  <c r="D52" i="1"/>
  <c r="I56" i="1"/>
  <c r="F20" i="1"/>
  <c r="K52" i="1"/>
  <c r="J29" i="1"/>
  <c r="C39" i="1"/>
  <c r="B30" i="1"/>
  <c r="C40" i="1"/>
  <c r="H24" i="1"/>
  <c r="J31" i="1"/>
  <c r="H54" i="1"/>
  <c r="G39" i="1"/>
  <c r="F50" i="1"/>
  <c r="K8" i="1"/>
  <c r="G16" i="1"/>
  <c r="F57" i="1"/>
  <c r="H52" i="1"/>
  <c r="C27" i="1"/>
  <c r="E53" i="1"/>
  <c r="G15" i="1"/>
  <c r="H32" i="1"/>
  <c r="I20" i="1"/>
  <c r="C53" i="1"/>
  <c r="D28" i="1"/>
  <c r="H34" i="1"/>
  <c r="F19" i="1"/>
  <c r="F37" i="1"/>
  <c r="I22" i="1"/>
  <c r="G32" i="1"/>
  <c r="F58" i="1"/>
  <c r="I12" i="1"/>
  <c r="D36" i="1"/>
  <c r="C54" i="1"/>
  <c r="K25" i="1"/>
  <c r="D19" i="1"/>
  <c r="E12" i="1"/>
  <c r="I47" i="1"/>
  <c r="K30" i="1"/>
  <c r="E36" i="1"/>
  <c r="J18" i="1"/>
  <c r="C56" i="1"/>
  <c r="D23" i="1"/>
  <c r="F28" i="1"/>
  <c r="H41" i="1"/>
  <c r="G31" i="1"/>
  <c r="F40" i="1"/>
  <c r="J35" i="1"/>
  <c r="F34" i="1"/>
  <c r="H40" i="1"/>
  <c r="H11" i="1"/>
  <c r="E32" i="1"/>
  <c r="H25" i="1"/>
  <c r="J46" i="1"/>
  <c r="J25" i="1"/>
  <c r="F55" i="1"/>
  <c r="C22" i="1"/>
  <c r="G41" i="1"/>
  <c r="G38" i="1"/>
  <c r="H10" i="1"/>
  <c r="I25" i="1"/>
  <c r="K26" i="1"/>
  <c r="E19" i="1"/>
  <c r="B42" i="1"/>
  <c r="G55" i="1"/>
  <c r="F24" i="1"/>
  <c r="K51" i="1"/>
  <c r="D13" i="1"/>
  <c r="I42" i="1"/>
  <c r="K42" i="1"/>
  <c r="J28" i="1"/>
  <c r="G10" i="1"/>
  <c r="F14" i="1"/>
  <c r="F44" i="1"/>
  <c r="E34" i="1"/>
  <c r="E11" i="1"/>
  <c r="D49" i="1"/>
  <c r="J48" i="1"/>
  <c r="C13" i="1"/>
  <c r="C41" i="1"/>
  <c r="K38" i="1"/>
  <c r="C19" i="1"/>
  <c r="G26" i="1"/>
  <c r="G29" i="1"/>
  <c r="H43" i="1"/>
  <c r="I28" i="1"/>
  <c r="B26" i="1"/>
  <c r="G33" i="1"/>
  <c r="G28" i="1"/>
  <c r="G44" i="1"/>
  <c r="J24" i="1"/>
  <c r="C9" i="1"/>
  <c r="K44" i="1"/>
  <c r="H47" i="1"/>
  <c r="H17" i="1"/>
  <c r="E35" i="1"/>
  <c r="G20" i="1"/>
  <c r="B10" i="1"/>
  <c r="B28" i="1"/>
  <c r="D45" i="1"/>
  <c r="H44" i="1"/>
  <c r="C16" i="1"/>
  <c r="G56" i="1"/>
  <c r="B27" i="1"/>
  <c r="B12" i="1"/>
  <c r="B40" i="1"/>
  <c r="J55" i="1"/>
  <c r="F25" i="1"/>
  <c r="K41" i="1"/>
  <c r="F23" i="1"/>
  <c r="D29" i="1"/>
  <c r="G58" i="1"/>
  <c r="F48" i="1"/>
  <c r="K53" i="1"/>
  <c r="H53" i="1"/>
  <c r="F53" i="1"/>
  <c r="E37" i="1"/>
  <c r="J23" i="1"/>
  <c r="J56" i="1"/>
  <c r="I46" i="1"/>
  <c r="G57" i="1"/>
  <c r="K18" i="1"/>
  <c r="I18" i="1"/>
  <c r="E13" i="1"/>
  <c r="C11" i="1"/>
  <c r="I23" i="1"/>
  <c r="F33" i="1"/>
  <c r="H28" i="1"/>
  <c r="K14" i="1"/>
  <c r="C38" i="1"/>
  <c r="H29" i="1"/>
  <c r="C49" i="1"/>
  <c r="F43" i="1"/>
  <c r="C35" i="1"/>
  <c r="D11" i="1"/>
  <c r="D31" i="1"/>
  <c r="H23" i="1"/>
  <c r="I43" i="1"/>
  <c r="E44" i="1"/>
  <c r="E43" i="1"/>
  <c r="C45" i="1"/>
  <c r="G14" i="1"/>
  <c r="D53" i="1"/>
  <c r="J21" i="1"/>
  <c r="D50" i="1"/>
  <c r="D20" i="1"/>
  <c r="J16" i="1"/>
  <c r="B23" i="1"/>
  <c r="J13" i="1"/>
  <c r="B48" i="1"/>
  <c r="G42" i="1"/>
  <c r="K46" i="1"/>
  <c r="B24" i="1"/>
  <c r="K17" i="1"/>
  <c r="I24" i="1"/>
  <c r="J41" i="1"/>
  <c r="I55" i="1"/>
  <c r="H35" i="1"/>
  <c r="F17" i="1"/>
  <c r="F11" i="1"/>
  <c r="K23" i="1"/>
  <c r="B37" i="1"/>
  <c r="D47" i="1"/>
  <c r="D56" i="1"/>
  <c r="G48" i="1"/>
  <c r="G9" i="1"/>
  <c r="I31" i="1"/>
  <c r="I26" i="1"/>
  <c r="B36" i="1"/>
  <c r="J26" i="1"/>
  <c r="E17" i="1"/>
  <c r="H49" i="1"/>
  <c r="C37" i="1"/>
  <c r="E52" i="1"/>
  <c r="B14" i="1"/>
  <c r="B54" i="1"/>
  <c r="D37" i="1"/>
  <c r="J51" i="1"/>
  <c r="D12" i="1"/>
  <c r="H51" i="1"/>
  <c r="H22" i="1"/>
  <c r="D22" i="1"/>
  <c r="F54" i="1"/>
  <c r="K34" i="1"/>
  <c r="F31" i="1"/>
  <c r="J44" i="1"/>
  <c r="G35" i="1"/>
  <c r="C25" i="1"/>
  <c r="K57" i="1"/>
  <c r="H56" i="1"/>
  <c r="C33" i="1"/>
  <c r="D42" i="1"/>
  <c r="J49" i="1"/>
  <c r="E18" i="1"/>
  <c r="F32" i="1"/>
  <c r="F49" i="1"/>
  <c r="K16" i="1"/>
  <c r="C18" i="1"/>
  <c r="I49" i="1"/>
  <c r="H42" i="1"/>
  <c r="D40" i="1"/>
  <c r="E57" i="1"/>
  <c r="D55" i="1"/>
  <c r="J54" i="1"/>
  <c r="J40" i="1"/>
  <c r="D24" i="1"/>
  <c r="J57" i="1"/>
  <c r="D10" i="1"/>
  <c r="K27" i="1"/>
  <c r="C55" i="1"/>
  <c r="K45" i="1"/>
  <c r="C23" i="1"/>
  <c r="B17" i="1"/>
  <c r="I11" i="1"/>
  <c r="F29" i="1"/>
  <c r="F45" i="1"/>
  <c r="D48" i="1"/>
  <c r="B11" i="1"/>
  <c r="C17" i="1"/>
  <c r="E25" i="1"/>
  <c r="F10" i="1"/>
  <c r="I38" i="1"/>
  <c r="H9" i="1"/>
  <c r="G21" i="1"/>
  <c r="F42" i="1"/>
  <c r="J36" i="1"/>
  <c r="B13" i="1"/>
  <c r="E39" i="1"/>
  <c r="G53" i="1"/>
  <c r="I19" i="1"/>
  <c r="B38" i="1"/>
  <c r="J50" i="1"/>
  <c r="B8" i="1"/>
  <c r="J17" i="1"/>
  <c r="E21" i="1"/>
  <c r="C14" i="1"/>
  <c r="H36" i="1"/>
  <c r="G51" i="1"/>
  <c r="E47" i="1"/>
  <c r="D14" i="1"/>
  <c r="E46" i="1"/>
  <c r="G17" i="1"/>
  <c r="E40" i="1"/>
  <c r="G25" i="1"/>
  <c r="C44" i="1"/>
  <c r="E31" i="1"/>
  <c r="J15" i="1"/>
  <c r="H20" i="1"/>
  <c r="K15" i="1"/>
  <c r="B9" i="1"/>
  <c r="J19" i="1"/>
  <c r="B15" i="1"/>
  <c r="F9" i="1"/>
  <c r="C30" i="1"/>
  <c r="D33" i="1"/>
  <c r="D44" i="1"/>
  <c r="B53" i="1"/>
  <c r="F13" i="1"/>
  <c r="D39" i="1"/>
  <c r="C20" i="1"/>
  <c r="G49" i="1"/>
  <c r="F35" i="1"/>
  <c r="J20" i="1"/>
  <c r="C29" i="1"/>
  <c r="D26" i="1"/>
  <c r="B45" i="1"/>
  <c r="E20" i="1"/>
  <c r="D51" i="1"/>
  <c r="F15" i="1"/>
  <c r="G19" i="1"/>
  <c r="F30" i="1"/>
  <c r="G34" i="1"/>
  <c r="F56" i="1"/>
  <c r="C15" i="1"/>
  <c r="C50" i="1"/>
  <c r="D32" i="1"/>
  <c r="B49" i="1"/>
  <c r="C34" i="1"/>
  <c r="I41" i="1"/>
  <c r="I8" i="1"/>
  <c r="J42" i="1"/>
  <c r="B44" i="1"/>
  <c r="I10" i="1"/>
  <c r="F12" i="1"/>
  <c r="D30" i="1"/>
  <c r="H13" i="1"/>
  <c r="K19" i="1"/>
  <c r="I39" i="1"/>
  <c r="G52" i="1"/>
  <c r="B18" i="1"/>
  <c r="D43" i="1"/>
  <c r="I30" i="1"/>
  <c r="K9" i="1"/>
  <c r="J11" i="1"/>
  <c r="D25" i="1"/>
  <c r="C43" i="1"/>
  <c r="E27" i="1"/>
  <c r="C51" i="1"/>
  <c r="F26" i="1"/>
  <c r="B29" i="1"/>
  <c r="B55" i="1"/>
  <c r="C10" i="1"/>
  <c r="E15" i="1"/>
  <c r="C12" i="1"/>
  <c r="J9" i="1"/>
  <c r="C21" i="1"/>
  <c r="E16" i="1"/>
  <c r="K47" i="1"/>
  <c r="C36" i="1"/>
  <c r="G46" i="1"/>
  <c r="K22" i="1"/>
  <c r="H33" i="1"/>
  <c r="I27" i="1"/>
  <c r="E42" i="1"/>
  <c r="J45" i="1"/>
  <c r="I36" i="1"/>
  <c r="G30" i="1"/>
  <c r="G28" i="11" l="1"/>
  <c r="I34" i="11"/>
  <c r="J43" i="11"/>
  <c r="E40" i="11"/>
  <c r="I25" i="11"/>
  <c r="H31" i="11"/>
  <c r="K20" i="11"/>
  <c r="G44" i="11"/>
  <c r="C34" i="11"/>
  <c r="K45" i="11"/>
  <c r="E14" i="11"/>
  <c r="C19" i="11"/>
  <c r="J7" i="11"/>
  <c r="C10" i="11"/>
  <c r="E13" i="11"/>
  <c r="C8" i="11"/>
  <c r="B53" i="11"/>
  <c r="B27" i="11"/>
  <c r="F24" i="11"/>
  <c r="C49" i="11"/>
  <c r="E25" i="11"/>
  <c r="C41" i="11"/>
  <c r="D23" i="11"/>
  <c r="J9" i="11"/>
  <c r="K7" i="11"/>
  <c r="I28" i="11"/>
  <c r="D41" i="11"/>
  <c r="B16" i="11"/>
  <c r="G50" i="11"/>
  <c r="I37" i="11"/>
  <c r="K17" i="11"/>
  <c r="H11" i="11"/>
  <c r="D28" i="11"/>
  <c r="F10" i="11"/>
  <c r="I8" i="11"/>
  <c r="B42" i="11"/>
  <c r="J40" i="11"/>
  <c r="I6" i="11"/>
  <c r="I39" i="11"/>
  <c r="C32" i="11"/>
  <c r="B47" i="11"/>
  <c r="D30" i="11"/>
  <c r="C48" i="11"/>
  <c r="C13" i="11"/>
  <c r="F54" i="11"/>
  <c r="G32" i="11"/>
  <c r="F28" i="11"/>
  <c r="G17" i="11"/>
  <c r="F13" i="11"/>
  <c r="D49" i="11"/>
  <c r="E18" i="11"/>
  <c r="B43" i="11"/>
  <c r="D24" i="11"/>
  <c r="C27" i="11"/>
  <c r="J18" i="11"/>
  <c r="F33" i="11"/>
  <c r="G47" i="11"/>
  <c r="C18" i="11"/>
  <c r="D37" i="11"/>
  <c r="F11" i="11"/>
  <c r="B51" i="11"/>
  <c r="D42" i="11"/>
  <c r="D31" i="11"/>
  <c r="C28" i="11"/>
  <c r="F7" i="11"/>
  <c r="B13" i="11"/>
  <c r="J17" i="11"/>
  <c r="B7" i="11"/>
  <c r="K13" i="11"/>
  <c r="H18" i="11"/>
  <c r="J13" i="11"/>
  <c r="E29" i="11"/>
  <c r="C42" i="11"/>
  <c r="G23" i="11"/>
  <c r="E38" i="11"/>
  <c r="G15" i="11"/>
  <c r="E44" i="11"/>
  <c r="D12" i="11"/>
  <c r="E45" i="11"/>
  <c r="G49" i="11"/>
  <c r="H34" i="11"/>
  <c r="C12" i="11"/>
  <c r="E19" i="11"/>
  <c r="J15" i="11"/>
  <c r="B6" i="11"/>
  <c r="J48" i="11"/>
  <c r="B36" i="11"/>
  <c r="I17" i="11"/>
  <c r="G51" i="11"/>
  <c r="E37" i="11"/>
  <c r="B11" i="11"/>
  <c r="J34" i="11"/>
  <c r="F40" i="11"/>
  <c r="G19" i="11"/>
  <c r="H7" i="11"/>
  <c r="I36" i="11"/>
  <c r="F8" i="11"/>
  <c r="E23" i="11"/>
  <c r="C15" i="11"/>
  <c r="B9" i="11"/>
  <c r="D46" i="11"/>
  <c r="F43" i="11"/>
  <c r="F27" i="11"/>
  <c r="I9" i="11"/>
  <c r="B15" i="11"/>
  <c r="C21" i="11"/>
  <c r="K43" i="11"/>
  <c r="C53" i="11"/>
  <c r="K25" i="11"/>
  <c r="D8" i="11"/>
  <c r="J55" i="11"/>
  <c r="D22" i="11"/>
  <c r="J38" i="11"/>
  <c r="J52" i="11"/>
  <c r="D53" i="11"/>
  <c r="E55" i="11"/>
  <c r="D38" i="11"/>
  <c r="H40" i="11"/>
  <c r="I47" i="11"/>
  <c r="C16" i="11"/>
  <c r="K14" i="11"/>
  <c r="F47" i="11"/>
  <c r="F30" i="11"/>
  <c r="E16" i="11"/>
  <c r="J47" i="11"/>
  <c r="D40" i="11"/>
  <c r="C31" i="11"/>
  <c r="H54" i="11"/>
  <c r="K55" i="11"/>
  <c r="C23" i="11"/>
  <c r="G33" i="11"/>
  <c r="J42" i="11"/>
  <c r="F29" i="11"/>
  <c r="K32" i="11"/>
  <c r="F52" i="11"/>
  <c r="D20" i="11"/>
  <c r="H20" i="11"/>
  <c r="H49" i="11"/>
  <c r="D10" i="11"/>
  <c r="J49" i="11"/>
  <c r="D35" i="11"/>
  <c r="B52" i="11"/>
  <c r="B12" i="11"/>
  <c r="E50" i="11"/>
  <c r="C35" i="11"/>
  <c r="H47" i="11"/>
  <c r="E15" i="11"/>
  <c r="J24" i="11"/>
  <c r="B34" i="11"/>
  <c r="I24" i="11"/>
  <c r="I29" i="11"/>
  <c r="G7" i="11"/>
  <c r="G46" i="11"/>
  <c r="D54" i="11"/>
  <c r="D45" i="11"/>
  <c r="B35" i="11"/>
  <c r="K21" i="11"/>
  <c r="F9" i="11"/>
  <c r="F15" i="11"/>
  <c r="H33" i="11"/>
  <c r="I53" i="11"/>
  <c r="J39" i="11"/>
  <c r="I22" i="11"/>
  <c r="K15" i="11"/>
  <c r="B22" i="11"/>
  <c r="K44" i="11"/>
  <c r="G40" i="11"/>
  <c r="B46" i="11"/>
  <c r="J11" i="11"/>
  <c r="B21" i="11"/>
  <c r="J14" i="11"/>
  <c r="D18" i="11"/>
  <c r="D48" i="11"/>
  <c r="J19" i="11"/>
  <c r="D51" i="11"/>
  <c r="G12" i="11"/>
  <c r="C43" i="11"/>
  <c r="E41" i="11"/>
  <c r="E42" i="11"/>
  <c r="I41" i="11"/>
  <c r="H21" i="11"/>
  <c r="D29" i="11"/>
  <c r="D9" i="11"/>
  <c r="C33" i="11"/>
  <c r="F41" i="11"/>
  <c r="C47" i="11"/>
  <c r="H27" i="11"/>
  <c r="C36" i="11"/>
  <c r="K12" i="11"/>
  <c r="H26" i="11"/>
  <c r="F31" i="11"/>
  <c r="I21" i="11"/>
  <c r="C9" i="11"/>
  <c r="E11" i="11"/>
  <c r="I16" i="11"/>
  <c r="K16" i="11"/>
  <c r="G55" i="11"/>
  <c r="I44" i="11"/>
  <c r="J54" i="11"/>
  <c r="J21" i="11"/>
  <c r="E35" i="11"/>
  <c r="F51" i="11"/>
  <c r="H51" i="11"/>
  <c r="K51" i="11"/>
  <c r="F46" i="11"/>
  <c r="G56" i="11"/>
  <c r="D27" i="11"/>
  <c r="F21" i="11"/>
  <c r="K39" i="11"/>
  <c r="F23" i="11"/>
  <c r="J53" i="11"/>
  <c r="B38" i="11"/>
  <c r="B10" i="11"/>
  <c r="B25" i="11"/>
  <c r="G54" i="11"/>
  <c r="C14" i="11"/>
  <c r="H42" i="11"/>
  <c r="D43" i="11"/>
  <c r="B26" i="11"/>
  <c r="B8" i="11"/>
  <c r="G18" i="11"/>
  <c r="E33" i="11"/>
  <c r="H15" i="11"/>
  <c r="H45" i="11"/>
  <c r="K42" i="11"/>
  <c r="C7" i="11"/>
  <c r="J22" i="11"/>
  <c r="G42" i="11"/>
  <c r="G26" i="11"/>
  <c r="G31" i="11"/>
  <c r="B24" i="11"/>
  <c r="I26" i="11"/>
  <c r="H41" i="11"/>
  <c r="G27" i="11"/>
  <c r="G24" i="11"/>
  <c r="C17" i="11"/>
  <c r="K36" i="11"/>
  <c r="C39" i="11"/>
  <c r="C11" i="11"/>
  <c r="J46" i="11"/>
  <c r="D47" i="11"/>
  <c r="E9" i="11"/>
  <c r="E32" i="11"/>
  <c r="F42" i="11"/>
  <c r="F12" i="11"/>
  <c r="G8" i="11"/>
  <c r="J26" i="11"/>
  <c r="K40" i="11"/>
  <c r="I40" i="11"/>
  <c r="D11" i="11"/>
  <c r="K49" i="11"/>
  <c r="F22" i="11"/>
  <c r="G53" i="11"/>
  <c r="B40" i="11"/>
  <c r="E17" i="11"/>
  <c r="K24" i="11"/>
  <c r="I23" i="11"/>
  <c r="H8" i="11"/>
  <c r="G36" i="11"/>
  <c r="G39" i="11"/>
  <c r="C20" i="11"/>
  <c r="F53" i="11"/>
  <c r="J23" i="11"/>
  <c r="J44" i="11"/>
  <c r="H23" i="11"/>
  <c r="E30" i="11"/>
  <c r="H9" i="11"/>
  <c r="H38" i="11"/>
  <c r="F32" i="11"/>
  <c r="J33" i="11"/>
  <c r="F38" i="11"/>
  <c r="G29" i="11"/>
  <c r="H39" i="11"/>
  <c r="F26" i="11"/>
  <c r="D21" i="11"/>
  <c r="C54" i="11"/>
  <c r="J16" i="11"/>
  <c r="E34" i="11"/>
  <c r="K28" i="11"/>
  <c r="I45" i="11"/>
  <c r="E10" i="11"/>
  <c r="D17" i="11"/>
  <c r="K23" i="11"/>
  <c r="C52" i="11"/>
  <c r="D34" i="11"/>
  <c r="I10" i="11"/>
  <c r="F56" i="11"/>
  <c r="G30" i="11"/>
  <c r="I20" i="11"/>
  <c r="F35" i="11"/>
  <c r="F17" i="11"/>
  <c r="H32" i="11"/>
  <c r="D26" i="11"/>
  <c r="C51" i="11"/>
  <c r="I18" i="11"/>
  <c r="H30" i="11"/>
  <c r="G13" i="11"/>
  <c r="E51" i="11"/>
  <c r="C25" i="11"/>
  <c r="H50" i="11"/>
  <c r="F55" i="11"/>
  <c r="G14" i="11"/>
  <c r="K6" i="11"/>
  <c r="F48" i="11"/>
  <c r="G37" i="11"/>
  <c r="H52" i="11"/>
  <c r="J29" i="11"/>
  <c r="H22" i="11"/>
  <c r="C38" i="11"/>
  <c r="B28" i="11"/>
  <c r="C37" i="11"/>
  <c r="J27" i="11"/>
  <c r="K50" i="11"/>
  <c r="F18" i="11"/>
  <c r="I54" i="11"/>
  <c r="D50" i="11"/>
  <c r="H48" i="11"/>
  <c r="K9" i="11"/>
  <c r="K8" i="11"/>
  <c r="C56" i="11"/>
  <c r="E8" i="11"/>
  <c r="D39" i="11"/>
  <c r="I32" i="11"/>
  <c r="E56" i="11"/>
  <c r="J50" i="11"/>
  <c r="K46" i="11"/>
  <c r="B41" i="11"/>
  <c r="H44" i="11"/>
  <c r="C44" i="11"/>
  <c r="I38" i="11"/>
  <c r="B37" i="11"/>
  <c r="B19" i="11"/>
  <c r="C24" i="11"/>
  <c r="E24" i="11"/>
  <c r="B33" i="11"/>
  <c r="F14" i="11"/>
  <c r="K35" i="11"/>
  <c r="I14" i="11"/>
  <c r="J32" i="11"/>
  <c r="B29" i="11"/>
  <c r="I31" i="11"/>
  <c r="B31" i="11"/>
  <c r="H6" i="11"/>
  <c r="G25" i="11"/>
  <c r="E7" i="11"/>
  <c r="H28" i="11"/>
  <c r="I11" i="11"/>
  <c r="E39" i="11"/>
  <c r="I46" i="11"/>
  <c r="I27" i="11"/>
  <c r="F37" i="11"/>
  <c r="H55" i="11"/>
  <c r="D36" i="11"/>
  <c r="K10" i="11"/>
  <c r="K47" i="11"/>
  <c r="J56" i="11"/>
  <c r="I50" i="11"/>
  <c r="G52" i="11"/>
  <c r="J8" i="11"/>
  <c r="K56" i="11"/>
  <c r="K30" i="11"/>
  <c r="K38" i="11"/>
  <c r="E22" i="11"/>
  <c r="E27" i="11"/>
  <c r="C50" i="11"/>
  <c r="H36" i="11"/>
  <c r="H46" i="11"/>
  <c r="G35" i="11"/>
  <c r="J10" i="11"/>
  <c r="H17" i="11"/>
  <c r="E48" i="11"/>
  <c r="G9" i="11"/>
  <c r="E46" i="11"/>
  <c r="B17" i="11"/>
  <c r="K52" i="11"/>
  <c r="B50" i="11"/>
  <c r="B56" i="11"/>
  <c r="E20" i="11"/>
  <c r="C40" i="11"/>
  <c r="D16" i="11"/>
  <c r="I13" i="11"/>
  <c r="D15" i="11"/>
  <c r="E28" i="11"/>
  <c r="K41" i="11"/>
  <c r="G11" i="11"/>
  <c r="H13" i="11"/>
  <c r="E43" i="11"/>
  <c r="B44" i="11"/>
  <c r="J20" i="11"/>
  <c r="E12" i="11"/>
  <c r="I43" i="11"/>
  <c r="B45" i="11"/>
  <c r="K19" i="11"/>
  <c r="J6" i="11"/>
  <c r="C45" i="11"/>
  <c r="I33" i="11"/>
  <c r="K29" i="11"/>
  <c r="C22" i="11"/>
  <c r="B14" i="11"/>
  <c r="K31" i="11"/>
  <c r="E36" i="11"/>
  <c r="G6" i="11"/>
  <c r="J51" i="11"/>
  <c r="H19" i="11"/>
  <c r="I19" i="11"/>
  <c r="J45" i="11"/>
  <c r="G10" i="11"/>
  <c r="K18" i="11"/>
  <c r="G21" i="11"/>
  <c r="K48" i="11"/>
  <c r="F49" i="11"/>
  <c r="J36" i="11"/>
  <c r="F50" i="11"/>
  <c r="C46" i="11"/>
  <c r="G16" i="11"/>
  <c r="K34" i="11"/>
  <c r="H56" i="11"/>
  <c r="J41" i="11"/>
  <c r="F44" i="11"/>
  <c r="F16" i="11"/>
  <c r="I35" i="11"/>
  <c r="G20" i="11"/>
  <c r="I55" i="11"/>
  <c r="D6" i="11"/>
  <c r="D55" i="11"/>
  <c r="G45" i="11"/>
  <c r="C26" i="11"/>
  <c r="D56" i="11"/>
  <c r="J37" i="11"/>
  <c r="J31" i="11"/>
  <c r="H16" i="11"/>
  <c r="E26" i="11"/>
  <c r="E52" i="11"/>
  <c r="C29" i="11"/>
  <c r="H29" i="11"/>
  <c r="D19" i="11"/>
  <c r="J30" i="11"/>
  <c r="I30" i="11"/>
  <c r="B20" i="11"/>
  <c r="K33" i="11"/>
  <c r="D33" i="11"/>
  <c r="C30" i="11"/>
  <c r="E49" i="11"/>
  <c r="K37" i="11"/>
  <c r="G38" i="11"/>
  <c r="I52" i="11"/>
  <c r="J12" i="11"/>
  <c r="I42" i="11"/>
  <c r="K27" i="11"/>
  <c r="K26" i="11"/>
  <c r="H14" i="11"/>
  <c r="H43" i="11"/>
  <c r="H25" i="11"/>
  <c r="K54" i="11"/>
  <c r="D7" i="11"/>
  <c r="G34" i="11"/>
  <c r="B18" i="11"/>
  <c r="B39" i="11"/>
  <c r="I7" i="11"/>
  <c r="B23" i="11"/>
  <c r="E6" i="11"/>
  <c r="D44" i="11"/>
  <c r="K22" i="11"/>
  <c r="H10" i="11"/>
  <c r="I51" i="11"/>
  <c r="B54" i="11"/>
  <c r="F19" i="11"/>
  <c r="G22" i="11"/>
  <c r="B48" i="11"/>
  <c r="B55" i="11"/>
  <c r="D25" i="11"/>
  <c r="E31" i="11"/>
  <c r="H12" i="11"/>
  <c r="F34" i="11"/>
  <c r="D52" i="11"/>
  <c r="F39" i="11"/>
  <c r="E53" i="11"/>
  <c r="H24" i="11"/>
  <c r="E21" i="11"/>
  <c r="G41" i="11"/>
  <c r="I49" i="11"/>
  <c r="K53" i="11"/>
  <c r="C6" i="11"/>
  <c r="J28" i="11"/>
  <c r="I12" i="11"/>
  <c r="F36" i="11"/>
  <c r="G48" i="11"/>
  <c r="J25" i="11"/>
  <c r="E54" i="11"/>
  <c r="D32" i="11"/>
  <c r="H37" i="11"/>
  <c r="D13" i="11"/>
  <c r="K11" i="11"/>
  <c r="H53" i="11"/>
  <c r="B32" i="11"/>
  <c r="C55" i="11"/>
  <c r="F6" i="11"/>
  <c r="F20" i="11"/>
  <c r="I48" i="11"/>
  <c r="I15" i="11"/>
  <c r="D14" i="11"/>
  <c r="E47" i="11"/>
  <c r="B30" i="11"/>
  <c r="G43" i="11"/>
  <c r="J35" i="11"/>
  <c r="B49" i="11"/>
  <c r="I56" i="11"/>
  <c r="F25" i="11"/>
  <c r="H35" i="11"/>
  <c r="F45" i="11"/>
</calcChain>
</file>

<file path=xl/sharedStrings.xml><?xml version="1.0" encoding="utf-8"?>
<sst xmlns="http://schemas.openxmlformats.org/spreadsheetml/2006/main" count="7576" uniqueCount="171">
  <si>
    <t>England</t>
  </si>
  <si>
    <t>https://www.gov.uk/government/collections/fire-statistics</t>
  </si>
  <si>
    <t>Source: Home Office Operational Statistics Data Collection, figures supplied by fire and rescue authorities.</t>
  </si>
  <si>
    <t>Avon</t>
  </si>
  <si>
    <t>Bedfordshire</t>
  </si>
  <si>
    <t>Berkshire</t>
  </si>
  <si>
    <t>Buckinghamshire</t>
  </si>
  <si>
    <t>Cambridgeshire</t>
  </si>
  <si>
    <t>Cheshire</t>
  </si>
  <si>
    <t>Cleveland</t>
  </si>
  <si>
    <t>Cornwall</t>
  </si>
  <si>
    <t>Cumbria</t>
  </si>
  <si>
    <t>Derbyshire</t>
  </si>
  <si>
    <t>Devon and Somerset</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</si>
  <si>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</si>
  <si>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</si>
  <si>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</si>
  <si>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</si>
  <si>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</si>
  <si>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</si>
  <si>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</si>
  <si>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</si>
  <si>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</si>
  <si>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</si>
  <si>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</si>
  <si>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</si>
  <si>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</si>
  <si>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</si>
  <si>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</si>
  <si>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</si>
  <si>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</si>
  <si>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</si>
  <si>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</si>
  <si>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</si>
  <si>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</si>
  <si>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</si>
  <si>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</si>
  <si>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</si>
  <si>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</si>
  <si>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</si>
  <si>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</si>
  <si>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</si>
  <si>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</si>
  <si>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</si>
  <si>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</si>
  <si>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</si>
  <si>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</si>
  <si>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Isle of Wight</t>
  </si>
  <si>
    <t>Metropolitan</t>
  </si>
  <si>
    <t>FRA</t>
  </si>
  <si>
    <t>Select a year from the drop-down list in the orange box below:</t>
  </si>
  <si>
    <t>Audits/Inspections</t>
  </si>
  <si>
    <t xml:space="preserve">Informal notifications </t>
  </si>
  <si>
    <t xml:space="preserve"> Number of enforcement notices served under Article 30 </t>
  </si>
  <si>
    <t xml:space="preserve"> Number of prohibition notices served under Article 31</t>
  </si>
  <si>
    <t xml:space="preserve"> Number of prosecutions for offences under Article 32</t>
  </si>
  <si>
    <t xml:space="preserve"> Number of alterations notices served under Article 29</t>
  </si>
  <si>
    <t xml:space="preserve">Number of premises satisfactory following enforcement action </t>
  </si>
  <si>
    <t xml:space="preserve">Premises known to FRAs </t>
  </si>
  <si>
    <t>Number of audits</t>
  </si>
  <si>
    <t>Of which Satisfactory</t>
  </si>
  <si>
    <t>Of which Unsatisfactory</t>
  </si>
  <si>
    <t>N/A Not Available</t>
  </si>
  <si>
    <t>N/A</t>
  </si>
  <si>
    <t>Notes</t>
  </si>
  <si>
    <t>2010/11</t>
  </si>
  <si>
    <t>2011/12</t>
  </si>
  <si>
    <t>2012/13</t>
  </si>
  <si>
    <t>2013/14</t>
  </si>
  <si>
    <t>2014/15</t>
  </si>
  <si>
    <t>2015/16</t>
  </si>
  <si>
    <t>Dorset and Wiltshire</t>
  </si>
  <si>
    <t>2016/17</t>
  </si>
  <si>
    <t>Staffordshire over-reported numbers, especially around audits and inspections, due to a fault in the data collection in 2011/12 and 2012/13.</t>
  </si>
  <si>
    <t>A number of fire authorities report "Premises known to FRAs" as estimates based on historical data.</t>
  </si>
  <si>
    <t>The full set of fire statistics releases, tables and guidance can be found on our landing page, here:</t>
  </si>
  <si>
    <t>2017/18</t>
  </si>
  <si>
    <t>Contact: FireStatistics@homeoffice.gov.uk</t>
  </si>
  <si>
    <t>FRS</t>
  </si>
  <si>
    <t>Satisfactory Audits/Inspections</t>
  </si>
  <si>
    <t>Unsatisfactory Audits/Inspections</t>
  </si>
  <si>
    <t>Non-metropolitan</t>
  </si>
  <si>
    <t>Predominantly Urban</t>
  </si>
  <si>
    <t>Significantly Rural</t>
  </si>
  <si>
    <t>Predominantly Rural</t>
  </si>
  <si>
    <t>FRS Name</t>
  </si>
  <si>
    <r>
      <t>Urban/Rural category</t>
    </r>
    <r>
      <rPr>
        <b/>
        <vertAlign val="superscript"/>
        <sz val="11"/>
        <color theme="1"/>
        <rFont val="Calibri"/>
        <family val="2"/>
        <scheme val="minor"/>
      </rPr>
      <t>1</t>
    </r>
  </si>
  <si>
    <t>Met/Non-met category</t>
  </si>
  <si>
    <t>Isles Of Scilly</t>
  </si>
  <si>
    <t>1  Rural Urban classifications of Fire and Rescue Service as defined by Department for Environment, Food and Rural Affairs (DEFRA)</t>
  </si>
  <si>
    <t>Predominantly rural: 50% or more of their area is 'rural'</t>
  </si>
  <si>
    <t>Significantly rural: less than 74% of their area is 'urban' and 26% or more of their area is 'rural'</t>
  </si>
  <si>
    <t>Predominantly urban: 74% or more of their area is 'urban'</t>
  </si>
  <si>
    <t>2018/19</t>
  </si>
  <si>
    <t>Audits</t>
  </si>
  <si>
    <t>Unsatisfactory</t>
  </si>
  <si>
    <t>(2018-19)</t>
  </si>
  <si>
    <t>(2017-18)</t>
  </si>
  <si>
    <t>(2010-11)</t>
  </si>
  <si>
    <t>(2011-12)</t>
  </si>
  <si>
    <t>(2012-13)</t>
  </si>
  <si>
    <t>(2013-14)</t>
  </si>
  <si>
    <t>(2014-15)</t>
  </si>
  <si>
    <t>(2015-16)</t>
  </si>
  <si>
    <t>(2016-17)</t>
  </si>
  <si>
    <t>2019/20</t>
  </si>
  <si>
    <t>(2019-20)</t>
  </si>
  <si>
    <t>Fire prevention and protection statistics</t>
  </si>
  <si>
    <t>Responsible Statistician: Deborah Lader</t>
  </si>
  <si>
    <t>Email: Firestatistics@homeoffice.gov.uk</t>
  </si>
  <si>
    <t>Contents</t>
  </si>
  <si>
    <t>We’re always looking to improve the accessibility of our documents.</t>
  </si>
  <si>
    <t xml:space="preserve">To access data tables, select the table number or tabs. </t>
  </si>
  <si>
    <t>Cover sheet</t>
  </si>
  <si>
    <t>Sheet</t>
  </si>
  <si>
    <t>Title</t>
  </si>
  <si>
    <t>Period covered</t>
  </si>
  <si>
    <t>National Statistics?</t>
  </si>
  <si>
    <t>No</t>
  </si>
  <si>
    <t>FRS geographical categories</t>
  </si>
  <si>
    <t>How FRAs are categorised</t>
  </si>
  <si>
    <t>Table 1202</t>
  </si>
  <si>
    <t>FIRE 1202</t>
  </si>
  <si>
    <t>Satisfactory audits</t>
  </si>
  <si>
    <t>Unsatisfactory audits</t>
  </si>
  <si>
    <t>Total number of audits</t>
  </si>
  <si>
    <t xml:space="preserve">If you find any problems, or have any feedback, relating to accessibility please email us at </t>
  </si>
  <si>
    <t>firestatistics@homeoffice.gov.uk</t>
  </si>
  <si>
    <r>
      <t xml:space="preserve">Press enquiries: </t>
    </r>
    <r>
      <rPr>
        <b/>
        <sz val="12"/>
        <color rgb="FF000000"/>
        <rFont val="Arial"/>
        <family val="2"/>
      </rPr>
      <t>0300 123 3535</t>
    </r>
  </si>
  <si>
    <t>Published: 16 September 2021</t>
  </si>
  <si>
    <t>Next update: Autumn 2022</t>
  </si>
  <si>
    <t>England, year ending March 2021: data tables</t>
  </si>
  <si>
    <t>Crown copyright © 2021</t>
  </si>
  <si>
    <t>Publication Date: 16 September 2021</t>
  </si>
  <si>
    <t>FIRE 1202 raw</t>
  </si>
  <si>
    <t>FIRE 1202_historical</t>
  </si>
  <si>
    <t>2020/21</t>
  </si>
  <si>
    <t>2010/11 to 2015/16</t>
  </si>
  <si>
    <t>Data for Fire Safety Audits carried out by fire and rescue services, by fire and rescue authority</t>
  </si>
  <si>
    <t>Fire Safety Audits carried out by fire and rescue services, by fire and rescue authority</t>
  </si>
  <si>
    <t>Fire Safety Audits carried out by fire and rescue services, for England</t>
  </si>
  <si>
    <t>2016/17 to 2020/21</t>
  </si>
  <si>
    <t>FIRE STATISTICS TABLE 1202: Fire Safety Audits carried out by Fire and Rescue Services, by fire and rescue authority, 2010/11 to 2015/16</t>
  </si>
  <si>
    <t>Berkshire did not provide figures for premises known in 2014/15 and 2015/16.</t>
  </si>
  <si>
    <t>Final Version</t>
  </si>
  <si>
    <t>Instructions for use:
- Click and adjust the drop down menus above the pivot table to filter the data according to your requirements e.g. by building type or cause of fire. You can also combine these, e.g. filter by building type and cause of fire.
Advanced data users:
- The data table has been provided in a way that is expected to fill the needs of most users. However, it is possible to adjust the row and column headings, as well as the filters, to better suit your requirements. To do so, first click a cell in the pivot table area, to cause the user interface to appear on the right hand side of the screen.
- Within the user interface, 'drag and drop' fields into the row label, column label, or report filter boxes, to display the data according to your need.</t>
  </si>
  <si>
    <t>Using pivot tables</t>
  </si>
  <si>
    <t>Informal notifications</t>
  </si>
  <si>
    <t>Number of alterations notices served under Article 29</t>
  </si>
  <si>
    <t>Number of enforcement notices served under Article 30</t>
  </si>
  <si>
    <t>Number of prohibition notices served under Article 31</t>
  </si>
  <si>
    <t>Number of prosecutions for offences under Article 32</t>
  </si>
  <si>
    <t>Number of premises satisfactory following enforcement action</t>
  </si>
  <si>
    <t>Premises known to FRAs</t>
  </si>
  <si>
    <t>Year</t>
  </si>
  <si>
    <t>Inspection type</t>
  </si>
  <si>
    <t>Value</t>
  </si>
  <si>
    <t>FIRE STATISTICS TABLE 1202: Fire safety audits carried out by fire and rescue services, for England</t>
  </si>
  <si>
    <t>The figures for the number of premises known were not supplied by West Midlands FRS for 2018/19 or 2019/20, so the figures from 2017/18 have been brought forward for these years.</t>
  </si>
  <si>
    <t>Berkshire did not provide figures for premises known between 2014/15 and 2017/18.</t>
  </si>
  <si>
    <t>Financial Years</t>
  </si>
  <si>
    <t>2019/20 refers to the financial year, from 1 April 2019 to 31 March 2020. Other years follow the same pattern.</t>
  </si>
  <si>
    <t>The statistics in this table are Official Statistics.</t>
  </si>
  <si>
    <t>Fire and rescue service</t>
  </si>
  <si>
    <t>(All)</t>
  </si>
  <si>
    <t>Row Labels</t>
  </si>
  <si>
    <t>Sum of Value</t>
  </si>
  <si>
    <t>Pivot notes</t>
  </si>
  <si>
    <t>FIRE 1202 pivot</t>
  </si>
  <si>
    <t>Pivot table guidance</t>
  </si>
  <si>
    <t>Note: grand totals generated by excel for pivot tables have been removed in some cases as the raw data already contains a total. This has been done to avoid double counting.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</si>
</sst>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b/>
      <sz val="11"/>
      <color theme="1"/>
      <name val="Calibri"/>
      <family val="2"/>
      <scheme val="minor"/>
    </font>
    <font>
      <b/>
      <sz val="11"/>
      <color rgb="FFFFFFFF"/>
      <name val="Arial Black"/>
      <family val="2"/>
    </font>
    <font>
      <sz val="11"/>
      <color rgb="FF000000"/>
      <name val="Calibri"/>
      <family val="2"/>
    </font>
    <font>
      <b/>
      <sz val="11"/>
      <color rgb="FF000000"/>
      <name val="Calibri"/>
      <family val="2"/>
    </font>
    <font>
      <u/>
      <sz val="11"/>
      <color rgb="FF0563C1"/>
      <name val="Calibri"/>
      <family val="2"/>
    </font>
    <font>
      <sz val="10"/>
      <name val="MS Sans Serif"/>
      <family val="2"/>
    </font>
    <font>
      <sz val="10"/>
      <name val="MS Sans Serif"/>
      <family val="2"/>
    </font>
    <font>
      <sz val="11"/>
      <name val="Calibri"/>
      <family val="2"/>
      <scheme val="minor"/>
    </font>
    <font>
      <sz val="11"/>
      <color theme="1"/>
      <name val="Calibri"/>
      <family val="2"/>
      <scheme val="minor"/>
    </font>
    <font>
      <sz val="11"/>
      <color rgb="FFFF0000"/>
      <name val="Calibri"/>
      <family val="2"/>
      <scheme val="minor"/>
    </font>
    <font>
      <b/>
      <sz val="11"/>
      <color theme="0"/>
      <name val="Calibri"/>
      <family val="2"/>
      <scheme val="minor"/>
    </font>
    <font>
      <b/>
      <vertAlign val="superscript"/>
      <sz val="11"/>
      <color theme="1"/>
      <name val="Calibri"/>
      <family val="2"/>
      <scheme val="minor"/>
    </font>
    <font>
      <u/>
      <sz val="11"/>
      <color theme="10"/>
      <name val="Calibri"/>
      <family val="2"/>
      <scheme val="minor"/>
    </font>
    <font>
      <i/>
      <sz val="11"/>
      <color theme="1"/>
      <name val="Calibri"/>
      <family val="2"/>
      <scheme val="minor"/>
    </font>
    <font>
      <sz val="12"/>
      <color rgb="FF000000"/>
      <name val="Arial"/>
      <family val="2"/>
    </font>
    <font>
      <sz val="10"/>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11"/>
      <color rgb="FF000000"/>
      <name val="Arial"/>
      <family val="2"/>
    </font>
    <font>
      <b/>
      <sz val="11"/>
      <name val="Arial Black"/>
      <family val="2"/>
    </font>
    <font>
      <b/>
      <sz val="11"/>
      <name val="Calibri"/>
      <family val="2"/>
      <scheme val="minor"/>
    </font>
    <font>
      <sz val="11"/>
      <color rgb="FF000000"/>
      <name val="Calibri"/>
      <family val="2"/>
      <scheme val="minor"/>
    </font>
    <font>
      <b/>
      <sz val="14"/>
      <color rgb="FF000000"/>
      <name val="Arial"/>
      <family val="2"/>
    </font>
    <font>
      <sz val="11"/>
      <color rgb="FF000000"/>
      <name val="Arial"/>
      <family val="2"/>
    </font>
    <font>
      <b/>
      <sz val="11"/>
      <color rgb="FF000000"/>
      <name val="Arial"/>
      <family val="2"/>
    </font>
    <font>
      <sz val="8"/>
      <name val="Calibri"/>
      <family val="2"/>
      <scheme val="minor"/>
    </font>
  </fonts>
  <fills count="9">
    <fill>
      <patternFill patternType="none"/>
    </fill>
    <fill>
      <patternFill patternType="gray125"/>
    </fill>
    <fill>
      <patternFill patternType="solid">
        <fgColor theme="0"/>
        <bgColor rgb="FFFF0000"/>
      </patternFill>
    </fill>
    <fill>
      <patternFill patternType="solid">
        <fgColor theme="0"/>
        <bgColor rgb="FFFFFFFF"/>
      </patternFill>
    </fill>
    <fill>
      <patternFill patternType="solid">
        <fgColor theme="0"/>
        <bgColor indexed="64"/>
      </patternFill>
    </fill>
    <fill>
      <patternFill patternType="solid">
        <fgColor rgb="FFFFC000"/>
        <bgColor rgb="FFFFC000"/>
      </patternFill>
    </fill>
    <fill>
      <patternFill patternType="solid">
        <fgColor rgb="FF00B0F0"/>
        <bgColor indexed="64"/>
      </patternFill>
    </fill>
    <fill>
      <patternFill patternType="solid">
        <fgColor rgb="FFFF0000"/>
        <bgColor indexed="64"/>
      </patternFill>
    </fill>
    <fill>
      <patternFill patternType="solid">
        <fgColor rgb="FFFFFFFF"/>
        <bgColor rgb="FFFFFFFF"/>
      </patternFill>
    </fill>
  </fills>
  <borders count="5">
    <border>
      <left/>
      <right/>
      <top/>
      <bottom/>
      <diagonal/>
    </border>
    <border>
      <left/>
      <right/>
      <top/>
      <bottom style="medium">
        <color rgb="FFFF0000"/>
      </bottom>
      <diagonal/>
    </border>
    <border>
      <left/>
      <right/>
      <top style="medium">
        <color rgb="FFFF0000"/>
      </top>
      <bottom/>
      <diagonal/>
    </border>
    <border>
      <left/>
      <right/>
      <top style="medium">
        <color rgb="FFFF0000"/>
      </top>
      <bottom style="medium">
        <color rgb="FFFF0000"/>
      </bottom>
      <diagonal/>
    </border>
    <border>
      <left/>
      <right/>
      <top/>
      <bottom style="medium">
        <color auto="1"/>
      </bottom>
      <diagonal/>
    </border>
  </borders>
  <cellStyleXfs count="19">
    <xf numFmtId="0" fontId="0" fillId="0" borderId="0"/>
    <xf numFmtId="0" fontId="3" fillId="0" borderId="0"/>
    <xf numFmtId="0" fontId="5" fillId="0" borderId="0" applyNumberFormat="0" applyFill="0" applyBorder="0" applyAlignment="0" applyProtection="0"/>
    <xf numFmtId="0" fontId="6" fillId="0" borderId="0"/>
    <xf numFmtId="0" fontId="7" fillId="0" borderId="0"/>
    <xf numFmtId="9" fontId="6"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0" fontId="13" fillId="0" borderId="0" applyNumberFormat="0" applyFill="0" applyBorder="0" applyAlignment="0" applyProtection="0"/>
    <xf numFmtId="0" fontId="6" fillId="0" borderId="0"/>
    <xf numFmtId="0" fontId="15" fillId="0" borderId="0" applyNumberFormat="0" applyBorder="0" applyProtection="0"/>
    <xf numFmtId="0" fontId="16" fillId="0" borderId="0" applyNumberFormat="0" applyBorder="0" applyProtection="0"/>
    <xf numFmtId="0" fontId="3" fillId="0" borderId="0" applyNumberFormat="0" applyFont="0" applyBorder="0" applyProtection="0"/>
    <xf numFmtId="0" fontId="24" fillId="0" borderId="0" applyNumberFormat="0" applyFill="0" applyBorder="0" applyAlignment="0" applyProtection="0"/>
    <xf numFmtId="0" fontId="16" fillId="0" borderId="0" applyNumberFormat="0" applyBorder="0" applyProtection="0"/>
    <xf numFmtId="0" fontId="3" fillId="0" borderId="0"/>
    <xf numFmtId="0" fontId="3" fillId="0" borderId="0" applyNumberFormat="0" applyFont="0" applyBorder="0" applyProtection="0"/>
    <xf numFmtId="0" fontId="3" fillId="0" borderId="0" applyNumberFormat="0" applyBorder="0" applyProtection="0"/>
    <xf numFmtId="0" fontId="33" fillId="0" borderId="0"/>
  </cellStyleXfs>
  <cellXfs count="127">
    <xf numFmtId="0" fontId="0" fillId="0" borderId="0" xfId="0"/>
    <xf numFmtId="0" fontId="0" fillId="3" borderId="0" xfId="0" applyFill="1" applyAlignment="1">
      <alignment wrapText="1"/>
    </xf>
    <xf numFmtId="0" fontId="0" fillId="4" borderId="0" xfId="0" applyFill="1" applyAlignment="1">
      <alignment wrapText="1"/>
    </xf>
    <xf numFmtId="0" fontId="0" fillId="3" borderId="0" xfId="0" applyFill="1"/>
    <xf numFmtId="0" fontId="0" fillId="4" borderId="0" xfId="0" applyFill="1"/>
    <xf numFmtId="0" fontId="0" fillId="4" borderId="0" xfId="0" applyFill="1" applyAlignment="1">
      <alignment horizontal="center"/>
    </xf>
    <xf numFmtId="0" fontId="0" fillId="4" borderId="0" xfId="0" applyFill="1" applyAlignment="1"/>
    <xf numFmtId="0" fontId="0" fillId="3" borderId="1" xfId="0" applyFill="1" applyBorder="1" applyAlignment="1">
      <alignment horizontal="left" vertical="center" wrapText="1"/>
    </xf>
    <xf numFmtId="0" fontId="0" fillId="3" borderId="1" xfId="0" applyFill="1" applyBorder="1" applyAlignment="1">
      <alignment horizontal="center" vertical="center" wrapText="1"/>
    </xf>
    <xf numFmtId="0" fontId="0" fillId="3" borderId="0" xfId="0" applyFill="1" applyAlignment="1">
      <alignment horizontal="right" vertical="center" wrapText="1"/>
    </xf>
    <xf numFmtId="1" fontId="0" fillId="3" borderId="0" xfId="0" applyNumberFormat="1" applyFill="1"/>
    <xf numFmtId="164" fontId="0" fillId="4" borderId="0" xfId="0" applyNumberFormat="1" applyFill="1"/>
    <xf numFmtId="1" fontId="0" fillId="4" borderId="0" xfId="0" applyNumberFormat="1" applyFill="1"/>
    <xf numFmtId="3" fontId="1" fillId="4" borderId="0" xfId="0" applyNumberFormat="1" applyFont="1" applyFill="1" applyBorder="1" applyAlignment="1">
      <alignment horizontal="right"/>
    </xf>
    <xf numFmtId="0" fontId="4" fillId="3" borderId="0" xfId="0" applyFont="1" applyFill="1"/>
    <xf numFmtId="0" fontId="5" fillId="3" borderId="0" xfId="2" applyFont="1" applyFill="1"/>
    <xf numFmtId="0" fontId="0" fillId="3" borderId="0" xfId="0" applyFill="1" applyAlignment="1">
      <alignment horizontal="right"/>
    </xf>
    <xf numFmtId="0" fontId="4" fillId="3" borderId="0" xfId="1" applyFont="1" applyFill="1" applyAlignment="1">
      <alignment vertical="center"/>
    </xf>
    <xf numFmtId="0" fontId="3" fillId="4" borderId="0" xfId="1" applyFill="1"/>
    <xf numFmtId="0" fontId="0" fillId="3" borderId="0" xfId="0" applyFill="1" applyAlignment="1">
      <alignment horizontal="left" wrapText="1"/>
    </xf>
    <xf numFmtId="0" fontId="0" fillId="3" borderId="1" xfId="0" applyFill="1" applyBorder="1" applyAlignment="1">
      <alignment horizontal="center"/>
    </xf>
    <xf numFmtId="0" fontId="0" fillId="4" borderId="0" xfId="0" applyFill="1" applyAlignment="1">
      <alignment horizontal="center" wrapText="1"/>
    </xf>
    <xf numFmtId="3" fontId="0" fillId="4" borderId="0" xfId="0" applyNumberFormat="1" applyFont="1" applyFill="1" applyBorder="1" applyAlignment="1">
      <alignment horizontal="right"/>
    </xf>
    <xf numFmtId="0" fontId="0" fillId="3" borderId="0" xfId="0" applyFill="1" applyAlignment="1">
      <alignment horizontal="left"/>
    </xf>
    <xf numFmtId="0" fontId="1" fillId="3" borderId="0" xfId="0" applyFont="1" applyFill="1" applyAlignment="1">
      <alignment horizontal="left"/>
    </xf>
    <xf numFmtId="1" fontId="0" fillId="3" borderId="0" xfId="0" quotePrefix="1" applyNumberFormat="1" applyFill="1"/>
    <xf numFmtId="9" fontId="0" fillId="4" borderId="0" xfId="7" applyFont="1" applyFill="1"/>
    <xf numFmtId="9" fontId="0" fillId="3" borderId="0" xfId="7" applyFont="1" applyFill="1"/>
    <xf numFmtId="0" fontId="0" fillId="3" borderId="0" xfId="0" applyFill="1" applyAlignment="1">
      <alignment horizontal="left"/>
    </xf>
    <xf numFmtId="0" fontId="5" fillId="3" borderId="0" xfId="2" applyFill="1"/>
    <xf numFmtId="3" fontId="0" fillId="3" borderId="0" xfId="0" applyNumberFormat="1" applyFill="1" applyAlignment="1">
      <alignment horizontal="center"/>
    </xf>
    <xf numFmtId="0" fontId="0" fillId="3" borderId="0" xfId="0" applyFill="1" applyAlignment="1">
      <alignment horizontal="left"/>
    </xf>
    <xf numFmtId="0" fontId="10" fillId="0" borderId="0" xfId="0" applyFont="1"/>
    <xf numFmtId="0" fontId="1" fillId="4" borderId="1" xfId="0" applyFont="1" applyFill="1" applyBorder="1"/>
    <xf numFmtId="0" fontId="0" fillId="4" borderId="4" xfId="0" applyFill="1" applyBorder="1"/>
    <xf numFmtId="0" fontId="8" fillId="4" borderId="0" xfId="0" applyFont="1" applyFill="1" applyAlignment="1">
      <alignment horizontal="left"/>
    </xf>
    <xf numFmtId="3" fontId="0" fillId="0" borderId="0" xfId="0" applyNumberFormat="1"/>
    <xf numFmtId="9" fontId="14" fillId="0" borderId="0" xfId="7" applyFont="1"/>
    <xf numFmtId="0" fontId="1" fillId="6" borderId="0" xfId="0" applyFont="1" applyFill="1"/>
    <xf numFmtId="0" fontId="11" fillId="7" borderId="0" xfId="0" applyFont="1" applyFill="1"/>
    <xf numFmtId="0" fontId="1" fillId="0" borderId="0" xfId="0" applyFont="1"/>
    <xf numFmtId="0" fontId="0" fillId="0" borderId="0" xfId="0"/>
    <xf numFmtId="0" fontId="0" fillId="4" borderId="0" xfId="0" applyFill="1"/>
    <xf numFmtId="0" fontId="0" fillId="3" borderId="0" xfId="0" applyFill="1"/>
    <xf numFmtId="0" fontId="1" fillId="3" borderId="2" xfId="0" applyFont="1" applyFill="1" applyBorder="1"/>
    <xf numFmtId="3" fontId="1" fillId="4" borderId="0" xfId="0" applyNumberFormat="1" applyFont="1" applyFill="1" applyBorder="1" applyAlignment="1">
      <alignment horizontal="right"/>
    </xf>
    <xf numFmtId="3" fontId="0" fillId="0" borderId="0" xfId="0" applyNumberFormat="1"/>
    <xf numFmtId="3" fontId="0" fillId="4" borderId="0" xfId="0" applyNumberFormat="1" applyFont="1" applyFill="1" applyBorder="1" applyAlignment="1">
      <alignment horizontal="right"/>
    </xf>
    <xf numFmtId="0" fontId="0" fillId="4" borderId="0" xfId="0" applyFill="1" applyBorder="1"/>
    <xf numFmtId="0" fontId="0" fillId="4" borderId="1" xfId="0" applyFill="1" applyBorder="1"/>
    <xf numFmtId="3" fontId="0" fillId="4" borderId="1" xfId="0" applyNumberFormat="1" applyFont="1" applyFill="1" applyBorder="1" applyAlignment="1">
      <alignment horizontal="right"/>
    </xf>
    <xf numFmtId="0" fontId="0" fillId="0" borderId="0" xfId="0" applyAlignment="1">
      <alignment horizontal="right"/>
    </xf>
    <xf numFmtId="0" fontId="0" fillId="4" borderId="0" xfId="0" applyFont="1" applyFill="1"/>
    <xf numFmtId="0" fontId="1" fillId="4" borderId="0" xfId="0" applyFont="1" applyFill="1"/>
    <xf numFmtId="0" fontId="5" fillId="4" borderId="0" xfId="2" applyFill="1" applyAlignment="1">
      <alignment horizontal="right"/>
    </xf>
    <xf numFmtId="0" fontId="0" fillId="3" borderId="0" xfId="0" applyFill="1" applyAlignment="1">
      <alignment horizontal="left"/>
    </xf>
    <xf numFmtId="0" fontId="5" fillId="3" borderId="0" xfId="2" applyFill="1" applyAlignment="1">
      <alignment horizontal="right"/>
    </xf>
    <xf numFmtId="0" fontId="16" fillId="8" borderId="0" xfId="10" applyFont="1" applyFill="1" applyAlignment="1"/>
    <xf numFmtId="0" fontId="17" fillId="8" borderId="0" xfId="10" applyFont="1" applyFill="1" applyAlignment="1"/>
    <xf numFmtId="0" fontId="18" fillId="8" borderId="0" xfId="11" applyFont="1" applyFill="1" applyAlignment="1">
      <alignment vertical="center"/>
    </xf>
    <xf numFmtId="0" fontId="19" fillId="8" borderId="0" xfId="10" applyFont="1" applyFill="1" applyAlignment="1"/>
    <xf numFmtId="0" fontId="20" fillId="0" borderId="0" xfId="11" applyFont="1" applyFill="1" applyAlignment="1">
      <alignment vertical="center"/>
    </xf>
    <xf numFmtId="0" fontId="21" fillId="0" borderId="0" xfId="10" applyFont="1" applyFill="1" applyAlignment="1"/>
    <xf numFmtId="0" fontId="15" fillId="8" borderId="0" xfId="10" applyFont="1" applyFill="1" applyAlignment="1"/>
    <xf numFmtId="0" fontId="22" fillId="8" borderId="0" xfId="8" applyFont="1" applyFill="1" applyAlignment="1"/>
    <xf numFmtId="0" fontId="15" fillId="8" borderId="0" xfId="12" applyFont="1" applyFill="1" applyAlignment="1"/>
    <xf numFmtId="0" fontId="25" fillId="8" borderId="0" xfId="13" applyFont="1" applyFill="1" applyAlignment="1"/>
    <xf numFmtId="0" fontId="26" fillId="8" borderId="0" xfId="2" applyFont="1" applyFill="1" applyAlignment="1"/>
    <xf numFmtId="0" fontId="27" fillId="8" borderId="0" xfId="11" applyFont="1" applyFill="1" applyAlignment="1"/>
    <xf numFmtId="0" fontId="28" fillId="8" borderId="0" xfId="14" applyFont="1" applyFill="1" applyAlignment="1"/>
    <xf numFmtId="0" fontId="28" fillId="8" borderId="0" xfId="14" applyFont="1" applyFill="1" applyAlignment="1">
      <alignment horizontal="left"/>
    </xf>
    <xf numFmtId="0" fontId="28" fillId="8" borderId="0" xfId="11" applyFont="1" applyFill="1" applyAlignment="1"/>
    <xf numFmtId="0" fontId="28" fillId="8" borderId="0" xfId="11" applyFont="1" applyFill="1" applyAlignment="1">
      <alignment horizontal="left"/>
    </xf>
    <xf numFmtId="0" fontId="29" fillId="8" borderId="0" xfId="13" applyFont="1" applyFill="1" applyAlignment="1"/>
    <xf numFmtId="0" fontId="27" fillId="8" borderId="0" xfId="14" applyFont="1" applyFill="1" applyAlignment="1">
      <alignment wrapText="1"/>
    </xf>
    <xf numFmtId="0" fontId="27" fillId="8" borderId="0" xfId="14" applyFont="1" applyFill="1" applyAlignment="1">
      <alignment horizontal="left" wrapText="1"/>
    </xf>
    <xf numFmtId="0" fontId="3" fillId="8" borderId="0" xfId="15" applyFill="1"/>
    <xf numFmtId="0" fontId="28" fillId="8" borderId="0" xfId="16" applyFont="1" applyFill="1" applyAlignment="1">
      <alignment horizontal="left" vertical="center" wrapText="1"/>
    </xf>
    <xf numFmtId="0" fontId="28" fillId="8" borderId="0" xfId="15" applyFont="1" applyFill="1"/>
    <xf numFmtId="0" fontId="30" fillId="8" borderId="0" xfId="15" applyFont="1" applyFill="1" applyAlignment="1">
      <alignment horizontal="left"/>
    </xf>
    <xf numFmtId="0" fontId="30" fillId="8" borderId="0" xfId="15" applyFont="1" applyFill="1"/>
    <xf numFmtId="0" fontId="30" fillId="8" borderId="0" xfId="15" applyFont="1" applyFill="1" applyAlignment="1">
      <alignment wrapText="1"/>
    </xf>
    <xf numFmtId="0" fontId="5" fillId="3" borderId="0" xfId="2" applyFont="1" applyFill="1" applyAlignment="1"/>
    <xf numFmtId="0" fontId="4" fillId="5" borderId="0" xfId="1" applyFont="1" applyFill="1" applyAlignment="1">
      <alignment vertical="center"/>
    </xf>
    <xf numFmtId="0" fontId="13" fillId="4" borderId="0" xfId="8" applyFill="1" applyAlignment="1"/>
    <xf numFmtId="0" fontId="15" fillId="8" borderId="0" xfId="12" applyFont="1" applyFill="1"/>
    <xf numFmtId="0" fontId="15" fillId="8" borderId="0" xfId="10" applyFill="1"/>
    <xf numFmtId="0" fontId="27" fillId="8" borderId="0" xfId="11" applyFont="1" applyFill="1"/>
    <xf numFmtId="1" fontId="28" fillId="8" borderId="0" xfId="16" applyNumberFormat="1" applyFont="1" applyFill="1" applyAlignment="1">
      <alignment horizontal="left" vertical="center"/>
    </xf>
    <xf numFmtId="0" fontId="31" fillId="0" borderId="0" xfId="0" applyFont="1" applyFill="1" applyAlignment="1"/>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32" fillId="0" borderId="0" xfId="0" applyFont="1" applyFill="1" applyAlignment="1">
      <alignment horizontal="left"/>
    </xf>
    <xf numFmtId="0" fontId="0" fillId="8" borderId="0" xfId="17" applyFont="1" applyFill="1" applyProtection="1"/>
    <xf numFmtId="0" fontId="15" fillId="8" borderId="0" xfId="16" applyFont="1" applyFill="1" applyAlignment="1" applyProtection="1">
      <alignment vertical="top" wrapText="1"/>
    </xf>
    <xf numFmtId="0" fontId="23" fillId="8" borderId="0" xfId="16" applyFont="1" applyFill="1" applyProtection="1"/>
    <xf numFmtId="0" fontId="34" fillId="0" borderId="0" xfId="18" applyFont="1"/>
    <xf numFmtId="0" fontId="33" fillId="0" borderId="0" xfId="18"/>
    <xf numFmtId="0" fontId="35" fillId="0" borderId="0" xfId="18" applyFont="1"/>
    <xf numFmtId="0" fontId="36" fillId="0" borderId="0" xfId="18" applyFont="1"/>
    <xf numFmtId="0" fontId="36" fillId="0" borderId="0" xfId="18" applyFont="1" applyAlignment="1">
      <alignment horizontal="right" vertical="top" wrapText="1"/>
    </xf>
    <xf numFmtId="3" fontId="35" fillId="0" borderId="0" xfId="18" applyNumberFormat="1" applyFont="1" applyAlignment="1">
      <alignment horizontal="right"/>
    </xf>
    <xf numFmtId="0" fontId="35" fillId="0" borderId="0" xfId="18" applyFont="1" applyAlignment="1">
      <alignment horizontal="right"/>
    </xf>
    <xf numFmtId="0" fontId="36" fillId="0" borderId="0" xfId="18" applyFont="1" applyAlignment="1">
      <alignment vertical="top"/>
    </xf>
    <xf numFmtId="0" fontId="30" fillId="0" borderId="0" xfId="18" applyNumberFormat="1" applyFont="1" applyAlignment="1">
      <alignment horizontal="right"/>
    </xf>
    <xf numFmtId="0" fontId="1" fillId="0" borderId="0" xfId="0" applyFont="1" applyFill="1" applyAlignment="1">
      <alignment horizontal="left"/>
    </xf>
    <xf numFmtId="0" fontId="0" fillId="0" borderId="0" xfId="0" applyFill="1" applyAlignment="1">
      <alignment horizontal="left"/>
    </xf>
    <xf numFmtId="0" fontId="0" fillId="0" borderId="0" xfId="0" applyFill="1" applyAlignment="1">
      <alignment horizontal="left" wrapText="1"/>
    </xf>
    <xf numFmtId="0" fontId="0" fillId="0" borderId="0" xfId="0" applyFill="1"/>
    <xf numFmtId="0" fontId="5" fillId="0" borderId="0" xfId="2" applyFill="1" applyAlignment="1"/>
    <xf numFmtId="0" fontId="1" fillId="0" borderId="0" xfId="0" applyFont="1" applyFill="1" applyAlignment="1">
      <alignment horizontal="left" wrapText="1"/>
    </xf>
    <xf numFmtId="0" fontId="5" fillId="0" borderId="0" xfId="2" applyFill="1"/>
    <xf numFmtId="0" fontId="0" fillId="0" borderId="0" xfId="0" pivotButton="1"/>
    <xf numFmtId="0" fontId="0" fillId="0" borderId="0" xfId="0" applyAlignment="1">
      <alignment horizontal="left"/>
    </xf>
    <xf numFmtId="0" fontId="0" fillId="0" borderId="0" xfId="0" applyNumberFormat="1"/>
    <xf numFmtId="0" fontId="0" fillId="3" borderId="2" xfId="0" applyFill="1" applyBorder="1" applyAlignment="1">
      <alignment horizontal="center" vertical="center" wrapText="1"/>
    </xf>
    <xf numFmtId="0" fontId="0" fillId="3" borderId="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0" xfId="0" applyFill="1" applyAlignment="1">
      <alignment horizontal="left" wrapText="1"/>
    </xf>
    <xf numFmtId="0" fontId="0" fillId="3" borderId="3" xfId="0" applyFill="1" applyBorder="1" applyAlignment="1">
      <alignment horizontal="center" wrapText="1"/>
    </xf>
    <xf numFmtId="0" fontId="0" fillId="3" borderId="2" xfId="0" applyFill="1" applyBorder="1" applyAlignment="1">
      <alignment horizontal="center" wrapText="1"/>
    </xf>
    <xf numFmtId="0" fontId="0" fillId="3" borderId="1" xfId="0" applyFill="1" applyBorder="1" applyAlignment="1">
      <alignment horizontal="center" wrapText="1"/>
    </xf>
    <xf numFmtId="0" fontId="4" fillId="5" borderId="0" xfId="1" applyFont="1" applyFill="1" applyAlignment="1">
      <alignment horizontal="center" vertical="center"/>
    </xf>
    <xf numFmtId="0" fontId="0" fillId="3" borderId="1" xfId="0" applyFill="1" applyBorder="1" applyAlignment="1">
      <alignment horizontal="center"/>
    </xf>
    <xf numFmtId="0" fontId="2" fillId="2" borderId="0" xfId="0" applyFont="1" applyFill="1" applyAlignment="1">
      <alignment horizontal="left" wrapText="1"/>
    </xf>
    <xf numFmtId="0" fontId="0" fillId="3" borderId="0" xfId="0" applyFill="1" applyAlignment="1">
      <alignment horizontal="left"/>
    </xf>
  </cellXfs>
  <cellStyles count="19">
    <cellStyle name="Hyperlink" xfId="2" xr:uid="{00000000-0005-0000-0000-000000000000}"/>
    <cellStyle name="Hyperlink 2" xfId="8" xr:uid="{FED5EF07-20B4-40CC-87B7-75C5F2C8B0B9}"/>
    <cellStyle name="Hyperlink 2 2" xfId="13" xr:uid="{C45836EF-2732-492C-9F0E-49E7F193EAFE}"/>
    <cellStyle name="Normal" xfId="0" builtinId="0"/>
    <cellStyle name="Normal 2" xfId="1" xr:uid="{00000000-0005-0000-0000-000002000000}"/>
    <cellStyle name="Normal 2 2" xfId="3" xr:uid="{00000000-0005-0000-0000-000003000000}"/>
    <cellStyle name="Normal 2 2 2" xfId="11" xr:uid="{F04C24B1-90A7-4BE9-B5FE-4C18D00A50A7}"/>
    <cellStyle name="Normal 2 3" xfId="14" xr:uid="{426616FD-3603-49C1-8250-C20F78EDC11B}"/>
    <cellStyle name="Normal 2 4" xfId="16" xr:uid="{1BF20DC8-F914-4ECE-B590-C647FB142ED4}"/>
    <cellStyle name="Normal 3" xfId="4" xr:uid="{00000000-0005-0000-0000-000004000000}"/>
    <cellStyle name="Normal 3 2" xfId="9" xr:uid="{991D0911-3D0C-493B-9059-106F6A055690}"/>
    <cellStyle name="Normal 3 2 2" xfId="17" xr:uid="{EE3C5C43-708C-429F-A1E1-B90F4091AEFD}"/>
    <cellStyle name="Normal 4" xfId="18" xr:uid="{87CCFF19-9530-4D3D-8D9D-842860F9C9E9}"/>
    <cellStyle name="Normal 5" xfId="15" xr:uid="{84CCD54B-356A-4C0A-86ED-7EECF720B348}"/>
    <cellStyle name="Normal 6 2" xfId="10" xr:uid="{BF50ABB6-6159-4B29-B6C6-A71E6C199A70}"/>
    <cellStyle name="Normal 7 2" xfId="12" xr:uid="{561D5F24-DA5A-43CD-BAEE-AB5AF07968BA}"/>
    <cellStyle name="Percent" xfId="7" builtinId="5"/>
    <cellStyle name="Percent 2" xfId="5" xr:uid="{00000000-0005-0000-0000-00000E000000}"/>
    <cellStyle name="Percent 3" xfId="6"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A0DCF40D-F278-4170-9BBE-B126648090D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678448</xdr:colOff>
      <xdr:row>0</xdr:row>
      <xdr:rowOff>190496</xdr:rowOff>
    </xdr:from>
    <xdr:ext cx="1113062" cy="572222"/>
    <xdr:pic>
      <xdr:nvPicPr>
        <xdr:cNvPr id="2" name="Picture 4">
          <a:extLst>
            <a:ext uri="{FF2B5EF4-FFF2-40B4-BE49-F238E27FC236}">
              <a16:creationId xmlns:a16="http://schemas.microsoft.com/office/drawing/2014/main" id="{4BBB1945-17AB-47AE-929E-F7BDC93F56E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070348" y="190496"/>
          <a:ext cx="1113062" cy="572222"/>
        </a:xfrm>
        <a:prstGeom prst="rect">
          <a:avLst/>
        </a:prstGeom>
        <a:noFill/>
        <a:ln cap="flat">
          <a:noFill/>
        </a:ln>
      </xdr:spPr>
    </xdr:pic>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47.612482175929" createdVersion="6" refreshedVersion="6" minRefreshableVersion="3" recordCount="2250" xr:uid="{281B9DE0-57BE-4CFD-87D7-C730B78FF88E}">
  <cacheSource type="worksheet">
    <worksheetSource ref="A1:D2251" sheet="1202 raw"/>
  </cacheSource>
  <cacheFields count="4">
    <cacheField name="Fire and rescue service" numFmtId="0">
      <sharedItems count="45">
        <s v="Avon"/>
        <s v="Bedfordshire"/>
        <s v="Berkshire"/>
        <s v="Buckinghamshire"/>
        <s v="Cambridgeshire"/>
        <s v="Cheshire"/>
        <s v="Cleveland"/>
        <s v="Cornwall"/>
        <s v="Cumbria"/>
        <s v="Derbyshire"/>
        <s v="Devon and Somerset"/>
        <s v="Dorset and Wiltshire"/>
        <s v="Durham"/>
        <s v="East Sussex"/>
        <s v="Essex"/>
        <s v="Gloucestershire"/>
        <s v="Greater London"/>
        <s v="Greater Manchester"/>
        <s v="Hampshire"/>
        <s v="Hereford and Worcester"/>
        <s v="Hertfordshire"/>
        <s v="Humberside"/>
        <s v="Isle Of Wight"/>
        <s v="Isles of Scilly"/>
        <s v="Kent"/>
        <s v="Lancashire"/>
        <s v="Leicestershire"/>
        <s v="Lincolnshire"/>
        <s v="Merseyside"/>
        <s v="Norfolk"/>
        <s v="North Yorkshire"/>
        <s v="Northamptonshire"/>
        <s v="Northumberland"/>
        <s v="Nottinghamshire"/>
        <s v="Oxfordshire"/>
        <s v="Shropshire"/>
        <s v="South Yorkshire"/>
        <s v="Staffordshire"/>
        <s v="Suffolk"/>
        <s v="Surrey"/>
        <s v="Tyne and Wear"/>
        <s v="Warwickshire"/>
        <s v="West Midlands"/>
        <s v="West Sussex"/>
        <s v="West Yorkshire"/>
      </sharedItems>
    </cacheField>
    <cacheField name="Year" numFmtId="0">
      <sharedItems count="5">
        <s v="2016/17"/>
        <s v="2017/18"/>
        <s v="2018/19"/>
        <s v="2019/20"/>
        <s v="2020/21"/>
      </sharedItems>
    </cacheField>
    <cacheField name="Inspection type" numFmtId="0">
      <sharedItems count="10">
        <s v="Total number of audits"/>
        <s v="Satisfactory audits"/>
        <s v="Unsatisfactory audits"/>
        <s v="Informal notifications"/>
        <s v="Number of enforcement notices served under Article 30"/>
        <s v="Number of prohibition notices served under Article 31"/>
        <s v="Number of prosecutions for offences under Article 32"/>
        <s v="Number of alterations notices served under Article 29"/>
        <s v="Number of premises satisfactory following enforcement action"/>
        <s v="Premises known to FRAs"/>
      </sharedItems>
    </cacheField>
    <cacheField name="Value" numFmtId="3">
      <sharedItems containsSemiMixedTypes="0" containsString="0" containsNumber="1" minValue="0" maxValue="2077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50">
  <r>
    <x v="0"/>
    <x v="0"/>
    <x v="0"/>
    <n v="672"/>
  </r>
  <r>
    <x v="1"/>
    <x v="0"/>
    <x v="0"/>
    <n v="1244"/>
  </r>
  <r>
    <x v="2"/>
    <x v="0"/>
    <x v="0"/>
    <n v="1596"/>
  </r>
  <r>
    <x v="3"/>
    <x v="0"/>
    <x v="0"/>
    <n v="375"/>
  </r>
  <r>
    <x v="4"/>
    <x v="0"/>
    <x v="0"/>
    <n v="703"/>
  </r>
  <r>
    <x v="5"/>
    <x v="0"/>
    <x v="0"/>
    <n v="1629"/>
  </r>
  <r>
    <x v="6"/>
    <x v="0"/>
    <x v="0"/>
    <n v="1244"/>
  </r>
  <r>
    <x v="7"/>
    <x v="0"/>
    <x v="0"/>
    <n v="535"/>
  </r>
  <r>
    <x v="8"/>
    <x v="0"/>
    <x v="0"/>
    <n v="1003"/>
  </r>
  <r>
    <x v="9"/>
    <x v="0"/>
    <x v="0"/>
    <n v="866"/>
  </r>
  <r>
    <x v="10"/>
    <x v="0"/>
    <x v="0"/>
    <n v="581"/>
  </r>
  <r>
    <x v="11"/>
    <x v="0"/>
    <x v="0"/>
    <n v="706"/>
  </r>
  <r>
    <x v="12"/>
    <x v="0"/>
    <x v="0"/>
    <n v="2066"/>
  </r>
  <r>
    <x v="13"/>
    <x v="0"/>
    <x v="0"/>
    <n v="299"/>
  </r>
  <r>
    <x v="14"/>
    <x v="0"/>
    <x v="0"/>
    <n v="1172"/>
  </r>
  <r>
    <x v="15"/>
    <x v="0"/>
    <x v="0"/>
    <n v="237"/>
  </r>
  <r>
    <x v="16"/>
    <x v="0"/>
    <x v="0"/>
    <n v="12631"/>
  </r>
  <r>
    <x v="17"/>
    <x v="0"/>
    <x v="0"/>
    <n v="4595"/>
  </r>
  <r>
    <x v="18"/>
    <x v="0"/>
    <x v="0"/>
    <n v="574"/>
  </r>
  <r>
    <x v="19"/>
    <x v="0"/>
    <x v="0"/>
    <n v="591"/>
  </r>
  <r>
    <x v="20"/>
    <x v="0"/>
    <x v="0"/>
    <n v="288"/>
  </r>
  <r>
    <x v="21"/>
    <x v="0"/>
    <x v="0"/>
    <n v="1464"/>
  </r>
  <r>
    <x v="22"/>
    <x v="0"/>
    <x v="0"/>
    <n v="194"/>
  </r>
  <r>
    <x v="23"/>
    <x v="0"/>
    <x v="0"/>
    <n v="7"/>
  </r>
  <r>
    <x v="24"/>
    <x v="0"/>
    <x v="0"/>
    <n v="723"/>
  </r>
  <r>
    <x v="25"/>
    <x v="0"/>
    <x v="0"/>
    <n v="1614"/>
  </r>
  <r>
    <x v="26"/>
    <x v="0"/>
    <x v="0"/>
    <n v="362"/>
  </r>
  <r>
    <x v="27"/>
    <x v="0"/>
    <x v="0"/>
    <n v="298"/>
  </r>
  <r>
    <x v="28"/>
    <x v="0"/>
    <x v="0"/>
    <n v="1166"/>
  </r>
  <r>
    <x v="29"/>
    <x v="0"/>
    <x v="0"/>
    <n v="1023"/>
  </r>
  <r>
    <x v="30"/>
    <x v="0"/>
    <x v="0"/>
    <n v="2010"/>
  </r>
  <r>
    <x v="31"/>
    <x v="0"/>
    <x v="0"/>
    <n v="716"/>
  </r>
  <r>
    <x v="32"/>
    <x v="0"/>
    <x v="0"/>
    <n v="786"/>
  </r>
  <r>
    <x v="33"/>
    <x v="0"/>
    <x v="0"/>
    <n v="596"/>
  </r>
  <r>
    <x v="34"/>
    <x v="0"/>
    <x v="0"/>
    <n v="455"/>
  </r>
  <r>
    <x v="35"/>
    <x v="0"/>
    <x v="0"/>
    <n v="542"/>
  </r>
  <r>
    <x v="36"/>
    <x v="0"/>
    <x v="0"/>
    <n v="2340"/>
  </r>
  <r>
    <x v="37"/>
    <x v="0"/>
    <x v="0"/>
    <n v="317"/>
  </r>
  <r>
    <x v="38"/>
    <x v="0"/>
    <x v="0"/>
    <n v="386"/>
  </r>
  <r>
    <x v="39"/>
    <x v="0"/>
    <x v="0"/>
    <n v="1148"/>
  </r>
  <r>
    <x v="40"/>
    <x v="0"/>
    <x v="0"/>
    <n v="1745"/>
  </r>
  <r>
    <x v="41"/>
    <x v="0"/>
    <x v="0"/>
    <n v="599"/>
  </r>
  <r>
    <x v="42"/>
    <x v="0"/>
    <x v="0"/>
    <n v="1594"/>
  </r>
  <r>
    <x v="43"/>
    <x v="0"/>
    <x v="0"/>
    <n v="394"/>
  </r>
  <r>
    <x v="44"/>
    <x v="0"/>
    <x v="0"/>
    <n v="1184"/>
  </r>
  <r>
    <x v="0"/>
    <x v="0"/>
    <x v="1"/>
    <n v="292"/>
  </r>
  <r>
    <x v="1"/>
    <x v="0"/>
    <x v="1"/>
    <n v="1071"/>
  </r>
  <r>
    <x v="2"/>
    <x v="0"/>
    <x v="1"/>
    <n v="1286"/>
  </r>
  <r>
    <x v="3"/>
    <x v="0"/>
    <x v="1"/>
    <n v="132"/>
  </r>
  <r>
    <x v="4"/>
    <x v="0"/>
    <x v="1"/>
    <n v="508"/>
  </r>
  <r>
    <x v="5"/>
    <x v="0"/>
    <x v="1"/>
    <n v="1056"/>
  </r>
  <r>
    <x v="6"/>
    <x v="0"/>
    <x v="1"/>
    <n v="1074"/>
  </r>
  <r>
    <x v="7"/>
    <x v="0"/>
    <x v="1"/>
    <n v="366"/>
  </r>
  <r>
    <x v="8"/>
    <x v="0"/>
    <x v="1"/>
    <n v="704"/>
  </r>
  <r>
    <x v="9"/>
    <x v="0"/>
    <x v="1"/>
    <n v="540"/>
  </r>
  <r>
    <x v="10"/>
    <x v="0"/>
    <x v="1"/>
    <n v="177"/>
  </r>
  <r>
    <x v="11"/>
    <x v="0"/>
    <x v="1"/>
    <n v="544"/>
  </r>
  <r>
    <x v="12"/>
    <x v="0"/>
    <x v="1"/>
    <n v="1639"/>
  </r>
  <r>
    <x v="13"/>
    <x v="0"/>
    <x v="1"/>
    <n v="189"/>
  </r>
  <r>
    <x v="14"/>
    <x v="0"/>
    <x v="1"/>
    <n v="1085"/>
  </r>
  <r>
    <x v="15"/>
    <x v="0"/>
    <x v="1"/>
    <n v="174"/>
  </r>
  <r>
    <x v="16"/>
    <x v="0"/>
    <x v="1"/>
    <n v="10248"/>
  </r>
  <r>
    <x v="17"/>
    <x v="0"/>
    <x v="1"/>
    <n v="2738"/>
  </r>
  <r>
    <x v="18"/>
    <x v="0"/>
    <x v="1"/>
    <n v="286"/>
  </r>
  <r>
    <x v="19"/>
    <x v="0"/>
    <x v="1"/>
    <n v="325"/>
  </r>
  <r>
    <x v="20"/>
    <x v="0"/>
    <x v="1"/>
    <n v="225"/>
  </r>
  <r>
    <x v="21"/>
    <x v="0"/>
    <x v="1"/>
    <n v="1208"/>
  </r>
  <r>
    <x v="22"/>
    <x v="0"/>
    <x v="1"/>
    <n v="119"/>
  </r>
  <r>
    <x v="23"/>
    <x v="0"/>
    <x v="1"/>
    <n v="7"/>
  </r>
  <r>
    <x v="24"/>
    <x v="0"/>
    <x v="1"/>
    <n v="597"/>
  </r>
  <r>
    <x v="25"/>
    <x v="0"/>
    <x v="1"/>
    <n v="606"/>
  </r>
  <r>
    <x v="26"/>
    <x v="0"/>
    <x v="1"/>
    <n v="275"/>
  </r>
  <r>
    <x v="27"/>
    <x v="0"/>
    <x v="1"/>
    <n v="177"/>
  </r>
  <r>
    <x v="28"/>
    <x v="0"/>
    <x v="1"/>
    <n v="978"/>
  </r>
  <r>
    <x v="29"/>
    <x v="0"/>
    <x v="1"/>
    <n v="854"/>
  </r>
  <r>
    <x v="30"/>
    <x v="0"/>
    <x v="1"/>
    <n v="1237"/>
  </r>
  <r>
    <x v="31"/>
    <x v="0"/>
    <x v="1"/>
    <n v="545"/>
  </r>
  <r>
    <x v="32"/>
    <x v="0"/>
    <x v="1"/>
    <n v="372"/>
  </r>
  <r>
    <x v="33"/>
    <x v="0"/>
    <x v="1"/>
    <n v="316"/>
  </r>
  <r>
    <x v="34"/>
    <x v="0"/>
    <x v="1"/>
    <n v="283"/>
  </r>
  <r>
    <x v="35"/>
    <x v="0"/>
    <x v="1"/>
    <n v="424"/>
  </r>
  <r>
    <x v="36"/>
    <x v="0"/>
    <x v="1"/>
    <n v="990"/>
  </r>
  <r>
    <x v="37"/>
    <x v="0"/>
    <x v="1"/>
    <n v="183"/>
  </r>
  <r>
    <x v="38"/>
    <x v="0"/>
    <x v="1"/>
    <n v="330"/>
  </r>
  <r>
    <x v="39"/>
    <x v="0"/>
    <x v="1"/>
    <n v="792"/>
  </r>
  <r>
    <x v="40"/>
    <x v="0"/>
    <x v="1"/>
    <n v="1189"/>
  </r>
  <r>
    <x v="41"/>
    <x v="0"/>
    <x v="1"/>
    <n v="372"/>
  </r>
  <r>
    <x v="42"/>
    <x v="0"/>
    <x v="1"/>
    <n v="360"/>
  </r>
  <r>
    <x v="43"/>
    <x v="0"/>
    <x v="1"/>
    <n v="373"/>
  </r>
  <r>
    <x v="44"/>
    <x v="0"/>
    <x v="1"/>
    <n v="704"/>
  </r>
  <r>
    <x v="0"/>
    <x v="0"/>
    <x v="2"/>
    <n v="380"/>
  </r>
  <r>
    <x v="1"/>
    <x v="0"/>
    <x v="2"/>
    <n v="173"/>
  </r>
  <r>
    <x v="2"/>
    <x v="0"/>
    <x v="2"/>
    <n v="310"/>
  </r>
  <r>
    <x v="3"/>
    <x v="0"/>
    <x v="2"/>
    <n v="243"/>
  </r>
  <r>
    <x v="4"/>
    <x v="0"/>
    <x v="2"/>
    <n v="195"/>
  </r>
  <r>
    <x v="5"/>
    <x v="0"/>
    <x v="2"/>
    <n v="573"/>
  </r>
  <r>
    <x v="6"/>
    <x v="0"/>
    <x v="2"/>
    <n v="170"/>
  </r>
  <r>
    <x v="7"/>
    <x v="0"/>
    <x v="2"/>
    <n v="169"/>
  </r>
  <r>
    <x v="8"/>
    <x v="0"/>
    <x v="2"/>
    <n v="299"/>
  </r>
  <r>
    <x v="9"/>
    <x v="0"/>
    <x v="2"/>
    <n v="326"/>
  </r>
  <r>
    <x v="10"/>
    <x v="0"/>
    <x v="2"/>
    <n v="404"/>
  </r>
  <r>
    <x v="11"/>
    <x v="0"/>
    <x v="2"/>
    <n v="162"/>
  </r>
  <r>
    <x v="12"/>
    <x v="0"/>
    <x v="2"/>
    <n v="427"/>
  </r>
  <r>
    <x v="13"/>
    <x v="0"/>
    <x v="2"/>
    <n v="110"/>
  </r>
  <r>
    <x v="14"/>
    <x v="0"/>
    <x v="2"/>
    <n v="87"/>
  </r>
  <r>
    <x v="15"/>
    <x v="0"/>
    <x v="2"/>
    <n v="63"/>
  </r>
  <r>
    <x v="16"/>
    <x v="0"/>
    <x v="2"/>
    <n v="2383"/>
  </r>
  <r>
    <x v="17"/>
    <x v="0"/>
    <x v="2"/>
    <n v="1857"/>
  </r>
  <r>
    <x v="18"/>
    <x v="0"/>
    <x v="2"/>
    <n v="288"/>
  </r>
  <r>
    <x v="19"/>
    <x v="0"/>
    <x v="2"/>
    <n v="266"/>
  </r>
  <r>
    <x v="20"/>
    <x v="0"/>
    <x v="2"/>
    <n v="63"/>
  </r>
  <r>
    <x v="21"/>
    <x v="0"/>
    <x v="2"/>
    <n v="256"/>
  </r>
  <r>
    <x v="22"/>
    <x v="0"/>
    <x v="2"/>
    <n v="75"/>
  </r>
  <r>
    <x v="23"/>
    <x v="0"/>
    <x v="2"/>
    <n v="0"/>
  </r>
  <r>
    <x v="24"/>
    <x v="0"/>
    <x v="2"/>
    <n v="126"/>
  </r>
  <r>
    <x v="25"/>
    <x v="0"/>
    <x v="2"/>
    <n v="1008"/>
  </r>
  <r>
    <x v="26"/>
    <x v="0"/>
    <x v="2"/>
    <n v="87"/>
  </r>
  <r>
    <x v="27"/>
    <x v="0"/>
    <x v="2"/>
    <n v="121"/>
  </r>
  <r>
    <x v="28"/>
    <x v="0"/>
    <x v="2"/>
    <n v="188"/>
  </r>
  <r>
    <x v="29"/>
    <x v="0"/>
    <x v="2"/>
    <n v="169"/>
  </r>
  <r>
    <x v="30"/>
    <x v="0"/>
    <x v="2"/>
    <n v="773"/>
  </r>
  <r>
    <x v="31"/>
    <x v="0"/>
    <x v="2"/>
    <n v="171"/>
  </r>
  <r>
    <x v="32"/>
    <x v="0"/>
    <x v="2"/>
    <n v="414"/>
  </r>
  <r>
    <x v="33"/>
    <x v="0"/>
    <x v="2"/>
    <n v="280"/>
  </r>
  <r>
    <x v="34"/>
    <x v="0"/>
    <x v="2"/>
    <n v="172"/>
  </r>
  <r>
    <x v="35"/>
    <x v="0"/>
    <x v="2"/>
    <n v="118"/>
  </r>
  <r>
    <x v="36"/>
    <x v="0"/>
    <x v="2"/>
    <n v="1350"/>
  </r>
  <r>
    <x v="37"/>
    <x v="0"/>
    <x v="2"/>
    <n v="134"/>
  </r>
  <r>
    <x v="38"/>
    <x v="0"/>
    <x v="2"/>
    <n v="56"/>
  </r>
  <r>
    <x v="39"/>
    <x v="0"/>
    <x v="2"/>
    <n v="356"/>
  </r>
  <r>
    <x v="40"/>
    <x v="0"/>
    <x v="2"/>
    <n v="556"/>
  </r>
  <r>
    <x v="41"/>
    <x v="0"/>
    <x v="2"/>
    <n v="227"/>
  </r>
  <r>
    <x v="42"/>
    <x v="0"/>
    <x v="2"/>
    <n v="1234"/>
  </r>
  <r>
    <x v="43"/>
    <x v="0"/>
    <x v="2"/>
    <n v="21"/>
  </r>
  <r>
    <x v="44"/>
    <x v="0"/>
    <x v="2"/>
    <n v="480"/>
  </r>
  <r>
    <x v="0"/>
    <x v="0"/>
    <x v="3"/>
    <n v="322"/>
  </r>
  <r>
    <x v="1"/>
    <x v="0"/>
    <x v="3"/>
    <n v="0"/>
  </r>
  <r>
    <x v="2"/>
    <x v="0"/>
    <x v="3"/>
    <n v="270"/>
  </r>
  <r>
    <x v="3"/>
    <x v="0"/>
    <x v="3"/>
    <n v="271"/>
  </r>
  <r>
    <x v="4"/>
    <x v="0"/>
    <x v="3"/>
    <n v="119"/>
  </r>
  <r>
    <x v="5"/>
    <x v="0"/>
    <x v="3"/>
    <n v="510"/>
  </r>
  <r>
    <x v="6"/>
    <x v="0"/>
    <x v="3"/>
    <n v="161"/>
  </r>
  <r>
    <x v="7"/>
    <x v="0"/>
    <x v="3"/>
    <n v="160"/>
  </r>
  <r>
    <x v="8"/>
    <x v="0"/>
    <x v="3"/>
    <n v="287"/>
  </r>
  <r>
    <x v="9"/>
    <x v="0"/>
    <x v="3"/>
    <n v="277"/>
  </r>
  <r>
    <x v="10"/>
    <x v="0"/>
    <x v="3"/>
    <n v="337"/>
  </r>
  <r>
    <x v="11"/>
    <x v="0"/>
    <x v="3"/>
    <n v="137"/>
  </r>
  <r>
    <x v="12"/>
    <x v="0"/>
    <x v="3"/>
    <n v="394"/>
  </r>
  <r>
    <x v="13"/>
    <x v="0"/>
    <x v="3"/>
    <n v="105"/>
  </r>
  <r>
    <x v="14"/>
    <x v="0"/>
    <x v="3"/>
    <n v="0"/>
  </r>
  <r>
    <x v="15"/>
    <x v="0"/>
    <x v="3"/>
    <n v="50"/>
  </r>
  <r>
    <x v="16"/>
    <x v="0"/>
    <x v="3"/>
    <n v="2075"/>
  </r>
  <r>
    <x v="17"/>
    <x v="0"/>
    <x v="3"/>
    <n v="541"/>
  </r>
  <r>
    <x v="18"/>
    <x v="0"/>
    <x v="3"/>
    <n v="262"/>
  </r>
  <r>
    <x v="19"/>
    <x v="0"/>
    <x v="3"/>
    <n v="270"/>
  </r>
  <r>
    <x v="20"/>
    <x v="0"/>
    <x v="3"/>
    <n v="39"/>
  </r>
  <r>
    <x v="21"/>
    <x v="0"/>
    <x v="3"/>
    <n v="231"/>
  </r>
  <r>
    <x v="22"/>
    <x v="0"/>
    <x v="3"/>
    <n v="79"/>
  </r>
  <r>
    <x v="23"/>
    <x v="0"/>
    <x v="3"/>
    <n v="0"/>
  </r>
  <r>
    <x v="24"/>
    <x v="0"/>
    <x v="3"/>
    <n v="104"/>
  </r>
  <r>
    <x v="25"/>
    <x v="0"/>
    <x v="3"/>
    <n v="1073"/>
  </r>
  <r>
    <x v="26"/>
    <x v="0"/>
    <x v="3"/>
    <n v="146"/>
  </r>
  <r>
    <x v="27"/>
    <x v="0"/>
    <x v="3"/>
    <n v="203"/>
  </r>
  <r>
    <x v="28"/>
    <x v="0"/>
    <x v="3"/>
    <n v="122"/>
  </r>
  <r>
    <x v="29"/>
    <x v="0"/>
    <x v="3"/>
    <n v="153"/>
  </r>
  <r>
    <x v="30"/>
    <x v="0"/>
    <x v="3"/>
    <n v="752"/>
  </r>
  <r>
    <x v="31"/>
    <x v="0"/>
    <x v="3"/>
    <n v="65"/>
  </r>
  <r>
    <x v="32"/>
    <x v="0"/>
    <x v="3"/>
    <n v="383"/>
  </r>
  <r>
    <x v="33"/>
    <x v="0"/>
    <x v="3"/>
    <n v="246"/>
  </r>
  <r>
    <x v="34"/>
    <x v="0"/>
    <x v="3"/>
    <n v="137"/>
  </r>
  <r>
    <x v="35"/>
    <x v="0"/>
    <x v="3"/>
    <n v="113"/>
  </r>
  <r>
    <x v="36"/>
    <x v="0"/>
    <x v="3"/>
    <n v="1191"/>
  </r>
  <r>
    <x v="37"/>
    <x v="0"/>
    <x v="3"/>
    <n v="129"/>
  </r>
  <r>
    <x v="38"/>
    <x v="0"/>
    <x v="3"/>
    <n v="53"/>
  </r>
  <r>
    <x v="39"/>
    <x v="0"/>
    <x v="3"/>
    <n v="1173"/>
  </r>
  <r>
    <x v="40"/>
    <x v="0"/>
    <x v="3"/>
    <n v="548"/>
  </r>
  <r>
    <x v="41"/>
    <x v="0"/>
    <x v="3"/>
    <n v="13"/>
  </r>
  <r>
    <x v="42"/>
    <x v="0"/>
    <x v="3"/>
    <n v="520"/>
  </r>
  <r>
    <x v="43"/>
    <x v="0"/>
    <x v="3"/>
    <n v="61"/>
  </r>
  <r>
    <x v="44"/>
    <x v="0"/>
    <x v="3"/>
    <n v="271"/>
  </r>
  <r>
    <x v="0"/>
    <x v="0"/>
    <x v="4"/>
    <n v="29"/>
  </r>
  <r>
    <x v="1"/>
    <x v="0"/>
    <x v="4"/>
    <n v="2"/>
  </r>
  <r>
    <x v="2"/>
    <x v="0"/>
    <x v="4"/>
    <n v="9"/>
  </r>
  <r>
    <x v="3"/>
    <x v="0"/>
    <x v="4"/>
    <n v="5"/>
  </r>
  <r>
    <x v="4"/>
    <x v="0"/>
    <x v="4"/>
    <n v="7"/>
  </r>
  <r>
    <x v="5"/>
    <x v="0"/>
    <x v="4"/>
    <n v="75"/>
  </r>
  <r>
    <x v="6"/>
    <x v="0"/>
    <x v="4"/>
    <n v="2"/>
  </r>
  <r>
    <x v="7"/>
    <x v="0"/>
    <x v="4"/>
    <n v="6"/>
  </r>
  <r>
    <x v="8"/>
    <x v="0"/>
    <x v="4"/>
    <n v="31"/>
  </r>
  <r>
    <x v="9"/>
    <x v="0"/>
    <x v="4"/>
    <n v="35"/>
  </r>
  <r>
    <x v="10"/>
    <x v="0"/>
    <x v="4"/>
    <n v="59"/>
  </r>
  <r>
    <x v="11"/>
    <x v="0"/>
    <x v="4"/>
    <n v="13"/>
  </r>
  <r>
    <x v="12"/>
    <x v="0"/>
    <x v="4"/>
    <n v="0"/>
  </r>
  <r>
    <x v="13"/>
    <x v="0"/>
    <x v="4"/>
    <n v="11"/>
  </r>
  <r>
    <x v="14"/>
    <x v="0"/>
    <x v="4"/>
    <n v="1"/>
  </r>
  <r>
    <x v="15"/>
    <x v="0"/>
    <x v="4"/>
    <n v="7"/>
  </r>
  <r>
    <x v="16"/>
    <x v="0"/>
    <x v="4"/>
    <n v="388"/>
  </r>
  <r>
    <x v="17"/>
    <x v="0"/>
    <x v="4"/>
    <n v="69"/>
  </r>
  <r>
    <x v="18"/>
    <x v="0"/>
    <x v="4"/>
    <n v="20"/>
  </r>
  <r>
    <x v="19"/>
    <x v="0"/>
    <x v="4"/>
    <n v="45"/>
  </r>
  <r>
    <x v="20"/>
    <x v="0"/>
    <x v="4"/>
    <n v="16"/>
  </r>
  <r>
    <x v="21"/>
    <x v="0"/>
    <x v="4"/>
    <n v="16"/>
  </r>
  <r>
    <x v="22"/>
    <x v="0"/>
    <x v="4"/>
    <n v="1"/>
  </r>
  <r>
    <x v="23"/>
    <x v="0"/>
    <x v="4"/>
    <n v="0"/>
  </r>
  <r>
    <x v="24"/>
    <x v="0"/>
    <x v="4"/>
    <n v="43"/>
  </r>
  <r>
    <x v="25"/>
    <x v="0"/>
    <x v="4"/>
    <n v="139"/>
  </r>
  <r>
    <x v="26"/>
    <x v="0"/>
    <x v="4"/>
    <n v="21"/>
  </r>
  <r>
    <x v="27"/>
    <x v="0"/>
    <x v="4"/>
    <n v="3"/>
  </r>
  <r>
    <x v="28"/>
    <x v="0"/>
    <x v="4"/>
    <n v="33"/>
  </r>
  <r>
    <x v="29"/>
    <x v="0"/>
    <x v="4"/>
    <n v="9"/>
  </r>
  <r>
    <x v="30"/>
    <x v="0"/>
    <x v="4"/>
    <n v="15"/>
  </r>
  <r>
    <x v="31"/>
    <x v="0"/>
    <x v="4"/>
    <n v="26"/>
  </r>
  <r>
    <x v="32"/>
    <x v="0"/>
    <x v="4"/>
    <n v="1"/>
  </r>
  <r>
    <x v="33"/>
    <x v="0"/>
    <x v="4"/>
    <n v="30"/>
  </r>
  <r>
    <x v="34"/>
    <x v="0"/>
    <x v="4"/>
    <n v="12"/>
  </r>
  <r>
    <x v="35"/>
    <x v="0"/>
    <x v="4"/>
    <n v="1"/>
  </r>
  <r>
    <x v="36"/>
    <x v="0"/>
    <x v="4"/>
    <n v="38"/>
  </r>
  <r>
    <x v="37"/>
    <x v="0"/>
    <x v="4"/>
    <n v="2"/>
  </r>
  <r>
    <x v="38"/>
    <x v="0"/>
    <x v="4"/>
    <n v="6"/>
  </r>
  <r>
    <x v="39"/>
    <x v="0"/>
    <x v="4"/>
    <n v="16"/>
  </r>
  <r>
    <x v="40"/>
    <x v="0"/>
    <x v="4"/>
    <n v="6"/>
  </r>
  <r>
    <x v="41"/>
    <x v="0"/>
    <x v="4"/>
    <n v="13"/>
  </r>
  <r>
    <x v="42"/>
    <x v="0"/>
    <x v="4"/>
    <n v="25"/>
  </r>
  <r>
    <x v="43"/>
    <x v="0"/>
    <x v="4"/>
    <n v="13"/>
  </r>
  <r>
    <x v="44"/>
    <x v="0"/>
    <x v="4"/>
    <n v="79"/>
  </r>
  <r>
    <x v="0"/>
    <x v="0"/>
    <x v="5"/>
    <n v="15"/>
  </r>
  <r>
    <x v="1"/>
    <x v="0"/>
    <x v="5"/>
    <n v="5"/>
  </r>
  <r>
    <x v="2"/>
    <x v="0"/>
    <x v="5"/>
    <n v="2"/>
  </r>
  <r>
    <x v="3"/>
    <x v="0"/>
    <x v="5"/>
    <n v="0"/>
  </r>
  <r>
    <x v="4"/>
    <x v="0"/>
    <x v="5"/>
    <n v="4"/>
  </r>
  <r>
    <x v="5"/>
    <x v="0"/>
    <x v="5"/>
    <n v="16"/>
  </r>
  <r>
    <x v="6"/>
    <x v="0"/>
    <x v="5"/>
    <n v="5"/>
  </r>
  <r>
    <x v="7"/>
    <x v="0"/>
    <x v="5"/>
    <n v="6"/>
  </r>
  <r>
    <x v="8"/>
    <x v="0"/>
    <x v="5"/>
    <n v="6"/>
  </r>
  <r>
    <x v="9"/>
    <x v="0"/>
    <x v="5"/>
    <n v="19"/>
  </r>
  <r>
    <x v="10"/>
    <x v="0"/>
    <x v="5"/>
    <n v="33"/>
  </r>
  <r>
    <x v="11"/>
    <x v="0"/>
    <x v="5"/>
    <n v="14"/>
  </r>
  <r>
    <x v="12"/>
    <x v="0"/>
    <x v="5"/>
    <n v="6"/>
  </r>
  <r>
    <x v="13"/>
    <x v="0"/>
    <x v="5"/>
    <n v="17"/>
  </r>
  <r>
    <x v="14"/>
    <x v="0"/>
    <x v="5"/>
    <n v="1"/>
  </r>
  <r>
    <x v="15"/>
    <x v="0"/>
    <x v="5"/>
    <n v="9"/>
  </r>
  <r>
    <x v="16"/>
    <x v="0"/>
    <x v="5"/>
    <n v="51"/>
  </r>
  <r>
    <x v="17"/>
    <x v="0"/>
    <x v="5"/>
    <n v="49"/>
  </r>
  <r>
    <x v="18"/>
    <x v="0"/>
    <x v="5"/>
    <n v="20"/>
  </r>
  <r>
    <x v="19"/>
    <x v="0"/>
    <x v="5"/>
    <n v="37"/>
  </r>
  <r>
    <x v="20"/>
    <x v="0"/>
    <x v="5"/>
    <n v="7"/>
  </r>
  <r>
    <x v="21"/>
    <x v="0"/>
    <x v="5"/>
    <n v="10"/>
  </r>
  <r>
    <x v="22"/>
    <x v="0"/>
    <x v="5"/>
    <n v="2"/>
  </r>
  <r>
    <x v="23"/>
    <x v="0"/>
    <x v="5"/>
    <n v="0"/>
  </r>
  <r>
    <x v="24"/>
    <x v="0"/>
    <x v="5"/>
    <n v="17"/>
  </r>
  <r>
    <x v="25"/>
    <x v="0"/>
    <x v="5"/>
    <n v="10"/>
  </r>
  <r>
    <x v="26"/>
    <x v="0"/>
    <x v="5"/>
    <n v="7"/>
  </r>
  <r>
    <x v="27"/>
    <x v="0"/>
    <x v="5"/>
    <n v="4"/>
  </r>
  <r>
    <x v="28"/>
    <x v="0"/>
    <x v="5"/>
    <n v="33"/>
  </r>
  <r>
    <x v="29"/>
    <x v="0"/>
    <x v="5"/>
    <n v="9"/>
  </r>
  <r>
    <x v="30"/>
    <x v="0"/>
    <x v="5"/>
    <n v="6"/>
  </r>
  <r>
    <x v="31"/>
    <x v="0"/>
    <x v="5"/>
    <n v="7"/>
  </r>
  <r>
    <x v="32"/>
    <x v="0"/>
    <x v="5"/>
    <n v="1"/>
  </r>
  <r>
    <x v="33"/>
    <x v="0"/>
    <x v="5"/>
    <n v="21"/>
  </r>
  <r>
    <x v="34"/>
    <x v="0"/>
    <x v="5"/>
    <n v="4"/>
  </r>
  <r>
    <x v="35"/>
    <x v="0"/>
    <x v="5"/>
    <n v="2"/>
  </r>
  <r>
    <x v="36"/>
    <x v="0"/>
    <x v="5"/>
    <n v="6"/>
  </r>
  <r>
    <x v="37"/>
    <x v="0"/>
    <x v="5"/>
    <n v="2"/>
  </r>
  <r>
    <x v="38"/>
    <x v="0"/>
    <x v="5"/>
    <n v="9"/>
  </r>
  <r>
    <x v="39"/>
    <x v="0"/>
    <x v="5"/>
    <n v="3"/>
  </r>
  <r>
    <x v="40"/>
    <x v="0"/>
    <x v="5"/>
    <n v="5"/>
  </r>
  <r>
    <x v="41"/>
    <x v="0"/>
    <x v="5"/>
    <n v="10"/>
  </r>
  <r>
    <x v="42"/>
    <x v="0"/>
    <x v="5"/>
    <n v="26"/>
  </r>
  <r>
    <x v="43"/>
    <x v="0"/>
    <x v="5"/>
    <n v="8"/>
  </r>
  <r>
    <x v="44"/>
    <x v="0"/>
    <x v="5"/>
    <n v="12"/>
  </r>
  <r>
    <x v="0"/>
    <x v="0"/>
    <x v="6"/>
    <n v="3"/>
  </r>
  <r>
    <x v="1"/>
    <x v="0"/>
    <x v="6"/>
    <n v="0"/>
  </r>
  <r>
    <x v="2"/>
    <x v="0"/>
    <x v="6"/>
    <n v="0"/>
  </r>
  <r>
    <x v="3"/>
    <x v="0"/>
    <x v="6"/>
    <n v="2"/>
  </r>
  <r>
    <x v="4"/>
    <x v="0"/>
    <x v="6"/>
    <n v="0"/>
  </r>
  <r>
    <x v="5"/>
    <x v="0"/>
    <x v="6"/>
    <n v="9"/>
  </r>
  <r>
    <x v="6"/>
    <x v="0"/>
    <x v="6"/>
    <n v="0"/>
  </r>
  <r>
    <x v="7"/>
    <x v="0"/>
    <x v="6"/>
    <n v="0"/>
  </r>
  <r>
    <x v="8"/>
    <x v="0"/>
    <x v="6"/>
    <n v="0"/>
  </r>
  <r>
    <x v="9"/>
    <x v="0"/>
    <x v="6"/>
    <n v="3"/>
  </r>
  <r>
    <x v="10"/>
    <x v="0"/>
    <x v="6"/>
    <n v="4"/>
  </r>
  <r>
    <x v="11"/>
    <x v="0"/>
    <x v="6"/>
    <n v="0"/>
  </r>
  <r>
    <x v="12"/>
    <x v="0"/>
    <x v="6"/>
    <n v="2"/>
  </r>
  <r>
    <x v="13"/>
    <x v="0"/>
    <x v="6"/>
    <n v="2"/>
  </r>
  <r>
    <x v="14"/>
    <x v="0"/>
    <x v="6"/>
    <n v="1"/>
  </r>
  <r>
    <x v="15"/>
    <x v="0"/>
    <x v="6"/>
    <n v="1"/>
  </r>
  <r>
    <x v="16"/>
    <x v="0"/>
    <x v="6"/>
    <n v="5"/>
  </r>
  <r>
    <x v="17"/>
    <x v="0"/>
    <x v="6"/>
    <n v="5"/>
  </r>
  <r>
    <x v="18"/>
    <x v="0"/>
    <x v="6"/>
    <n v="1"/>
  </r>
  <r>
    <x v="19"/>
    <x v="0"/>
    <x v="6"/>
    <n v="0"/>
  </r>
  <r>
    <x v="20"/>
    <x v="0"/>
    <x v="6"/>
    <n v="1"/>
  </r>
  <r>
    <x v="21"/>
    <x v="0"/>
    <x v="6"/>
    <n v="0"/>
  </r>
  <r>
    <x v="22"/>
    <x v="0"/>
    <x v="6"/>
    <n v="0"/>
  </r>
  <r>
    <x v="23"/>
    <x v="0"/>
    <x v="6"/>
    <n v="0"/>
  </r>
  <r>
    <x v="24"/>
    <x v="0"/>
    <x v="6"/>
    <n v="1"/>
  </r>
  <r>
    <x v="25"/>
    <x v="0"/>
    <x v="6"/>
    <n v="5"/>
  </r>
  <r>
    <x v="26"/>
    <x v="0"/>
    <x v="6"/>
    <n v="1"/>
  </r>
  <r>
    <x v="27"/>
    <x v="0"/>
    <x v="6"/>
    <n v="0"/>
  </r>
  <r>
    <x v="28"/>
    <x v="0"/>
    <x v="6"/>
    <n v="4"/>
  </r>
  <r>
    <x v="29"/>
    <x v="0"/>
    <x v="6"/>
    <n v="0"/>
  </r>
  <r>
    <x v="30"/>
    <x v="0"/>
    <x v="6"/>
    <n v="2"/>
  </r>
  <r>
    <x v="31"/>
    <x v="0"/>
    <x v="6"/>
    <n v="0"/>
  </r>
  <r>
    <x v="32"/>
    <x v="0"/>
    <x v="6"/>
    <n v="1"/>
  </r>
  <r>
    <x v="33"/>
    <x v="0"/>
    <x v="6"/>
    <n v="1"/>
  </r>
  <r>
    <x v="34"/>
    <x v="0"/>
    <x v="6"/>
    <n v="2"/>
  </r>
  <r>
    <x v="35"/>
    <x v="0"/>
    <x v="6"/>
    <n v="1"/>
  </r>
  <r>
    <x v="36"/>
    <x v="0"/>
    <x v="6"/>
    <n v="0"/>
  </r>
  <r>
    <x v="37"/>
    <x v="0"/>
    <x v="6"/>
    <n v="0"/>
  </r>
  <r>
    <x v="38"/>
    <x v="0"/>
    <x v="6"/>
    <n v="0"/>
  </r>
  <r>
    <x v="39"/>
    <x v="0"/>
    <x v="6"/>
    <n v="2"/>
  </r>
  <r>
    <x v="40"/>
    <x v="0"/>
    <x v="6"/>
    <n v="1"/>
  </r>
  <r>
    <x v="41"/>
    <x v="0"/>
    <x v="6"/>
    <n v="0"/>
  </r>
  <r>
    <x v="42"/>
    <x v="0"/>
    <x v="6"/>
    <n v="6"/>
  </r>
  <r>
    <x v="43"/>
    <x v="0"/>
    <x v="6"/>
    <n v="2"/>
  </r>
  <r>
    <x v="44"/>
    <x v="0"/>
    <x v="6"/>
    <n v="0"/>
  </r>
  <r>
    <x v="0"/>
    <x v="0"/>
    <x v="7"/>
    <n v="1"/>
  </r>
  <r>
    <x v="1"/>
    <x v="0"/>
    <x v="7"/>
    <n v="1"/>
  </r>
  <r>
    <x v="2"/>
    <x v="0"/>
    <x v="7"/>
    <n v="0"/>
  </r>
  <r>
    <x v="3"/>
    <x v="0"/>
    <x v="7"/>
    <n v="0"/>
  </r>
  <r>
    <x v="4"/>
    <x v="0"/>
    <x v="7"/>
    <n v="0"/>
  </r>
  <r>
    <x v="5"/>
    <x v="0"/>
    <x v="7"/>
    <n v="1"/>
  </r>
  <r>
    <x v="6"/>
    <x v="0"/>
    <x v="7"/>
    <n v="1"/>
  </r>
  <r>
    <x v="7"/>
    <x v="0"/>
    <x v="7"/>
    <n v="0"/>
  </r>
  <r>
    <x v="8"/>
    <x v="0"/>
    <x v="7"/>
    <n v="0"/>
  </r>
  <r>
    <x v="9"/>
    <x v="0"/>
    <x v="7"/>
    <n v="0"/>
  </r>
  <r>
    <x v="10"/>
    <x v="0"/>
    <x v="7"/>
    <n v="10"/>
  </r>
  <r>
    <x v="11"/>
    <x v="0"/>
    <x v="7"/>
    <n v="2"/>
  </r>
  <r>
    <x v="12"/>
    <x v="0"/>
    <x v="7"/>
    <n v="0"/>
  </r>
  <r>
    <x v="13"/>
    <x v="0"/>
    <x v="7"/>
    <n v="2"/>
  </r>
  <r>
    <x v="14"/>
    <x v="0"/>
    <x v="7"/>
    <n v="0"/>
  </r>
  <r>
    <x v="15"/>
    <x v="0"/>
    <x v="7"/>
    <n v="0"/>
  </r>
  <r>
    <x v="16"/>
    <x v="0"/>
    <x v="7"/>
    <n v="0"/>
  </r>
  <r>
    <x v="17"/>
    <x v="0"/>
    <x v="7"/>
    <n v="0"/>
  </r>
  <r>
    <x v="18"/>
    <x v="0"/>
    <x v="7"/>
    <n v="9"/>
  </r>
  <r>
    <x v="19"/>
    <x v="0"/>
    <x v="7"/>
    <n v="0"/>
  </r>
  <r>
    <x v="20"/>
    <x v="0"/>
    <x v="7"/>
    <n v="0"/>
  </r>
  <r>
    <x v="21"/>
    <x v="0"/>
    <x v="7"/>
    <n v="7"/>
  </r>
  <r>
    <x v="22"/>
    <x v="0"/>
    <x v="7"/>
    <n v="0"/>
  </r>
  <r>
    <x v="23"/>
    <x v="0"/>
    <x v="7"/>
    <n v="0"/>
  </r>
  <r>
    <x v="24"/>
    <x v="0"/>
    <x v="7"/>
    <n v="0"/>
  </r>
  <r>
    <x v="25"/>
    <x v="0"/>
    <x v="7"/>
    <n v="8"/>
  </r>
  <r>
    <x v="26"/>
    <x v="0"/>
    <x v="7"/>
    <n v="8"/>
  </r>
  <r>
    <x v="27"/>
    <x v="0"/>
    <x v="7"/>
    <n v="0"/>
  </r>
  <r>
    <x v="28"/>
    <x v="0"/>
    <x v="7"/>
    <n v="1"/>
  </r>
  <r>
    <x v="29"/>
    <x v="0"/>
    <x v="7"/>
    <n v="3"/>
  </r>
  <r>
    <x v="30"/>
    <x v="0"/>
    <x v="7"/>
    <n v="0"/>
  </r>
  <r>
    <x v="31"/>
    <x v="0"/>
    <x v="7"/>
    <n v="0"/>
  </r>
  <r>
    <x v="32"/>
    <x v="0"/>
    <x v="7"/>
    <n v="1"/>
  </r>
  <r>
    <x v="33"/>
    <x v="0"/>
    <x v="7"/>
    <n v="0"/>
  </r>
  <r>
    <x v="34"/>
    <x v="0"/>
    <x v="7"/>
    <n v="0"/>
  </r>
  <r>
    <x v="35"/>
    <x v="0"/>
    <x v="7"/>
    <n v="0"/>
  </r>
  <r>
    <x v="36"/>
    <x v="0"/>
    <x v="7"/>
    <n v="0"/>
  </r>
  <r>
    <x v="37"/>
    <x v="0"/>
    <x v="7"/>
    <n v="1"/>
  </r>
  <r>
    <x v="38"/>
    <x v="0"/>
    <x v="7"/>
    <n v="0"/>
  </r>
  <r>
    <x v="39"/>
    <x v="0"/>
    <x v="7"/>
    <n v="1"/>
  </r>
  <r>
    <x v="40"/>
    <x v="0"/>
    <x v="7"/>
    <n v="3"/>
  </r>
  <r>
    <x v="41"/>
    <x v="0"/>
    <x v="7"/>
    <n v="0"/>
  </r>
  <r>
    <x v="42"/>
    <x v="0"/>
    <x v="7"/>
    <n v="3"/>
  </r>
  <r>
    <x v="43"/>
    <x v="0"/>
    <x v="7"/>
    <n v="0"/>
  </r>
  <r>
    <x v="44"/>
    <x v="0"/>
    <x v="7"/>
    <n v="1"/>
  </r>
  <r>
    <x v="0"/>
    <x v="0"/>
    <x v="8"/>
    <n v="78"/>
  </r>
  <r>
    <x v="1"/>
    <x v="0"/>
    <x v="8"/>
    <n v="30"/>
  </r>
  <r>
    <x v="2"/>
    <x v="0"/>
    <x v="8"/>
    <n v="0"/>
  </r>
  <r>
    <x v="3"/>
    <x v="0"/>
    <x v="8"/>
    <n v="27"/>
  </r>
  <r>
    <x v="4"/>
    <x v="0"/>
    <x v="8"/>
    <n v="62"/>
  </r>
  <r>
    <x v="5"/>
    <x v="0"/>
    <x v="8"/>
    <n v="255"/>
  </r>
  <r>
    <x v="6"/>
    <x v="0"/>
    <x v="8"/>
    <n v="14"/>
  </r>
  <r>
    <x v="7"/>
    <x v="0"/>
    <x v="8"/>
    <n v="14"/>
  </r>
  <r>
    <x v="8"/>
    <x v="0"/>
    <x v="8"/>
    <n v="34"/>
  </r>
  <r>
    <x v="9"/>
    <x v="0"/>
    <x v="8"/>
    <n v="312"/>
  </r>
  <r>
    <x v="10"/>
    <x v="0"/>
    <x v="8"/>
    <n v="54"/>
  </r>
  <r>
    <x v="11"/>
    <x v="0"/>
    <x v="8"/>
    <n v="20"/>
  </r>
  <r>
    <x v="12"/>
    <x v="0"/>
    <x v="8"/>
    <n v="11"/>
  </r>
  <r>
    <x v="13"/>
    <x v="0"/>
    <x v="8"/>
    <n v="94"/>
  </r>
  <r>
    <x v="14"/>
    <x v="0"/>
    <x v="8"/>
    <n v="0"/>
  </r>
  <r>
    <x v="15"/>
    <x v="0"/>
    <x v="8"/>
    <n v="12"/>
  </r>
  <r>
    <x v="16"/>
    <x v="0"/>
    <x v="8"/>
    <n v="416"/>
  </r>
  <r>
    <x v="17"/>
    <x v="0"/>
    <x v="8"/>
    <n v="7"/>
  </r>
  <r>
    <x v="18"/>
    <x v="0"/>
    <x v="8"/>
    <n v="173"/>
  </r>
  <r>
    <x v="19"/>
    <x v="0"/>
    <x v="8"/>
    <n v="18"/>
  </r>
  <r>
    <x v="20"/>
    <x v="0"/>
    <x v="8"/>
    <n v="38"/>
  </r>
  <r>
    <x v="21"/>
    <x v="0"/>
    <x v="8"/>
    <n v="187"/>
  </r>
  <r>
    <x v="22"/>
    <x v="0"/>
    <x v="8"/>
    <n v="2"/>
  </r>
  <r>
    <x v="23"/>
    <x v="0"/>
    <x v="8"/>
    <n v="0"/>
  </r>
  <r>
    <x v="24"/>
    <x v="0"/>
    <x v="8"/>
    <n v="17"/>
  </r>
  <r>
    <x v="25"/>
    <x v="0"/>
    <x v="8"/>
    <n v="116"/>
  </r>
  <r>
    <x v="26"/>
    <x v="0"/>
    <x v="8"/>
    <n v="105"/>
  </r>
  <r>
    <x v="27"/>
    <x v="0"/>
    <x v="8"/>
    <n v="1"/>
  </r>
  <r>
    <x v="28"/>
    <x v="0"/>
    <x v="8"/>
    <n v="64"/>
  </r>
  <r>
    <x v="29"/>
    <x v="0"/>
    <x v="8"/>
    <n v="8"/>
  </r>
  <r>
    <x v="30"/>
    <x v="0"/>
    <x v="8"/>
    <n v="184"/>
  </r>
  <r>
    <x v="31"/>
    <x v="0"/>
    <x v="8"/>
    <n v="14"/>
  </r>
  <r>
    <x v="32"/>
    <x v="0"/>
    <x v="8"/>
    <n v="28"/>
  </r>
  <r>
    <x v="33"/>
    <x v="0"/>
    <x v="8"/>
    <n v="178"/>
  </r>
  <r>
    <x v="34"/>
    <x v="0"/>
    <x v="8"/>
    <n v="143"/>
  </r>
  <r>
    <x v="35"/>
    <x v="0"/>
    <x v="8"/>
    <n v="1"/>
  </r>
  <r>
    <x v="36"/>
    <x v="0"/>
    <x v="8"/>
    <n v="109"/>
  </r>
  <r>
    <x v="37"/>
    <x v="0"/>
    <x v="8"/>
    <n v="0"/>
  </r>
  <r>
    <x v="38"/>
    <x v="0"/>
    <x v="8"/>
    <n v="36"/>
  </r>
  <r>
    <x v="39"/>
    <x v="0"/>
    <x v="8"/>
    <n v="5"/>
  </r>
  <r>
    <x v="40"/>
    <x v="0"/>
    <x v="8"/>
    <n v="14"/>
  </r>
  <r>
    <x v="41"/>
    <x v="0"/>
    <x v="8"/>
    <n v="176"/>
  </r>
  <r>
    <x v="42"/>
    <x v="0"/>
    <x v="8"/>
    <n v="132"/>
  </r>
  <r>
    <x v="43"/>
    <x v="0"/>
    <x v="8"/>
    <n v="18"/>
  </r>
  <r>
    <x v="44"/>
    <x v="0"/>
    <x v="8"/>
    <n v="133"/>
  </r>
  <r>
    <x v="0"/>
    <x v="0"/>
    <x v="9"/>
    <n v="17118"/>
  </r>
  <r>
    <x v="1"/>
    <x v="0"/>
    <x v="9"/>
    <n v="19679"/>
  </r>
  <r>
    <x v="2"/>
    <x v="0"/>
    <x v="9"/>
    <n v="0"/>
  </r>
  <r>
    <x v="3"/>
    <x v="0"/>
    <x v="9"/>
    <n v="12216"/>
  </r>
  <r>
    <x v="4"/>
    <x v="0"/>
    <x v="9"/>
    <n v="35597"/>
  </r>
  <r>
    <x v="5"/>
    <x v="0"/>
    <x v="9"/>
    <n v="27235"/>
  </r>
  <r>
    <x v="6"/>
    <x v="0"/>
    <x v="9"/>
    <n v="15076"/>
  </r>
  <r>
    <x v="7"/>
    <x v="0"/>
    <x v="9"/>
    <n v="17969"/>
  </r>
  <r>
    <x v="8"/>
    <x v="0"/>
    <x v="9"/>
    <n v="6852"/>
  </r>
  <r>
    <x v="9"/>
    <x v="0"/>
    <x v="9"/>
    <n v="34845"/>
  </r>
  <r>
    <x v="10"/>
    <x v="0"/>
    <x v="9"/>
    <n v="98145"/>
  </r>
  <r>
    <x v="11"/>
    <x v="0"/>
    <x v="9"/>
    <n v="87216"/>
  </r>
  <r>
    <x v="12"/>
    <x v="0"/>
    <x v="9"/>
    <n v="15292"/>
  </r>
  <r>
    <x v="13"/>
    <x v="0"/>
    <x v="9"/>
    <n v="26377"/>
  </r>
  <r>
    <x v="14"/>
    <x v="0"/>
    <x v="9"/>
    <n v="31964"/>
  </r>
  <r>
    <x v="15"/>
    <x v="0"/>
    <x v="9"/>
    <n v="16344"/>
  </r>
  <r>
    <x v="16"/>
    <x v="0"/>
    <x v="9"/>
    <n v="168427"/>
  </r>
  <r>
    <x v="17"/>
    <x v="0"/>
    <x v="9"/>
    <n v="68001"/>
  </r>
  <r>
    <x v="18"/>
    <x v="0"/>
    <x v="9"/>
    <n v="103595"/>
  </r>
  <r>
    <x v="19"/>
    <x v="0"/>
    <x v="9"/>
    <n v="17980"/>
  </r>
  <r>
    <x v="20"/>
    <x v="0"/>
    <x v="9"/>
    <n v="25701"/>
  </r>
  <r>
    <x v="21"/>
    <x v="0"/>
    <x v="9"/>
    <n v="38390"/>
  </r>
  <r>
    <x v="22"/>
    <x v="0"/>
    <x v="9"/>
    <n v="6450"/>
  </r>
  <r>
    <x v="23"/>
    <x v="0"/>
    <x v="9"/>
    <n v="340"/>
  </r>
  <r>
    <x v="24"/>
    <x v="0"/>
    <x v="9"/>
    <n v="22825"/>
  </r>
  <r>
    <x v="25"/>
    <x v="0"/>
    <x v="9"/>
    <n v="23616"/>
  </r>
  <r>
    <x v="26"/>
    <x v="0"/>
    <x v="9"/>
    <n v="24869"/>
  </r>
  <r>
    <x v="27"/>
    <x v="0"/>
    <x v="9"/>
    <n v="27611"/>
  </r>
  <r>
    <x v="28"/>
    <x v="0"/>
    <x v="9"/>
    <n v="28898"/>
  </r>
  <r>
    <x v="29"/>
    <x v="0"/>
    <x v="9"/>
    <n v="23275"/>
  </r>
  <r>
    <x v="30"/>
    <x v="0"/>
    <x v="9"/>
    <n v="43968"/>
  </r>
  <r>
    <x v="31"/>
    <x v="0"/>
    <x v="9"/>
    <n v="20031"/>
  </r>
  <r>
    <x v="32"/>
    <x v="0"/>
    <x v="9"/>
    <n v="8733"/>
  </r>
  <r>
    <x v="33"/>
    <x v="0"/>
    <x v="9"/>
    <n v="25444"/>
  </r>
  <r>
    <x v="34"/>
    <x v="0"/>
    <x v="9"/>
    <n v="19804"/>
  </r>
  <r>
    <x v="35"/>
    <x v="0"/>
    <x v="9"/>
    <n v="14360"/>
  </r>
  <r>
    <x v="36"/>
    <x v="0"/>
    <x v="9"/>
    <n v="38258"/>
  </r>
  <r>
    <x v="37"/>
    <x v="0"/>
    <x v="9"/>
    <n v="25825"/>
  </r>
  <r>
    <x v="38"/>
    <x v="0"/>
    <x v="9"/>
    <n v="34553"/>
  </r>
  <r>
    <x v="39"/>
    <x v="0"/>
    <x v="9"/>
    <n v="27697.25"/>
  </r>
  <r>
    <x v="40"/>
    <x v="0"/>
    <x v="9"/>
    <n v="31299"/>
  </r>
  <r>
    <x v="41"/>
    <x v="0"/>
    <x v="9"/>
    <n v="13749"/>
  </r>
  <r>
    <x v="42"/>
    <x v="0"/>
    <x v="9"/>
    <n v="91154"/>
  </r>
  <r>
    <x v="43"/>
    <x v="0"/>
    <x v="9"/>
    <n v="20251"/>
  </r>
  <r>
    <x v="44"/>
    <x v="0"/>
    <x v="9"/>
    <n v="81416"/>
  </r>
  <r>
    <x v="0"/>
    <x v="1"/>
    <x v="0"/>
    <n v="282"/>
  </r>
  <r>
    <x v="1"/>
    <x v="1"/>
    <x v="0"/>
    <n v="1321"/>
  </r>
  <r>
    <x v="2"/>
    <x v="1"/>
    <x v="0"/>
    <n v="943"/>
  </r>
  <r>
    <x v="3"/>
    <x v="1"/>
    <x v="0"/>
    <n v="364"/>
  </r>
  <r>
    <x v="4"/>
    <x v="1"/>
    <x v="0"/>
    <n v="1506"/>
  </r>
  <r>
    <x v="5"/>
    <x v="1"/>
    <x v="0"/>
    <n v="1317"/>
  </r>
  <r>
    <x v="6"/>
    <x v="1"/>
    <x v="0"/>
    <n v="1862"/>
  </r>
  <r>
    <x v="7"/>
    <x v="1"/>
    <x v="0"/>
    <n v="505"/>
  </r>
  <r>
    <x v="8"/>
    <x v="1"/>
    <x v="0"/>
    <n v="1056"/>
  </r>
  <r>
    <x v="9"/>
    <x v="1"/>
    <x v="0"/>
    <n v="980"/>
  </r>
  <r>
    <x v="10"/>
    <x v="1"/>
    <x v="0"/>
    <n v="683"/>
  </r>
  <r>
    <x v="11"/>
    <x v="1"/>
    <x v="0"/>
    <n v="1230"/>
  </r>
  <r>
    <x v="12"/>
    <x v="1"/>
    <x v="0"/>
    <n v="2138"/>
  </r>
  <r>
    <x v="13"/>
    <x v="1"/>
    <x v="0"/>
    <n v="499"/>
  </r>
  <r>
    <x v="14"/>
    <x v="1"/>
    <x v="0"/>
    <n v="1290"/>
  </r>
  <r>
    <x v="15"/>
    <x v="1"/>
    <x v="0"/>
    <n v="277"/>
  </r>
  <r>
    <x v="16"/>
    <x v="1"/>
    <x v="0"/>
    <n v="10400"/>
  </r>
  <r>
    <x v="17"/>
    <x v="1"/>
    <x v="0"/>
    <n v="1248"/>
  </r>
  <r>
    <x v="18"/>
    <x v="1"/>
    <x v="0"/>
    <n v="457"/>
  </r>
  <r>
    <x v="19"/>
    <x v="1"/>
    <x v="0"/>
    <n v="726"/>
  </r>
  <r>
    <x v="20"/>
    <x v="1"/>
    <x v="0"/>
    <n v="282"/>
  </r>
  <r>
    <x v="21"/>
    <x v="1"/>
    <x v="0"/>
    <n v="881"/>
  </r>
  <r>
    <x v="22"/>
    <x v="1"/>
    <x v="0"/>
    <n v="106"/>
  </r>
  <r>
    <x v="23"/>
    <x v="1"/>
    <x v="0"/>
    <n v="0"/>
  </r>
  <r>
    <x v="24"/>
    <x v="1"/>
    <x v="0"/>
    <n v="802"/>
  </r>
  <r>
    <x v="25"/>
    <x v="1"/>
    <x v="0"/>
    <n v="2101"/>
  </r>
  <r>
    <x v="26"/>
    <x v="1"/>
    <x v="0"/>
    <n v="259"/>
  </r>
  <r>
    <x v="27"/>
    <x v="1"/>
    <x v="0"/>
    <n v="299"/>
  </r>
  <r>
    <x v="28"/>
    <x v="1"/>
    <x v="0"/>
    <n v="908"/>
  </r>
  <r>
    <x v="29"/>
    <x v="1"/>
    <x v="0"/>
    <n v="676"/>
  </r>
  <r>
    <x v="30"/>
    <x v="1"/>
    <x v="0"/>
    <n v="1767"/>
  </r>
  <r>
    <x v="31"/>
    <x v="1"/>
    <x v="0"/>
    <n v="510"/>
  </r>
  <r>
    <x v="32"/>
    <x v="1"/>
    <x v="0"/>
    <n v="339"/>
  </r>
  <r>
    <x v="33"/>
    <x v="1"/>
    <x v="0"/>
    <n v="853"/>
  </r>
  <r>
    <x v="34"/>
    <x v="1"/>
    <x v="0"/>
    <n v="349"/>
  </r>
  <r>
    <x v="35"/>
    <x v="1"/>
    <x v="0"/>
    <n v="451"/>
  </r>
  <r>
    <x v="36"/>
    <x v="1"/>
    <x v="0"/>
    <n v="1454"/>
  </r>
  <r>
    <x v="37"/>
    <x v="1"/>
    <x v="0"/>
    <n v="416"/>
  </r>
  <r>
    <x v="38"/>
    <x v="1"/>
    <x v="0"/>
    <n v="294"/>
  </r>
  <r>
    <x v="39"/>
    <x v="1"/>
    <x v="0"/>
    <n v="1525"/>
  </r>
  <r>
    <x v="40"/>
    <x v="1"/>
    <x v="0"/>
    <n v="1976"/>
  </r>
  <r>
    <x v="41"/>
    <x v="1"/>
    <x v="0"/>
    <n v="513"/>
  </r>
  <r>
    <x v="42"/>
    <x v="1"/>
    <x v="0"/>
    <n v="2211"/>
  </r>
  <r>
    <x v="43"/>
    <x v="1"/>
    <x v="0"/>
    <n v="439"/>
  </r>
  <r>
    <x v="44"/>
    <x v="1"/>
    <x v="0"/>
    <n v="928"/>
  </r>
  <r>
    <x v="0"/>
    <x v="1"/>
    <x v="1"/>
    <n v="130"/>
  </r>
  <r>
    <x v="1"/>
    <x v="1"/>
    <x v="1"/>
    <n v="1210"/>
  </r>
  <r>
    <x v="2"/>
    <x v="1"/>
    <x v="1"/>
    <n v="564"/>
  </r>
  <r>
    <x v="3"/>
    <x v="1"/>
    <x v="1"/>
    <n v="125"/>
  </r>
  <r>
    <x v="4"/>
    <x v="1"/>
    <x v="1"/>
    <n v="1240"/>
  </r>
  <r>
    <x v="5"/>
    <x v="1"/>
    <x v="1"/>
    <n v="864"/>
  </r>
  <r>
    <x v="6"/>
    <x v="1"/>
    <x v="1"/>
    <n v="1638"/>
  </r>
  <r>
    <x v="7"/>
    <x v="1"/>
    <x v="1"/>
    <n v="362"/>
  </r>
  <r>
    <x v="8"/>
    <x v="1"/>
    <x v="1"/>
    <n v="682"/>
  </r>
  <r>
    <x v="9"/>
    <x v="1"/>
    <x v="1"/>
    <n v="612"/>
  </r>
  <r>
    <x v="10"/>
    <x v="1"/>
    <x v="1"/>
    <n v="181"/>
  </r>
  <r>
    <x v="11"/>
    <x v="1"/>
    <x v="1"/>
    <n v="879"/>
  </r>
  <r>
    <x v="12"/>
    <x v="1"/>
    <x v="1"/>
    <n v="1815"/>
  </r>
  <r>
    <x v="13"/>
    <x v="1"/>
    <x v="1"/>
    <n v="372"/>
  </r>
  <r>
    <x v="14"/>
    <x v="1"/>
    <x v="1"/>
    <n v="1252"/>
  </r>
  <r>
    <x v="15"/>
    <x v="1"/>
    <x v="1"/>
    <n v="217"/>
  </r>
  <r>
    <x v="16"/>
    <x v="1"/>
    <x v="1"/>
    <n v="7876"/>
  </r>
  <r>
    <x v="17"/>
    <x v="1"/>
    <x v="1"/>
    <n v="554"/>
  </r>
  <r>
    <x v="18"/>
    <x v="1"/>
    <x v="1"/>
    <n v="148"/>
  </r>
  <r>
    <x v="19"/>
    <x v="1"/>
    <x v="1"/>
    <n v="362"/>
  </r>
  <r>
    <x v="20"/>
    <x v="1"/>
    <x v="1"/>
    <n v="256"/>
  </r>
  <r>
    <x v="21"/>
    <x v="1"/>
    <x v="1"/>
    <n v="715"/>
  </r>
  <r>
    <x v="22"/>
    <x v="1"/>
    <x v="1"/>
    <n v="66"/>
  </r>
  <r>
    <x v="23"/>
    <x v="1"/>
    <x v="1"/>
    <n v="0"/>
  </r>
  <r>
    <x v="24"/>
    <x v="1"/>
    <x v="1"/>
    <n v="649"/>
  </r>
  <r>
    <x v="25"/>
    <x v="1"/>
    <x v="1"/>
    <n v="561"/>
  </r>
  <r>
    <x v="26"/>
    <x v="1"/>
    <x v="1"/>
    <n v="166"/>
  </r>
  <r>
    <x v="27"/>
    <x v="1"/>
    <x v="1"/>
    <n v="198"/>
  </r>
  <r>
    <x v="28"/>
    <x v="1"/>
    <x v="1"/>
    <n v="824"/>
  </r>
  <r>
    <x v="29"/>
    <x v="1"/>
    <x v="1"/>
    <n v="598"/>
  </r>
  <r>
    <x v="30"/>
    <x v="1"/>
    <x v="1"/>
    <n v="1182"/>
  </r>
  <r>
    <x v="31"/>
    <x v="1"/>
    <x v="1"/>
    <n v="368"/>
  </r>
  <r>
    <x v="32"/>
    <x v="1"/>
    <x v="1"/>
    <n v="226"/>
  </r>
  <r>
    <x v="33"/>
    <x v="1"/>
    <x v="1"/>
    <n v="579"/>
  </r>
  <r>
    <x v="34"/>
    <x v="1"/>
    <x v="1"/>
    <n v="233"/>
  </r>
  <r>
    <x v="35"/>
    <x v="1"/>
    <x v="1"/>
    <n v="344"/>
  </r>
  <r>
    <x v="36"/>
    <x v="1"/>
    <x v="1"/>
    <n v="383"/>
  </r>
  <r>
    <x v="37"/>
    <x v="1"/>
    <x v="1"/>
    <n v="249"/>
  </r>
  <r>
    <x v="38"/>
    <x v="1"/>
    <x v="1"/>
    <n v="210"/>
  </r>
  <r>
    <x v="39"/>
    <x v="1"/>
    <x v="1"/>
    <n v="1162"/>
  </r>
  <r>
    <x v="40"/>
    <x v="1"/>
    <x v="1"/>
    <n v="1327"/>
  </r>
  <r>
    <x v="41"/>
    <x v="1"/>
    <x v="1"/>
    <n v="307"/>
  </r>
  <r>
    <x v="42"/>
    <x v="1"/>
    <x v="1"/>
    <n v="1227"/>
  </r>
  <r>
    <x v="43"/>
    <x v="1"/>
    <x v="1"/>
    <n v="400"/>
  </r>
  <r>
    <x v="44"/>
    <x v="1"/>
    <x v="1"/>
    <n v="538"/>
  </r>
  <r>
    <x v="0"/>
    <x v="1"/>
    <x v="2"/>
    <n v="152"/>
  </r>
  <r>
    <x v="1"/>
    <x v="1"/>
    <x v="2"/>
    <n v="111"/>
  </r>
  <r>
    <x v="2"/>
    <x v="1"/>
    <x v="2"/>
    <n v="379"/>
  </r>
  <r>
    <x v="3"/>
    <x v="1"/>
    <x v="2"/>
    <n v="239"/>
  </r>
  <r>
    <x v="4"/>
    <x v="1"/>
    <x v="2"/>
    <n v="266"/>
  </r>
  <r>
    <x v="5"/>
    <x v="1"/>
    <x v="2"/>
    <n v="453"/>
  </r>
  <r>
    <x v="6"/>
    <x v="1"/>
    <x v="2"/>
    <n v="224"/>
  </r>
  <r>
    <x v="7"/>
    <x v="1"/>
    <x v="2"/>
    <n v="143"/>
  </r>
  <r>
    <x v="8"/>
    <x v="1"/>
    <x v="2"/>
    <n v="374"/>
  </r>
  <r>
    <x v="9"/>
    <x v="1"/>
    <x v="2"/>
    <n v="368"/>
  </r>
  <r>
    <x v="10"/>
    <x v="1"/>
    <x v="2"/>
    <n v="502"/>
  </r>
  <r>
    <x v="11"/>
    <x v="1"/>
    <x v="2"/>
    <n v="351"/>
  </r>
  <r>
    <x v="12"/>
    <x v="1"/>
    <x v="2"/>
    <n v="323"/>
  </r>
  <r>
    <x v="13"/>
    <x v="1"/>
    <x v="2"/>
    <n v="127"/>
  </r>
  <r>
    <x v="14"/>
    <x v="1"/>
    <x v="2"/>
    <n v="38"/>
  </r>
  <r>
    <x v="15"/>
    <x v="1"/>
    <x v="2"/>
    <n v="60"/>
  </r>
  <r>
    <x v="16"/>
    <x v="1"/>
    <x v="2"/>
    <n v="2524"/>
  </r>
  <r>
    <x v="17"/>
    <x v="1"/>
    <x v="2"/>
    <n v="694"/>
  </r>
  <r>
    <x v="18"/>
    <x v="1"/>
    <x v="2"/>
    <n v="309"/>
  </r>
  <r>
    <x v="19"/>
    <x v="1"/>
    <x v="2"/>
    <n v="364"/>
  </r>
  <r>
    <x v="20"/>
    <x v="1"/>
    <x v="2"/>
    <n v="26"/>
  </r>
  <r>
    <x v="21"/>
    <x v="1"/>
    <x v="2"/>
    <n v="166"/>
  </r>
  <r>
    <x v="22"/>
    <x v="1"/>
    <x v="2"/>
    <n v="40"/>
  </r>
  <r>
    <x v="23"/>
    <x v="1"/>
    <x v="2"/>
    <n v="0"/>
  </r>
  <r>
    <x v="24"/>
    <x v="1"/>
    <x v="2"/>
    <n v="153"/>
  </r>
  <r>
    <x v="25"/>
    <x v="1"/>
    <x v="2"/>
    <n v="1540"/>
  </r>
  <r>
    <x v="26"/>
    <x v="1"/>
    <x v="2"/>
    <n v="93"/>
  </r>
  <r>
    <x v="27"/>
    <x v="1"/>
    <x v="2"/>
    <n v="101"/>
  </r>
  <r>
    <x v="28"/>
    <x v="1"/>
    <x v="2"/>
    <n v="84"/>
  </r>
  <r>
    <x v="29"/>
    <x v="1"/>
    <x v="2"/>
    <n v="78"/>
  </r>
  <r>
    <x v="30"/>
    <x v="1"/>
    <x v="2"/>
    <n v="585"/>
  </r>
  <r>
    <x v="31"/>
    <x v="1"/>
    <x v="2"/>
    <n v="142"/>
  </r>
  <r>
    <x v="32"/>
    <x v="1"/>
    <x v="2"/>
    <n v="113"/>
  </r>
  <r>
    <x v="33"/>
    <x v="1"/>
    <x v="2"/>
    <n v="274"/>
  </r>
  <r>
    <x v="34"/>
    <x v="1"/>
    <x v="2"/>
    <n v="116"/>
  </r>
  <r>
    <x v="35"/>
    <x v="1"/>
    <x v="2"/>
    <n v="107"/>
  </r>
  <r>
    <x v="36"/>
    <x v="1"/>
    <x v="2"/>
    <n v="1071"/>
  </r>
  <r>
    <x v="37"/>
    <x v="1"/>
    <x v="2"/>
    <n v="167"/>
  </r>
  <r>
    <x v="38"/>
    <x v="1"/>
    <x v="2"/>
    <n v="84"/>
  </r>
  <r>
    <x v="39"/>
    <x v="1"/>
    <x v="2"/>
    <n v="363"/>
  </r>
  <r>
    <x v="40"/>
    <x v="1"/>
    <x v="2"/>
    <n v="649"/>
  </r>
  <r>
    <x v="41"/>
    <x v="1"/>
    <x v="2"/>
    <n v="206"/>
  </r>
  <r>
    <x v="42"/>
    <x v="1"/>
    <x v="2"/>
    <n v="984"/>
  </r>
  <r>
    <x v="43"/>
    <x v="1"/>
    <x v="2"/>
    <n v="39"/>
  </r>
  <r>
    <x v="44"/>
    <x v="1"/>
    <x v="2"/>
    <n v="390"/>
  </r>
  <r>
    <x v="0"/>
    <x v="1"/>
    <x v="3"/>
    <n v="149"/>
  </r>
  <r>
    <x v="1"/>
    <x v="1"/>
    <x v="3"/>
    <n v="0"/>
  </r>
  <r>
    <x v="2"/>
    <x v="1"/>
    <x v="3"/>
    <n v="257"/>
  </r>
  <r>
    <x v="3"/>
    <x v="1"/>
    <x v="3"/>
    <n v="251"/>
  </r>
  <r>
    <x v="4"/>
    <x v="1"/>
    <x v="3"/>
    <n v="219"/>
  </r>
  <r>
    <x v="5"/>
    <x v="1"/>
    <x v="3"/>
    <n v="424"/>
  </r>
  <r>
    <x v="6"/>
    <x v="1"/>
    <x v="3"/>
    <n v="161"/>
  </r>
  <r>
    <x v="7"/>
    <x v="1"/>
    <x v="3"/>
    <n v="126"/>
  </r>
  <r>
    <x v="8"/>
    <x v="1"/>
    <x v="3"/>
    <n v="337"/>
  </r>
  <r>
    <x v="9"/>
    <x v="1"/>
    <x v="3"/>
    <n v="324"/>
  </r>
  <r>
    <x v="10"/>
    <x v="1"/>
    <x v="3"/>
    <n v="428"/>
  </r>
  <r>
    <x v="11"/>
    <x v="1"/>
    <x v="3"/>
    <n v="96"/>
  </r>
  <r>
    <x v="12"/>
    <x v="1"/>
    <x v="3"/>
    <n v="353"/>
  </r>
  <r>
    <x v="13"/>
    <x v="1"/>
    <x v="3"/>
    <n v="117"/>
  </r>
  <r>
    <x v="14"/>
    <x v="1"/>
    <x v="3"/>
    <n v="112"/>
  </r>
  <r>
    <x v="15"/>
    <x v="1"/>
    <x v="3"/>
    <n v="43"/>
  </r>
  <r>
    <x v="16"/>
    <x v="1"/>
    <x v="3"/>
    <n v="2129"/>
  </r>
  <r>
    <x v="17"/>
    <x v="1"/>
    <x v="3"/>
    <n v="579"/>
  </r>
  <r>
    <x v="18"/>
    <x v="1"/>
    <x v="3"/>
    <n v="165"/>
  </r>
  <r>
    <x v="19"/>
    <x v="1"/>
    <x v="3"/>
    <n v="319"/>
  </r>
  <r>
    <x v="20"/>
    <x v="1"/>
    <x v="3"/>
    <n v="30"/>
  </r>
  <r>
    <x v="21"/>
    <x v="1"/>
    <x v="3"/>
    <n v="128"/>
  </r>
  <r>
    <x v="22"/>
    <x v="1"/>
    <x v="3"/>
    <n v="40"/>
  </r>
  <r>
    <x v="23"/>
    <x v="1"/>
    <x v="3"/>
    <n v="0"/>
  </r>
  <r>
    <x v="24"/>
    <x v="1"/>
    <x v="3"/>
    <n v="232"/>
  </r>
  <r>
    <x v="25"/>
    <x v="1"/>
    <x v="3"/>
    <n v="1317"/>
  </r>
  <r>
    <x v="26"/>
    <x v="1"/>
    <x v="3"/>
    <n v="128"/>
  </r>
  <r>
    <x v="27"/>
    <x v="1"/>
    <x v="3"/>
    <n v="85"/>
  </r>
  <r>
    <x v="28"/>
    <x v="1"/>
    <x v="3"/>
    <n v="47"/>
  </r>
  <r>
    <x v="29"/>
    <x v="1"/>
    <x v="3"/>
    <n v="63"/>
  </r>
  <r>
    <x v="30"/>
    <x v="1"/>
    <x v="3"/>
    <n v="563"/>
  </r>
  <r>
    <x v="31"/>
    <x v="1"/>
    <x v="3"/>
    <n v="137"/>
  </r>
  <r>
    <x v="32"/>
    <x v="1"/>
    <x v="3"/>
    <n v="99"/>
  </r>
  <r>
    <x v="33"/>
    <x v="1"/>
    <x v="3"/>
    <n v="236"/>
  </r>
  <r>
    <x v="34"/>
    <x v="1"/>
    <x v="3"/>
    <n v="98"/>
  </r>
  <r>
    <x v="35"/>
    <x v="1"/>
    <x v="3"/>
    <n v="98"/>
  </r>
  <r>
    <x v="36"/>
    <x v="1"/>
    <x v="3"/>
    <n v="876"/>
  </r>
  <r>
    <x v="37"/>
    <x v="1"/>
    <x v="3"/>
    <n v="162"/>
  </r>
  <r>
    <x v="38"/>
    <x v="1"/>
    <x v="3"/>
    <n v="81"/>
  </r>
  <r>
    <x v="39"/>
    <x v="1"/>
    <x v="3"/>
    <n v="330"/>
  </r>
  <r>
    <x v="40"/>
    <x v="1"/>
    <x v="3"/>
    <n v="635"/>
  </r>
  <r>
    <x v="41"/>
    <x v="1"/>
    <x v="3"/>
    <n v="189"/>
  </r>
  <r>
    <x v="42"/>
    <x v="1"/>
    <x v="3"/>
    <n v="2211"/>
  </r>
  <r>
    <x v="43"/>
    <x v="1"/>
    <x v="3"/>
    <n v="136"/>
  </r>
  <r>
    <x v="44"/>
    <x v="1"/>
    <x v="3"/>
    <n v="224"/>
  </r>
  <r>
    <x v="0"/>
    <x v="1"/>
    <x v="4"/>
    <n v="13"/>
  </r>
  <r>
    <x v="1"/>
    <x v="1"/>
    <x v="4"/>
    <n v="1"/>
  </r>
  <r>
    <x v="2"/>
    <x v="1"/>
    <x v="4"/>
    <n v="23"/>
  </r>
  <r>
    <x v="3"/>
    <x v="1"/>
    <x v="4"/>
    <n v="5"/>
  </r>
  <r>
    <x v="4"/>
    <x v="1"/>
    <x v="4"/>
    <n v="2"/>
  </r>
  <r>
    <x v="5"/>
    <x v="1"/>
    <x v="4"/>
    <n v="26"/>
  </r>
  <r>
    <x v="6"/>
    <x v="1"/>
    <x v="4"/>
    <n v="3"/>
  </r>
  <r>
    <x v="7"/>
    <x v="1"/>
    <x v="4"/>
    <n v="15"/>
  </r>
  <r>
    <x v="8"/>
    <x v="1"/>
    <x v="4"/>
    <n v="28"/>
  </r>
  <r>
    <x v="9"/>
    <x v="1"/>
    <x v="4"/>
    <n v="39"/>
  </r>
  <r>
    <x v="10"/>
    <x v="1"/>
    <x v="4"/>
    <n v="45"/>
  </r>
  <r>
    <x v="11"/>
    <x v="1"/>
    <x v="4"/>
    <n v="7"/>
  </r>
  <r>
    <x v="12"/>
    <x v="1"/>
    <x v="4"/>
    <n v="0"/>
  </r>
  <r>
    <x v="13"/>
    <x v="1"/>
    <x v="4"/>
    <n v="7"/>
  </r>
  <r>
    <x v="14"/>
    <x v="1"/>
    <x v="4"/>
    <n v="5"/>
  </r>
  <r>
    <x v="15"/>
    <x v="1"/>
    <x v="4"/>
    <n v="8"/>
  </r>
  <r>
    <x v="16"/>
    <x v="1"/>
    <x v="4"/>
    <n v="382"/>
  </r>
  <r>
    <x v="17"/>
    <x v="1"/>
    <x v="4"/>
    <n v="103"/>
  </r>
  <r>
    <x v="18"/>
    <x v="1"/>
    <x v="4"/>
    <n v="1"/>
  </r>
  <r>
    <x v="19"/>
    <x v="1"/>
    <x v="4"/>
    <n v="132"/>
  </r>
  <r>
    <x v="20"/>
    <x v="1"/>
    <x v="4"/>
    <n v="6"/>
  </r>
  <r>
    <x v="21"/>
    <x v="1"/>
    <x v="4"/>
    <n v="21"/>
  </r>
  <r>
    <x v="22"/>
    <x v="1"/>
    <x v="4"/>
    <n v="2"/>
  </r>
  <r>
    <x v="23"/>
    <x v="1"/>
    <x v="4"/>
    <n v="0"/>
  </r>
  <r>
    <x v="24"/>
    <x v="1"/>
    <x v="4"/>
    <n v="77"/>
  </r>
  <r>
    <x v="25"/>
    <x v="1"/>
    <x v="4"/>
    <n v="125"/>
  </r>
  <r>
    <x v="26"/>
    <x v="1"/>
    <x v="4"/>
    <n v="37"/>
  </r>
  <r>
    <x v="27"/>
    <x v="1"/>
    <x v="4"/>
    <n v="6"/>
  </r>
  <r>
    <x v="28"/>
    <x v="1"/>
    <x v="4"/>
    <n v="37"/>
  </r>
  <r>
    <x v="29"/>
    <x v="1"/>
    <x v="4"/>
    <n v="4"/>
  </r>
  <r>
    <x v="30"/>
    <x v="1"/>
    <x v="4"/>
    <n v="20"/>
  </r>
  <r>
    <x v="31"/>
    <x v="1"/>
    <x v="4"/>
    <n v="19"/>
  </r>
  <r>
    <x v="32"/>
    <x v="1"/>
    <x v="4"/>
    <n v="0"/>
  </r>
  <r>
    <x v="33"/>
    <x v="1"/>
    <x v="4"/>
    <n v="19"/>
  </r>
  <r>
    <x v="34"/>
    <x v="1"/>
    <x v="4"/>
    <n v="11"/>
  </r>
  <r>
    <x v="35"/>
    <x v="1"/>
    <x v="4"/>
    <n v="2"/>
  </r>
  <r>
    <x v="36"/>
    <x v="1"/>
    <x v="4"/>
    <n v="31"/>
  </r>
  <r>
    <x v="37"/>
    <x v="1"/>
    <x v="4"/>
    <n v="9"/>
  </r>
  <r>
    <x v="38"/>
    <x v="1"/>
    <x v="4"/>
    <n v="2"/>
  </r>
  <r>
    <x v="39"/>
    <x v="1"/>
    <x v="4"/>
    <n v="8"/>
  </r>
  <r>
    <x v="40"/>
    <x v="1"/>
    <x v="4"/>
    <n v="10"/>
  </r>
  <r>
    <x v="41"/>
    <x v="1"/>
    <x v="4"/>
    <n v="16"/>
  </r>
  <r>
    <x v="42"/>
    <x v="1"/>
    <x v="4"/>
    <n v="22"/>
  </r>
  <r>
    <x v="43"/>
    <x v="1"/>
    <x v="4"/>
    <n v="8"/>
  </r>
  <r>
    <x v="44"/>
    <x v="1"/>
    <x v="4"/>
    <n v="87"/>
  </r>
  <r>
    <x v="0"/>
    <x v="1"/>
    <x v="5"/>
    <n v="20"/>
  </r>
  <r>
    <x v="1"/>
    <x v="1"/>
    <x v="5"/>
    <n v="2"/>
  </r>
  <r>
    <x v="2"/>
    <x v="1"/>
    <x v="5"/>
    <n v="2"/>
  </r>
  <r>
    <x v="3"/>
    <x v="1"/>
    <x v="5"/>
    <n v="1"/>
  </r>
  <r>
    <x v="4"/>
    <x v="1"/>
    <x v="5"/>
    <n v="0"/>
  </r>
  <r>
    <x v="5"/>
    <x v="1"/>
    <x v="5"/>
    <n v="5"/>
  </r>
  <r>
    <x v="6"/>
    <x v="1"/>
    <x v="5"/>
    <n v="7"/>
  </r>
  <r>
    <x v="7"/>
    <x v="1"/>
    <x v="5"/>
    <n v="9"/>
  </r>
  <r>
    <x v="8"/>
    <x v="1"/>
    <x v="5"/>
    <n v="7"/>
  </r>
  <r>
    <x v="9"/>
    <x v="1"/>
    <x v="5"/>
    <n v="13"/>
  </r>
  <r>
    <x v="10"/>
    <x v="1"/>
    <x v="5"/>
    <n v="44"/>
  </r>
  <r>
    <x v="11"/>
    <x v="1"/>
    <x v="5"/>
    <n v="19"/>
  </r>
  <r>
    <x v="12"/>
    <x v="1"/>
    <x v="5"/>
    <n v="4"/>
  </r>
  <r>
    <x v="13"/>
    <x v="1"/>
    <x v="5"/>
    <n v="17"/>
  </r>
  <r>
    <x v="14"/>
    <x v="1"/>
    <x v="5"/>
    <n v="0"/>
  </r>
  <r>
    <x v="15"/>
    <x v="1"/>
    <x v="5"/>
    <n v="4"/>
  </r>
  <r>
    <x v="16"/>
    <x v="1"/>
    <x v="5"/>
    <n v="63"/>
  </r>
  <r>
    <x v="17"/>
    <x v="1"/>
    <x v="5"/>
    <n v="38"/>
  </r>
  <r>
    <x v="18"/>
    <x v="1"/>
    <x v="5"/>
    <n v="24"/>
  </r>
  <r>
    <x v="19"/>
    <x v="1"/>
    <x v="5"/>
    <n v="113"/>
  </r>
  <r>
    <x v="20"/>
    <x v="1"/>
    <x v="5"/>
    <n v="6"/>
  </r>
  <r>
    <x v="21"/>
    <x v="1"/>
    <x v="5"/>
    <n v="6"/>
  </r>
  <r>
    <x v="22"/>
    <x v="1"/>
    <x v="5"/>
    <n v="0"/>
  </r>
  <r>
    <x v="23"/>
    <x v="1"/>
    <x v="5"/>
    <n v="0"/>
  </r>
  <r>
    <x v="24"/>
    <x v="1"/>
    <x v="5"/>
    <n v="12"/>
  </r>
  <r>
    <x v="25"/>
    <x v="1"/>
    <x v="5"/>
    <n v="14"/>
  </r>
  <r>
    <x v="26"/>
    <x v="1"/>
    <x v="5"/>
    <n v="13"/>
  </r>
  <r>
    <x v="27"/>
    <x v="1"/>
    <x v="5"/>
    <n v="3"/>
  </r>
  <r>
    <x v="28"/>
    <x v="1"/>
    <x v="5"/>
    <n v="30"/>
  </r>
  <r>
    <x v="29"/>
    <x v="1"/>
    <x v="5"/>
    <n v="3"/>
  </r>
  <r>
    <x v="30"/>
    <x v="1"/>
    <x v="5"/>
    <n v="4"/>
  </r>
  <r>
    <x v="31"/>
    <x v="1"/>
    <x v="5"/>
    <n v="6"/>
  </r>
  <r>
    <x v="32"/>
    <x v="1"/>
    <x v="5"/>
    <n v="1"/>
  </r>
  <r>
    <x v="33"/>
    <x v="1"/>
    <x v="5"/>
    <n v="9"/>
  </r>
  <r>
    <x v="34"/>
    <x v="1"/>
    <x v="5"/>
    <n v="5"/>
  </r>
  <r>
    <x v="35"/>
    <x v="1"/>
    <x v="5"/>
    <n v="8"/>
  </r>
  <r>
    <x v="36"/>
    <x v="1"/>
    <x v="5"/>
    <n v="17"/>
  </r>
  <r>
    <x v="37"/>
    <x v="1"/>
    <x v="5"/>
    <n v="4"/>
  </r>
  <r>
    <x v="38"/>
    <x v="1"/>
    <x v="5"/>
    <n v="9"/>
  </r>
  <r>
    <x v="39"/>
    <x v="1"/>
    <x v="5"/>
    <n v="4"/>
  </r>
  <r>
    <x v="40"/>
    <x v="1"/>
    <x v="5"/>
    <n v="18"/>
  </r>
  <r>
    <x v="41"/>
    <x v="1"/>
    <x v="5"/>
    <n v="11"/>
  </r>
  <r>
    <x v="42"/>
    <x v="1"/>
    <x v="5"/>
    <n v="32"/>
  </r>
  <r>
    <x v="43"/>
    <x v="1"/>
    <x v="5"/>
    <n v="6"/>
  </r>
  <r>
    <x v="44"/>
    <x v="1"/>
    <x v="5"/>
    <n v="22"/>
  </r>
  <r>
    <x v="0"/>
    <x v="1"/>
    <x v="6"/>
    <n v="0"/>
  </r>
  <r>
    <x v="1"/>
    <x v="1"/>
    <x v="6"/>
    <n v="0"/>
  </r>
  <r>
    <x v="2"/>
    <x v="1"/>
    <x v="6"/>
    <n v="2"/>
  </r>
  <r>
    <x v="3"/>
    <x v="1"/>
    <x v="6"/>
    <n v="0"/>
  </r>
  <r>
    <x v="4"/>
    <x v="1"/>
    <x v="6"/>
    <n v="0"/>
  </r>
  <r>
    <x v="5"/>
    <x v="1"/>
    <x v="6"/>
    <n v="3"/>
  </r>
  <r>
    <x v="6"/>
    <x v="1"/>
    <x v="6"/>
    <n v="0"/>
  </r>
  <r>
    <x v="7"/>
    <x v="1"/>
    <x v="6"/>
    <n v="0"/>
  </r>
  <r>
    <x v="8"/>
    <x v="1"/>
    <x v="6"/>
    <n v="1"/>
  </r>
  <r>
    <x v="9"/>
    <x v="1"/>
    <x v="6"/>
    <n v="0"/>
  </r>
  <r>
    <x v="10"/>
    <x v="1"/>
    <x v="6"/>
    <n v="6"/>
  </r>
  <r>
    <x v="11"/>
    <x v="1"/>
    <x v="6"/>
    <n v="1"/>
  </r>
  <r>
    <x v="12"/>
    <x v="1"/>
    <x v="6"/>
    <n v="0"/>
  </r>
  <r>
    <x v="13"/>
    <x v="1"/>
    <x v="6"/>
    <n v="2"/>
  </r>
  <r>
    <x v="14"/>
    <x v="1"/>
    <x v="6"/>
    <n v="0"/>
  </r>
  <r>
    <x v="15"/>
    <x v="1"/>
    <x v="6"/>
    <n v="1"/>
  </r>
  <r>
    <x v="16"/>
    <x v="1"/>
    <x v="6"/>
    <n v="8"/>
  </r>
  <r>
    <x v="17"/>
    <x v="1"/>
    <x v="6"/>
    <n v="7"/>
  </r>
  <r>
    <x v="18"/>
    <x v="1"/>
    <x v="6"/>
    <n v="0"/>
  </r>
  <r>
    <x v="19"/>
    <x v="1"/>
    <x v="6"/>
    <n v="0"/>
  </r>
  <r>
    <x v="20"/>
    <x v="1"/>
    <x v="6"/>
    <n v="0"/>
  </r>
  <r>
    <x v="21"/>
    <x v="1"/>
    <x v="6"/>
    <n v="0"/>
  </r>
  <r>
    <x v="22"/>
    <x v="1"/>
    <x v="6"/>
    <n v="0"/>
  </r>
  <r>
    <x v="23"/>
    <x v="1"/>
    <x v="6"/>
    <n v="0"/>
  </r>
  <r>
    <x v="24"/>
    <x v="1"/>
    <x v="6"/>
    <n v="0"/>
  </r>
  <r>
    <x v="25"/>
    <x v="1"/>
    <x v="6"/>
    <n v="3"/>
  </r>
  <r>
    <x v="26"/>
    <x v="1"/>
    <x v="6"/>
    <n v="1"/>
  </r>
  <r>
    <x v="27"/>
    <x v="1"/>
    <x v="6"/>
    <n v="0"/>
  </r>
  <r>
    <x v="28"/>
    <x v="1"/>
    <x v="6"/>
    <n v="0"/>
  </r>
  <r>
    <x v="29"/>
    <x v="1"/>
    <x v="6"/>
    <n v="1"/>
  </r>
  <r>
    <x v="30"/>
    <x v="1"/>
    <x v="6"/>
    <n v="5"/>
  </r>
  <r>
    <x v="31"/>
    <x v="1"/>
    <x v="6"/>
    <n v="0"/>
  </r>
  <r>
    <x v="32"/>
    <x v="1"/>
    <x v="6"/>
    <n v="0"/>
  </r>
  <r>
    <x v="33"/>
    <x v="1"/>
    <x v="6"/>
    <n v="0"/>
  </r>
  <r>
    <x v="34"/>
    <x v="1"/>
    <x v="6"/>
    <n v="1"/>
  </r>
  <r>
    <x v="35"/>
    <x v="1"/>
    <x v="6"/>
    <n v="0"/>
  </r>
  <r>
    <x v="36"/>
    <x v="1"/>
    <x v="6"/>
    <n v="2"/>
  </r>
  <r>
    <x v="37"/>
    <x v="1"/>
    <x v="6"/>
    <n v="0"/>
  </r>
  <r>
    <x v="38"/>
    <x v="1"/>
    <x v="6"/>
    <n v="0"/>
  </r>
  <r>
    <x v="39"/>
    <x v="1"/>
    <x v="6"/>
    <n v="1"/>
  </r>
  <r>
    <x v="40"/>
    <x v="1"/>
    <x v="6"/>
    <n v="2"/>
  </r>
  <r>
    <x v="41"/>
    <x v="1"/>
    <x v="6"/>
    <n v="0"/>
  </r>
  <r>
    <x v="42"/>
    <x v="1"/>
    <x v="6"/>
    <n v="17"/>
  </r>
  <r>
    <x v="43"/>
    <x v="1"/>
    <x v="6"/>
    <n v="1"/>
  </r>
  <r>
    <x v="44"/>
    <x v="1"/>
    <x v="6"/>
    <n v="1"/>
  </r>
  <r>
    <x v="0"/>
    <x v="1"/>
    <x v="7"/>
    <n v="3"/>
  </r>
  <r>
    <x v="1"/>
    <x v="1"/>
    <x v="7"/>
    <n v="0"/>
  </r>
  <r>
    <x v="2"/>
    <x v="1"/>
    <x v="7"/>
    <n v="4"/>
  </r>
  <r>
    <x v="3"/>
    <x v="1"/>
    <x v="7"/>
    <n v="1"/>
  </r>
  <r>
    <x v="4"/>
    <x v="1"/>
    <x v="7"/>
    <n v="0"/>
  </r>
  <r>
    <x v="5"/>
    <x v="1"/>
    <x v="7"/>
    <n v="0"/>
  </r>
  <r>
    <x v="6"/>
    <x v="1"/>
    <x v="7"/>
    <n v="0"/>
  </r>
  <r>
    <x v="7"/>
    <x v="1"/>
    <x v="7"/>
    <n v="0"/>
  </r>
  <r>
    <x v="8"/>
    <x v="1"/>
    <x v="7"/>
    <n v="0"/>
  </r>
  <r>
    <x v="9"/>
    <x v="1"/>
    <x v="7"/>
    <n v="0"/>
  </r>
  <r>
    <x v="10"/>
    <x v="1"/>
    <x v="7"/>
    <n v="4"/>
  </r>
  <r>
    <x v="11"/>
    <x v="1"/>
    <x v="7"/>
    <n v="0"/>
  </r>
  <r>
    <x v="12"/>
    <x v="1"/>
    <x v="7"/>
    <n v="0"/>
  </r>
  <r>
    <x v="13"/>
    <x v="1"/>
    <x v="7"/>
    <n v="1"/>
  </r>
  <r>
    <x v="14"/>
    <x v="1"/>
    <x v="7"/>
    <n v="3"/>
  </r>
  <r>
    <x v="15"/>
    <x v="1"/>
    <x v="7"/>
    <n v="0"/>
  </r>
  <r>
    <x v="16"/>
    <x v="1"/>
    <x v="7"/>
    <n v="0"/>
  </r>
  <r>
    <x v="17"/>
    <x v="1"/>
    <x v="7"/>
    <n v="0"/>
  </r>
  <r>
    <x v="18"/>
    <x v="1"/>
    <x v="7"/>
    <n v="5"/>
  </r>
  <r>
    <x v="19"/>
    <x v="1"/>
    <x v="7"/>
    <n v="62"/>
  </r>
  <r>
    <x v="20"/>
    <x v="1"/>
    <x v="7"/>
    <n v="0"/>
  </r>
  <r>
    <x v="21"/>
    <x v="1"/>
    <x v="7"/>
    <n v="4"/>
  </r>
  <r>
    <x v="22"/>
    <x v="1"/>
    <x v="7"/>
    <n v="0"/>
  </r>
  <r>
    <x v="23"/>
    <x v="1"/>
    <x v="7"/>
    <n v="0"/>
  </r>
  <r>
    <x v="24"/>
    <x v="1"/>
    <x v="7"/>
    <n v="0"/>
  </r>
  <r>
    <x v="25"/>
    <x v="1"/>
    <x v="7"/>
    <n v="3"/>
  </r>
  <r>
    <x v="26"/>
    <x v="1"/>
    <x v="7"/>
    <n v="3"/>
  </r>
  <r>
    <x v="27"/>
    <x v="1"/>
    <x v="7"/>
    <n v="1"/>
  </r>
  <r>
    <x v="28"/>
    <x v="1"/>
    <x v="7"/>
    <n v="1"/>
  </r>
  <r>
    <x v="29"/>
    <x v="1"/>
    <x v="7"/>
    <n v="0"/>
  </r>
  <r>
    <x v="30"/>
    <x v="1"/>
    <x v="7"/>
    <n v="0"/>
  </r>
  <r>
    <x v="31"/>
    <x v="1"/>
    <x v="7"/>
    <n v="0"/>
  </r>
  <r>
    <x v="32"/>
    <x v="1"/>
    <x v="7"/>
    <n v="0"/>
  </r>
  <r>
    <x v="33"/>
    <x v="1"/>
    <x v="7"/>
    <n v="0"/>
  </r>
  <r>
    <x v="34"/>
    <x v="1"/>
    <x v="7"/>
    <n v="2"/>
  </r>
  <r>
    <x v="35"/>
    <x v="1"/>
    <x v="7"/>
    <n v="0"/>
  </r>
  <r>
    <x v="36"/>
    <x v="1"/>
    <x v="7"/>
    <n v="0"/>
  </r>
  <r>
    <x v="37"/>
    <x v="1"/>
    <x v="7"/>
    <n v="0"/>
  </r>
  <r>
    <x v="38"/>
    <x v="1"/>
    <x v="7"/>
    <n v="0"/>
  </r>
  <r>
    <x v="39"/>
    <x v="1"/>
    <x v="7"/>
    <n v="0"/>
  </r>
  <r>
    <x v="40"/>
    <x v="1"/>
    <x v="7"/>
    <n v="2"/>
  </r>
  <r>
    <x v="41"/>
    <x v="1"/>
    <x v="7"/>
    <n v="0"/>
  </r>
  <r>
    <x v="42"/>
    <x v="1"/>
    <x v="7"/>
    <n v="6"/>
  </r>
  <r>
    <x v="43"/>
    <x v="1"/>
    <x v="7"/>
    <n v="0"/>
  </r>
  <r>
    <x v="44"/>
    <x v="1"/>
    <x v="7"/>
    <n v="0"/>
  </r>
  <r>
    <x v="0"/>
    <x v="1"/>
    <x v="8"/>
    <n v="44"/>
  </r>
  <r>
    <x v="1"/>
    <x v="1"/>
    <x v="8"/>
    <n v="15"/>
  </r>
  <r>
    <x v="2"/>
    <x v="1"/>
    <x v="8"/>
    <n v="361"/>
  </r>
  <r>
    <x v="3"/>
    <x v="1"/>
    <x v="8"/>
    <n v="17"/>
  </r>
  <r>
    <x v="4"/>
    <x v="1"/>
    <x v="8"/>
    <n v="77"/>
  </r>
  <r>
    <x v="5"/>
    <x v="1"/>
    <x v="8"/>
    <n v="199"/>
  </r>
  <r>
    <x v="6"/>
    <x v="1"/>
    <x v="8"/>
    <n v="24"/>
  </r>
  <r>
    <x v="7"/>
    <x v="1"/>
    <x v="8"/>
    <n v="41"/>
  </r>
  <r>
    <x v="8"/>
    <x v="1"/>
    <x v="8"/>
    <n v="21"/>
  </r>
  <r>
    <x v="9"/>
    <x v="1"/>
    <x v="8"/>
    <n v="305"/>
  </r>
  <r>
    <x v="10"/>
    <x v="1"/>
    <x v="8"/>
    <n v="59"/>
  </r>
  <r>
    <x v="11"/>
    <x v="1"/>
    <x v="8"/>
    <n v="5"/>
  </r>
  <r>
    <x v="12"/>
    <x v="1"/>
    <x v="8"/>
    <n v="1"/>
  </r>
  <r>
    <x v="13"/>
    <x v="1"/>
    <x v="8"/>
    <n v="123"/>
  </r>
  <r>
    <x v="14"/>
    <x v="1"/>
    <x v="8"/>
    <n v="2"/>
  </r>
  <r>
    <x v="15"/>
    <x v="1"/>
    <x v="8"/>
    <n v="10"/>
  </r>
  <r>
    <x v="16"/>
    <x v="1"/>
    <x v="8"/>
    <n v="441"/>
  </r>
  <r>
    <x v="17"/>
    <x v="1"/>
    <x v="8"/>
    <n v="19"/>
  </r>
  <r>
    <x v="18"/>
    <x v="1"/>
    <x v="8"/>
    <n v="141"/>
  </r>
  <r>
    <x v="19"/>
    <x v="1"/>
    <x v="8"/>
    <n v="112"/>
  </r>
  <r>
    <x v="20"/>
    <x v="1"/>
    <x v="8"/>
    <n v="24"/>
  </r>
  <r>
    <x v="21"/>
    <x v="1"/>
    <x v="8"/>
    <n v="117"/>
  </r>
  <r>
    <x v="22"/>
    <x v="1"/>
    <x v="8"/>
    <n v="1"/>
  </r>
  <r>
    <x v="23"/>
    <x v="1"/>
    <x v="8"/>
    <n v="0"/>
  </r>
  <r>
    <x v="24"/>
    <x v="1"/>
    <x v="8"/>
    <n v="44"/>
  </r>
  <r>
    <x v="25"/>
    <x v="1"/>
    <x v="8"/>
    <n v="53"/>
  </r>
  <r>
    <x v="26"/>
    <x v="1"/>
    <x v="8"/>
    <n v="77"/>
  </r>
  <r>
    <x v="27"/>
    <x v="1"/>
    <x v="8"/>
    <n v="4"/>
  </r>
  <r>
    <x v="28"/>
    <x v="1"/>
    <x v="8"/>
    <n v="46"/>
  </r>
  <r>
    <x v="29"/>
    <x v="1"/>
    <x v="8"/>
    <n v="99"/>
  </r>
  <r>
    <x v="30"/>
    <x v="1"/>
    <x v="8"/>
    <n v="156"/>
  </r>
  <r>
    <x v="31"/>
    <x v="1"/>
    <x v="8"/>
    <n v="5"/>
  </r>
  <r>
    <x v="32"/>
    <x v="1"/>
    <x v="8"/>
    <n v="24"/>
  </r>
  <r>
    <x v="33"/>
    <x v="1"/>
    <x v="8"/>
    <n v="170"/>
  </r>
  <r>
    <x v="34"/>
    <x v="1"/>
    <x v="8"/>
    <n v="65"/>
  </r>
  <r>
    <x v="35"/>
    <x v="1"/>
    <x v="8"/>
    <n v="79"/>
  </r>
  <r>
    <x v="36"/>
    <x v="1"/>
    <x v="8"/>
    <n v="31"/>
  </r>
  <r>
    <x v="37"/>
    <x v="1"/>
    <x v="8"/>
    <n v="0"/>
  </r>
  <r>
    <x v="38"/>
    <x v="1"/>
    <x v="8"/>
    <n v="13"/>
  </r>
  <r>
    <x v="39"/>
    <x v="1"/>
    <x v="8"/>
    <n v="3"/>
  </r>
  <r>
    <x v="40"/>
    <x v="1"/>
    <x v="8"/>
    <n v="25"/>
  </r>
  <r>
    <x v="41"/>
    <x v="1"/>
    <x v="8"/>
    <n v="19"/>
  </r>
  <r>
    <x v="42"/>
    <x v="1"/>
    <x v="8"/>
    <n v="315"/>
  </r>
  <r>
    <x v="43"/>
    <x v="1"/>
    <x v="8"/>
    <n v="34"/>
  </r>
  <r>
    <x v="44"/>
    <x v="1"/>
    <x v="8"/>
    <n v="79"/>
  </r>
  <r>
    <x v="0"/>
    <x v="1"/>
    <x v="9"/>
    <n v="18781"/>
  </r>
  <r>
    <x v="1"/>
    <x v="1"/>
    <x v="9"/>
    <n v="19748"/>
  </r>
  <r>
    <x v="2"/>
    <x v="1"/>
    <x v="9"/>
    <n v="0"/>
  </r>
  <r>
    <x v="3"/>
    <x v="1"/>
    <x v="9"/>
    <n v="12678"/>
  </r>
  <r>
    <x v="4"/>
    <x v="1"/>
    <x v="9"/>
    <n v="35597"/>
  </r>
  <r>
    <x v="5"/>
    <x v="1"/>
    <x v="9"/>
    <n v="27374"/>
  </r>
  <r>
    <x v="6"/>
    <x v="1"/>
    <x v="9"/>
    <n v="15352"/>
  </r>
  <r>
    <x v="7"/>
    <x v="1"/>
    <x v="9"/>
    <n v="18582"/>
  </r>
  <r>
    <x v="8"/>
    <x v="1"/>
    <x v="9"/>
    <n v="7455"/>
  </r>
  <r>
    <x v="9"/>
    <x v="1"/>
    <x v="9"/>
    <n v="34845"/>
  </r>
  <r>
    <x v="10"/>
    <x v="1"/>
    <x v="9"/>
    <n v="97800"/>
  </r>
  <r>
    <x v="11"/>
    <x v="1"/>
    <x v="9"/>
    <n v="95621"/>
  </r>
  <r>
    <x v="12"/>
    <x v="1"/>
    <x v="9"/>
    <n v="15699"/>
  </r>
  <r>
    <x v="13"/>
    <x v="1"/>
    <x v="9"/>
    <n v="27060"/>
  </r>
  <r>
    <x v="14"/>
    <x v="1"/>
    <x v="9"/>
    <n v="41430"/>
  </r>
  <r>
    <x v="15"/>
    <x v="1"/>
    <x v="9"/>
    <n v="16674"/>
  </r>
  <r>
    <x v="16"/>
    <x v="1"/>
    <x v="9"/>
    <n v="179413"/>
  </r>
  <r>
    <x v="17"/>
    <x v="1"/>
    <x v="9"/>
    <n v="112713"/>
  </r>
  <r>
    <x v="18"/>
    <x v="1"/>
    <x v="9"/>
    <n v="104639"/>
  </r>
  <r>
    <x v="19"/>
    <x v="1"/>
    <x v="9"/>
    <n v="18689"/>
  </r>
  <r>
    <x v="20"/>
    <x v="1"/>
    <x v="9"/>
    <n v="27885"/>
  </r>
  <r>
    <x v="21"/>
    <x v="1"/>
    <x v="9"/>
    <n v="38319"/>
  </r>
  <r>
    <x v="22"/>
    <x v="1"/>
    <x v="9"/>
    <n v="6492"/>
  </r>
  <r>
    <x v="23"/>
    <x v="1"/>
    <x v="9"/>
    <n v="0"/>
  </r>
  <r>
    <x v="24"/>
    <x v="1"/>
    <x v="9"/>
    <n v="25440"/>
  </r>
  <r>
    <x v="25"/>
    <x v="1"/>
    <x v="9"/>
    <n v="25510"/>
  </r>
  <r>
    <x v="26"/>
    <x v="1"/>
    <x v="9"/>
    <n v="25587"/>
  </r>
  <r>
    <x v="27"/>
    <x v="1"/>
    <x v="9"/>
    <n v="28639"/>
  </r>
  <r>
    <x v="28"/>
    <x v="1"/>
    <x v="9"/>
    <n v="30427"/>
  </r>
  <r>
    <x v="29"/>
    <x v="1"/>
    <x v="9"/>
    <n v="23275"/>
  </r>
  <r>
    <x v="30"/>
    <x v="1"/>
    <x v="9"/>
    <n v="44124"/>
  </r>
  <r>
    <x v="31"/>
    <x v="1"/>
    <x v="9"/>
    <n v="20981"/>
  </r>
  <r>
    <x v="32"/>
    <x v="1"/>
    <x v="9"/>
    <n v="8856"/>
  </r>
  <r>
    <x v="33"/>
    <x v="1"/>
    <x v="9"/>
    <n v="25537"/>
  </r>
  <r>
    <x v="34"/>
    <x v="1"/>
    <x v="9"/>
    <n v="19804"/>
  </r>
  <r>
    <x v="35"/>
    <x v="1"/>
    <x v="9"/>
    <n v="14709"/>
  </r>
  <r>
    <x v="36"/>
    <x v="1"/>
    <x v="9"/>
    <n v="38569"/>
  </r>
  <r>
    <x v="37"/>
    <x v="1"/>
    <x v="9"/>
    <n v="26218"/>
  </r>
  <r>
    <x v="38"/>
    <x v="1"/>
    <x v="9"/>
    <n v="49187"/>
  </r>
  <r>
    <x v="39"/>
    <x v="1"/>
    <x v="9"/>
    <n v="29076.162499999999"/>
  </r>
  <r>
    <x v="40"/>
    <x v="1"/>
    <x v="9"/>
    <n v="31100"/>
  </r>
  <r>
    <x v="41"/>
    <x v="1"/>
    <x v="9"/>
    <n v="13060"/>
  </r>
  <r>
    <x v="42"/>
    <x v="1"/>
    <x v="9"/>
    <n v="91154"/>
  </r>
  <r>
    <x v="43"/>
    <x v="1"/>
    <x v="9"/>
    <n v="20799"/>
  </r>
  <r>
    <x v="44"/>
    <x v="1"/>
    <x v="9"/>
    <n v="82719"/>
  </r>
  <r>
    <x v="0"/>
    <x v="2"/>
    <x v="0"/>
    <n v="127"/>
  </r>
  <r>
    <x v="1"/>
    <x v="2"/>
    <x v="0"/>
    <n v="920"/>
  </r>
  <r>
    <x v="2"/>
    <x v="2"/>
    <x v="0"/>
    <n v="1137"/>
  </r>
  <r>
    <x v="3"/>
    <x v="2"/>
    <x v="0"/>
    <n v="360"/>
  </r>
  <r>
    <x v="4"/>
    <x v="2"/>
    <x v="0"/>
    <n v="1187"/>
  </r>
  <r>
    <x v="5"/>
    <x v="2"/>
    <x v="0"/>
    <n v="1673"/>
  </r>
  <r>
    <x v="6"/>
    <x v="2"/>
    <x v="0"/>
    <n v="1456"/>
  </r>
  <r>
    <x v="7"/>
    <x v="2"/>
    <x v="0"/>
    <n v="364"/>
  </r>
  <r>
    <x v="8"/>
    <x v="2"/>
    <x v="0"/>
    <n v="833"/>
  </r>
  <r>
    <x v="9"/>
    <x v="2"/>
    <x v="0"/>
    <n v="1090"/>
  </r>
  <r>
    <x v="10"/>
    <x v="2"/>
    <x v="0"/>
    <n v="859"/>
  </r>
  <r>
    <x v="11"/>
    <x v="2"/>
    <x v="0"/>
    <n v="1198"/>
  </r>
  <r>
    <x v="12"/>
    <x v="2"/>
    <x v="0"/>
    <n v="2187"/>
  </r>
  <r>
    <x v="13"/>
    <x v="2"/>
    <x v="0"/>
    <n v="581"/>
  </r>
  <r>
    <x v="14"/>
    <x v="2"/>
    <x v="0"/>
    <n v="846"/>
  </r>
  <r>
    <x v="15"/>
    <x v="2"/>
    <x v="0"/>
    <n v="960"/>
  </r>
  <r>
    <x v="16"/>
    <x v="2"/>
    <x v="0"/>
    <n v="10372"/>
  </r>
  <r>
    <x v="17"/>
    <x v="2"/>
    <x v="0"/>
    <n v="2133"/>
  </r>
  <r>
    <x v="18"/>
    <x v="2"/>
    <x v="0"/>
    <n v="923"/>
  </r>
  <r>
    <x v="19"/>
    <x v="2"/>
    <x v="0"/>
    <n v="714"/>
  </r>
  <r>
    <x v="20"/>
    <x v="2"/>
    <x v="0"/>
    <n v="221"/>
  </r>
  <r>
    <x v="21"/>
    <x v="2"/>
    <x v="0"/>
    <n v="501"/>
  </r>
  <r>
    <x v="22"/>
    <x v="2"/>
    <x v="0"/>
    <n v="57"/>
  </r>
  <r>
    <x v="23"/>
    <x v="2"/>
    <x v="0"/>
    <n v="15"/>
  </r>
  <r>
    <x v="24"/>
    <x v="2"/>
    <x v="0"/>
    <n v="1517"/>
  </r>
  <r>
    <x v="25"/>
    <x v="2"/>
    <x v="0"/>
    <n v="1662"/>
  </r>
  <r>
    <x v="26"/>
    <x v="2"/>
    <x v="0"/>
    <n v="444"/>
  </r>
  <r>
    <x v="27"/>
    <x v="2"/>
    <x v="0"/>
    <n v="300"/>
  </r>
  <r>
    <x v="28"/>
    <x v="2"/>
    <x v="0"/>
    <n v="847"/>
  </r>
  <r>
    <x v="29"/>
    <x v="2"/>
    <x v="0"/>
    <n v="668"/>
  </r>
  <r>
    <x v="30"/>
    <x v="2"/>
    <x v="0"/>
    <n v="1131"/>
  </r>
  <r>
    <x v="31"/>
    <x v="2"/>
    <x v="0"/>
    <n v="838"/>
  </r>
  <r>
    <x v="32"/>
    <x v="2"/>
    <x v="0"/>
    <n v="169"/>
  </r>
  <r>
    <x v="33"/>
    <x v="2"/>
    <x v="0"/>
    <n v="1043"/>
  </r>
  <r>
    <x v="34"/>
    <x v="2"/>
    <x v="0"/>
    <n v="391"/>
  </r>
  <r>
    <x v="35"/>
    <x v="2"/>
    <x v="0"/>
    <n v="312"/>
  </r>
  <r>
    <x v="36"/>
    <x v="2"/>
    <x v="0"/>
    <n v="1877"/>
  </r>
  <r>
    <x v="37"/>
    <x v="2"/>
    <x v="0"/>
    <n v="429.4"/>
  </r>
  <r>
    <x v="38"/>
    <x v="2"/>
    <x v="0"/>
    <n v="491"/>
  </r>
  <r>
    <x v="39"/>
    <x v="2"/>
    <x v="0"/>
    <n v="1777"/>
  </r>
  <r>
    <x v="40"/>
    <x v="2"/>
    <x v="0"/>
    <n v="1714"/>
  </r>
  <r>
    <x v="41"/>
    <x v="2"/>
    <x v="0"/>
    <n v="246"/>
  </r>
  <r>
    <x v="42"/>
    <x v="2"/>
    <x v="0"/>
    <n v="1463"/>
  </r>
  <r>
    <x v="43"/>
    <x v="2"/>
    <x v="0"/>
    <n v="499"/>
  </r>
  <r>
    <x v="44"/>
    <x v="2"/>
    <x v="0"/>
    <n v="795"/>
  </r>
  <r>
    <x v="0"/>
    <x v="2"/>
    <x v="1"/>
    <n v="69"/>
  </r>
  <r>
    <x v="1"/>
    <x v="2"/>
    <x v="1"/>
    <n v="880"/>
  </r>
  <r>
    <x v="2"/>
    <x v="2"/>
    <x v="1"/>
    <n v="730"/>
  </r>
  <r>
    <x v="3"/>
    <x v="2"/>
    <x v="1"/>
    <n v="84"/>
  </r>
  <r>
    <x v="4"/>
    <x v="2"/>
    <x v="1"/>
    <n v="964"/>
  </r>
  <r>
    <x v="5"/>
    <x v="2"/>
    <x v="1"/>
    <n v="1279"/>
  </r>
  <r>
    <x v="6"/>
    <x v="2"/>
    <x v="1"/>
    <n v="1316"/>
  </r>
  <r>
    <x v="7"/>
    <x v="2"/>
    <x v="1"/>
    <n v="203"/>
  </r>
  <r>
    <x v="8"/>
    <x v="2"/>
    <x v="1"/>
    <n v="509"/>
  </r>
  <r>
    <x v="9"/>
    <x v="2"/>
    <x v="1"/>
    <n v="724"/>
  </r>
  <r>
    <x v="10"/>
    <x v="2"/>
    <x v="1"/>
    <n v="238"/>
  </r>
  <r>
    <x v="11"/>
    <x v="2"/>
    <x v="1"/>
    <n v="641"/>
  </r>
  <r>
    <x v="12"/>
    <x v="2"/>
    <x v="1"/>
    <n v="1889"/>
  </r>
  <r>
    <x v="13"/>
    <x v="2"/>
    <x v="1"/>
    <n v="411"/>
  </r>
  <r>
    <x v="14"/>
    <x v="2"/>
    <x v="1"/>
    <n v="482"/>
  </r>
  <r>
    <x v="15"/>
    <x v="2"/>
    <x v="1"/>
    <n v="866"/>
  </r>
  <r>
    <x v="16"/>
    <x v="2"/>
    <x v="1"/>
    <n v="7827"/>
  </r>
  <r>
    <x v="17"/>
    <x v="2"/>
    <x v="1"/>
    <n v="1119"/>
  </r>
  <r>
    <x v="18"/>
    <x v="2"/>
    <x v="1"/>
    <n v="393"/>
  </r>
  <r>
    <x v="19"/>
    <x v="2"/>
    <x v="1"/>
    <n v="345"/>
  </r>
  <r>
    <x v="20"/>
    <x v="2"/>
    <x v="1"/>
    <n v="160"/>
  </r>
  <r>
    <x v="21"/>
    <x v="2"/>
    <x v="1"/>
    <n v="421"/>
  </r>
  <r>
    <x v="22"/>
    <x v="2"/>
    <x v="1"/>
    <n v="31"/>
  </r>
  <r>
    <x v="23"/>
    <x v="2"/>
    <x v="1"/>
    <n v="9"/>
  </r>
  <r>
    <x v="24"/>
    <x v="2"/>
    <x v="1"/>
    <n v="1217"/>
  </r>
  <r>
    <x v="25"/>
    <x v="2"/>
    <x v="1"/>
    <n v="468"/>
  </r>
  <r>
    <x v="26"/>
    <x v="2"/>
    <x v="1"/>
    <n v="318"/>
  </r>
  <r>
    <x v="27"/>
    <x v="2"/>
    <x v="1"/>
    <n v="254"/>
  </r>
  <r>
    <x v="28"/>
    <x v="2"/>
    <x v="1"/>
    <n v="697"/>
  </r>
  <r>
    <x v="29"/>
    <x v="2"/>
    <x v="1"/>
    <n v="579"/>
  </r>
  <r>
    <x v="30"/>
    <x v="2"/>
    <x v="1"/>
    <n v="702"/>
  </r>
  <r>
    <x v="31"/>
    <x v="2"/>
    <x v="1"/>
    <n v="628"/>
  </r>
  <r>
    <x v="32"/>
    <x v="2"/>
    <x v="1"/>
    <n v="117"/>
  </r>
  <r>
    <x v="33"/>
    <x v="2"/>
    <x v="1"/>
    <n v="724"/>
  </r>
  <r>
    <x v="34"/>
    <x v="2"/>
    <x v="1"/>
    <n v="246"/>
  </r>
  <r>
    <x v="35"/>
    <x v="2"/>
    <x v="1"/>
    <n v="211"/>
  </r>
  <r>
    <x v="36"/>
    <x v="2"/>
    <x v="1"/>
    <n v="435"/>
  </r>
  <r>
    <x v="37"/>
    <x v="2"/>
    <x v="1"/>
    <n v="308"/>
  </r>
  <r>
    <x v="38"/>
    <x v="2"/>
    <x v="1"/>
    <n v="367"/>
  </r>
  <r>
    <x v="39"/>
    <x v="2"/>
    <x v="1"/>
    <n v="1221"/>
  </r>
  <r>
    <x v="40"/>
    <x v="2"/>
    <x v="1"/>
    <n v="1167"/>
  </r>
  <r>
    <x v="41"/>
    <x v="2"/>
    <x v="1"/>
    <n v="77"/>
  </r>
  <r>
    <x v="42"/>
    <x v="2"/>
    <x v="1"/>
    <n v="1006"/>
  </r>
  <r>
    <x v="43"/>
    <x v="2"/>
    <x v="1"/>
    <n v="465"/>
  </r>
  <r>
    <x v="44"/>
    <x v="2"/>
    <x v="1"/>
    <n v="468"/>
  </r>
  <r>
    <x v="0"/>
    <x v="2"/>
    <x v="2"/>
    <n v="58"/>
  </r>
  <r>
    <x v="1"/>
    <x v="2"/>
    <x v="2"/>
    <n v="40"/>
  </r>
  <r>
    <x v="2"/>
    <x v="2"/>
    <x v="2"/>
    <n v="407"/>
  </r>
  <r>
    <x v="3"/>
    <x v="2"/>
    <x v="2"/>
    <n v="276"/>
  </r>
  <r>
    <x v="4"/>
    <x v="2"/>
    <x v="2"/>
    <n v="223"/>
  </r>
  <r>
    <x v="5"/>
    <x v="2"/>
    <x v="2"/>
    <n v="394"/>
  </r>
  <r>
    <x v="6"/>
    <x v="2"/>
    <x v="2"/>
    <n v="140"/>
  </r>
  <r>
    <x v="7"/>
    <x v="2"/>
    <x v="2"/>
    <n v="161"/>
  </r>
  <r>
    <x v="8"/>
    <x v="2"/>
    <x v="2"/>
    <n v="324"/>
  </r>
  <r>
    <x v="9"/>
    <x v="2"/>
    <x v="2"/>
    <n v="366"/>
  </r>
  <r>
    <x v="10"/>
    <x v="2"/>
    <x v="2"/>
    <n v="621"/>
  </r>
  <r>
    <x v="11"/>
    <x v="2"/>
    <x v="2"/>
    <n v="557"/>
  </r>
  <r>
    <x v="12"/>
    <x v="2"/>
    <x v="2"/>
    <n v="298"/>
  </r>
  <r>
    <x v="13"/>
    <x v="2"/>
    <x v="2"/>
    <n v="170"/>
  </r>
  <r>
    <x v="14"/>
    <x v="2"/>
    <x v="2"/>
    <n v="364"/>
  </r>
  <r>
    <x v="15"/>
    <x v="2"/>
    <x v="2"/>
    <n v="94"/>
  </r>
  <r>
    <x v="16"/>
    <x v="2"/>
    <x v="2"/>
    <n v="2545"/>
  </r>
  <r>
    <x v="17"/>
    <x v="2"/>
    <x v="2"/>
    <n v="1014"/>
  </r>
  <r>
    <x v="18"/>
    <x v="2"/>
    <x v="2"/>
    <n v="530"/>
  </r>
  <r>
    <x v="19"/>
    <x v="2"/>
    <x v="2"/>
    <n v="369"/>
  </r>
  <r>
    <x v="20"/>
    <x v="2"/>
    <x v="2"/>
    <n v="61"/>
  </r>
  <r>
    <x v="21"/>
    <x v="2"/>
    <x v="2"/>
    <n v="80"/>
  </r>
  <r>
    <x v="22"/>
    <x v="2"/>
    <x v="2"/>
    <n v="26"/>
  </r>
  <r>
    <x v="23"/>
    <x v="2"/>
    <x v="2"/>
    <n v="6"/>
  </r>
  <r>
    <x v="24"/>
    <x v="2"/>
    <x v="2"/>
    <n v="300"/>
  </r>
  <r>
    <x v="25"/>
    <x v="2"/>
    <x v="2"/>
    <n v="1194"/>
  </r>
  <r>
    <x v="26"/>
    <x v="2"/>
    <x v="2"/>
    <n v="126"/>
  </r>
  <r>
    <x v="27"/>
    <x v="2"/>
    <x v="2"/>
    <n v="46"/>
  </r>
  <r>
    <x v="28"/>
    <x v="2"/>
    <x v="2"/>
    <n v="150"/>
  </r>
  <r>
    <x v="29"/>
    <x v="2"/>
    <x v="2"/>
    <n v="89"/>
  </r>
  <r>
    <x v="30"/>
    <x v="2"/>
    <x v="2"/>
    <n v="429"/>
  </r>
  <r>
    <x v="31"/>
    <x v="2"/>
    <x v="2"/>
    <n v="210"/>
  </r>
  <r>
    <x v="32"/>
    <x v="2"/>
    <x v="2"/>
    <n v="52"/>
  </r>
  <r>
    <x v="33"/>
    <x v="2"/>
    <x v="2"/>
    <n v="319"/>
  </r>
  <r>
    <x v="34"/>
    <x v="2"/>
    <x v="2"/>
    <n v="145"/>
  </r>
  <r>
    <x v="35"/>
    <x v="2"/>
    <x v="2"/>
    <n v="101"/>
  </r>
  <r>
    <x v="36"/>
    <x v="2"/>
    <x v="2"/>
    <n v="1442"/>
  </r>
  <r>
    <x v="37"/>
    <x v="2"/>
    <x v="2"/>
    <n v="121.4"/>
  </r>
  <r>
    <x v="38"/>
    <x v="2"/>
    <x v="2"/>
    <n v="124"/>
  </r>
  <r>
    <x v="39"/>
    <x v="2"/>
    <x v="2"/>
    <n v="556"/>
  </r>
  <r>
    <x v="40"/>
    <x v="2"/>
    <x v="2"/>
    <n v="547"/>
  </r>
  <r>
    <x v="41"/>
    <x v="2"/>
    <x v="2"/>
    <n v="169"/>
  </r>
  <r>
    <x v="42"/>
    <x v="2"/>
    <x v="2"/>
    <n v="457"/>
  </r>
  <r>
    <x v="43"/>
    <x v="2"/>
    <x v="2"/>
    <n v="34"/>
  </r>
  <r>
    <x v="44"/>
    <x v="2"/>
    <x v="2"/>
    <n v="327"/>
  </r>
  <r>
    <x v="0"/>
    <x v="2"/>
    <x v="3"/>
    <n v="56"/>
  </r>
  <r>
    <x v="1"/>
    <x v="2"/>
    <x v="3"/>
    <n v="37"/>
  </r>
  <r>
    <x v="2"/>
    <x v="2"/>
    <x v="3"/>
    <n v="286"/>
  </r>
  <r>
    <x v="3"/>
    <x v="2"/>
    <x v="3"/>
    <n v="294"/>
  </r>
  <r>
    <x v="4"/>
    <x v="2"/>
    <x v="3"/>
    <n v="203"/>
  </r>
  <r>
    <x v="5"/>
    <x v="2"/>
    <x v="3"/>
    <n v="379"/>
  </r>
  <r>
    <x v="6"/>
    <x v="2"/>
    <x v="3"/>
    <n v="95"/>
  </r>
  <r>
    <x v="7"/>
    <x v="2"/>
    <x v="3"/>
    <n v="134"/>
  </r>
  <r>
    <x v="8"/>
    <x v="2"/>
    <x v="3"/>
    <n v="295"/>
  </r>
  <r>
    <x v="9"/>
    <x v="2"/>
    <x v="3"/>
    <n v="337"/>
  </r>
  <r>
    <x v="10"/>
    <x v="2"/>
    <x v="3"/>
    <n v="523"/>
  </r>
  <r>
    <x v="11"/>
    <x v="2"/>
    <x v="3"/>
    <n v="116"/>
  </r>
  <r>
    <x v="12"/>
    <x v="2"/>
    <x v="3"/>
    <n v="317"/>
  </r>
  <r>
    <x v="13"/>
    <x v="2"/>
    <x v="3"/>
    <n v="125"/>
  </r>
  <r>
    <x v="14"/>
    <x v="2"/>
    <x v="3"/>
    <n v="364"/>
  </r>
  <r>
    <x v="15"/>
    <x v="2"/>
    <x v="3"/>
    <n v="69"/>
  </r>
  <r>
    <x v="16"/>
    <x v="2"/>
    <x v="3"/>
    <n v="2128"/>
  </r>
  <r>
    <x v="17"/>
    <x v="2"/>
    <x v="3"/>
    <n v="921"/>
  </r>
  <r>
    <x v="18"/>
    <x v="2"/>
    <x v="3"/>
    <n v="69"/>
  </r>
  <r>
    <x v="19"/>
    <x v="2"/>
    <x v="3"/>
    <n v="284"/>
  </r>
  <r>
    <x v="20"/>
    <x v="2"/>
    <x v="3"/>
    <n v="83"/>
  </r>
  <r>
    <x v="21"/>
    <x v="2"/>
    <x v="3"/>
    <n v="65"/>
  </r>
  <r>
    <x v="22"/>
    <x v="2"/>
    <x v="3"/>
    <n v="25"/>
  </r>
  <r>
    <x v="23"/>
    <x v="2"/>
    <x v="3"/>
    <n v="4"/>
  </r>
  <r>
    <x v="24"/>
    <x v="2"/>
    <x v="3"/>
    <n v="839"/>
  </r>
  <r>
    <x v="25"/>
    <x v="2"/>
    <x v="3"/>
    <n v="1010"/>
  </r>
  <r>
    <x v="26"/>
    <x v="2"/>
    <x v="3"/>
    <n v="206"/>
  </r>
  <r>
    <x v="27"/>
    <x v="2"/>
    <x v="3"/>
    <n v="32"/>
  </r>
  <r>
    <x v="28"/>
    <x v="2"/>
    <x v="3"/>
    <n v="98"/>
  </r>
  <r>
    <x v="29"/>
    <x v="2"/>
    <x v="3"/>
    <n v="86"/>
  </r>
  <r>
    <x v="30"/>
    <x v="2"/>
    <x v="3"/>
    <n v="1094"/>
  </r>
  <r>
    <x v="31"/>
    <x v="2"/>
    <x v="3"/>
    <n v="100"/>
  </r>
  <r>
    <x v="32"/>
    <x v="2"/>
    <x v="3"/>
    <n v="39"/>
  </r>
  <r>
    <x v="33"/>
    <x v="2"/>
    <x v="3"/>
    <n v="291"/>
  </r>
  <r>
    <x v="34"/>
    <x v="2"/>
    <x v="3"/>
    <n v="123"/>
  </r>
  <r>
    <x v="35"/>
    <x v="2"/>
    <x v="3"/>
    <n v="21"/>
  </r>
  <r>
    <x v="36"/>
    <x v="2"/>
    <x v="3"/>
    <n v="1058"/>
  </r>
  <r>
    <x v="37"/>
    <x v="2"/>
    <x v="3"/>
    <n v="115"/>
  </r>
  <r>
    <x v="38"/>
    <x v="2"/>
    <x v="3"/>
    <n v="118"/>
  </r>
  <r>
    <x v="39"/>
    <x v="2"/>
    <x v="3"/>
    <n v="296"/>
  </r>
  <r>
    <x v="40"/>
    <x v="2"/>
    <x v="3"/>
    <n v="528"/>
  </r>
  <r>
    <x v="41"/>
    <x v="2"/>
    <x v="3"/>
    <n v="156"/>
  </r>
  <r>
    <x v="42"/>
    <x v="2"/>
    <x v="3"/>
    <n v="724"/>
  </r>
  <r>
    <x v="43"/>
    <x v="2"/>
    <x v="3"/>
    <n v="132"/>
  </r>
  <r>
    <x v="44"/>
    <x v="2"/>
    <x v="3"/>
    <n v="239"/>
  </r>
  <r>
    <x v="0"/>
    <x v="2"/>
    <x v="4"/>
    <n v="11"/>
  </r>
  <r>
    <x v="1"/>
    <x v="2"/>
    <x v="4"/>
    <n v="1"/>
  </r>
  <r>
    <x v="2"/>
    <x v="2"/>
    <x v="4"/>
    <n v="13"/>
  </r>
  <r>
    <x v="3"/>
    <x v="2"/>
    <x v="4"/>
    <n v="0"/>
  </r>
  <r>
    <x v="4"/>
    <x v="2"/>
    <x v="4"/>
    <n v="1"/>
  </r>
  <r>
    <x v="5"/>
    <x v="2"/>
    <x v="4"/>
    <n v="18"/>
  </r>
  <r>
    <x v="6"/>
    <x v="2"/>
    <x v="4"/>
    <n v="3"/>
  </r>
  <r>
    <x v="7"/>
    <x v="2"/>
    <x v="4"/>
    <n v="12"/>
  </r>
  <r>
    <x v="8"/>
    <x v="2"/>
    <x v="4"/>
    <n v="15"/>
  </r>
  <r>
    <x v="9"/>
    <x v="2"/>
    <x v="4"/>
    <n v="30"/>
  </r>
  <r>
    <x v="10"/>
    <x v="2"/>
    <x v="4"/>
    <n v="68"/>
  </r>
  <r>
    <x v="11"/>
    <x v="2"/>
    <x v="4"/>
    <n v="2"/>
  </r>
  <r>
    <x v="12"/>
    <x v="2"/>
    <x v="4"/>
    <n v="0"/>
  </r>
  <r>
    <x v="13"/>
    <x v="2"/>
    <x v="4"/>
    <n v="23"/>
  </r>
  <r>
    <x v="14"/>
    <x v="2"/>
    <x v="4"/>
    <n v="1"/>
  </r>
  <r>
    <x v="15"/>
    <x v="2"/>
    <x v="4"/>
    <n v="2"/>
  </r>
  <r>
    <x v="16"/>
    <x v="2"/>
    <x v="4"/>
    <n v="376"/>
  </r>
  <r>
    <x v="17"/>
    <x v="2"/>
    <x v="4"/>
    <n v="94"/>
  </r>
  <r>
    <x v="18"/>
    <x v="2"/>
    <x v="4"/>
    <n v="1"/>
  </r>
  <r>
    <x v="19"/>
    <x v="2"/>
    <x v="4"/>
    <n v="113"/>
  </r>
  <r>
    <x v="20"/>
    <x v="2"/>
    <x v="4"/>
    <n v="4"/>
  </r>
  <r>
    <x v="21"/>
    <x v="2"/>
    <x v="4"/>
    <n v="8"/>
  </r>
  <r>
    <x v="22"/>
    <x v="2"/>
    <x v="4"/>
    <n v="1"/>
  </r>
  <r>
    <x v="23"/>
    <x v="2"/>
    <x v="4"/>
    <n v="0"/>
  </r>
  <r>
    <x v="24"/>
    <x v="2"/>
    <x v="4"/>
    <n v="149"/>
  </r>
  <r>
    <x v="25"/>
    <x v="2"/>
    <x v="4"/>
    <n v="145"/>
  </r>
  <r>
    <x v="26"/>
    <x v="2"/>
    <x v="4"/>
    <n v="34"/>
  </r>
  <r>
    <x v="27"/>
    <x v="2"/>
    <x v="4"/>
    <n v="19"/>
  </r>
  <r>
    <x v="28"/>
    <x v="2"/>
    <x v="4"/>
    <n v="52"/>
  </r>
  <r>
    <x v="29"/>
    <x v="2"/>
    <x v="4"/>
    <n v="8"/>
  </r>
  <r>
    <x v="30"/>
    <x v="2"/>
    <x v="4"/>
    <n v="21"/>
  </r>
  <r>
    <x v="31"/>
    <x v="2"/>
    <x v="4"/>
    <n v="28"/>
  </r>
  <r>
    <x v="32"/>
    <x v="2"/>
    <x v="4"/>
    <n v="1"/>
  </r>
  <r>
    <x v="33"/>
    <x v="2"/>
    <x v="4"/>
    <n v="22"/>
  </r>
  <r>
    <x v="34"/>
    <x v="2"/>
    <x v="4"/>
    <n v="15"/>
  </r>
  <r>
    <x v="35"/>
    <x v="2"/>
    <x v="4"/>
    <n v="0"/>
  </r>
  <r>
    <x v="36"/>
    <x v="2"/>
    <x v="4"/>
    <n v="30"/>
  </r>
  <r>
    <x v="37"/>
    <x v="2"/>
    <x v="4"/>
    <n v="6"/>
  </r>
  <r>
    <x v="38"/>
    <x v="2"/>
    <x v="4"/>
    <n v="3"/>
  </r>
  <r>
    <x v="39"/>
    <x v="2"/>
    <x v="4"/>
    <n v="22"/>
  </r>
  <r>
    <x v="40"/>
    <x v="2"/>
    <x v="4"/>
    <n v="13"/>
  </r>
  <r>
    <x v="41"/>
    <x v="2"/>
    <x v="4"/>
    <n v="15"/>
  </r>
  <r>
    <x v="42"/>
    <x v="2"/>
    <x v="4"/>
    <n v="27"/>
  </r>
  <r>
    <x v="43"/>
    <x v="2"/>
    <x v="4"/>
    <n v="5"/>
  </r>
  <r>
    <x v="44"/>
    <x v="2"/>
    <x v="4"/>
    <n v="67"/>
  </r>
  <r>
    <x v="0"/>
    <x v="2"/>
    <x v="5"/>
    <n v="16"/>
  </r>
  <r>
    <x v="1"/>
    <x v="2"/>
    <x v="5"/>
    <n v="0"/>
  </r>
  <r>
    <x v="2"/>
    <x v="2"/>
    <x v="5"/>
    <n v="1"/>
  </r>
  <r>
    <x v="3"/>
    <x v="2"/>
    <x v="5"/>
    <n v="0"/>
  </r>
  <r>
    <x v="4"/>
    <x v="2"/>
    <x v="5"/>
    <n v="12"/>
  </r>
  <r>
    <x v="5"/>
    <x v="2"/>
    <x v="5"/>
    <n v="6"/>
  </r>
  <r>
    <x v="6"/>
    <x v="2"/>
    <x v="5"/>
    <n v="12"/>
  </r>
  <r>
    <x v="7"/>
    <x v="2"/>
    <x v="5"/>
    <n v="8"/>
  </r>
  <r>
    <x v="8"/>
    <x v="2"/>
    <x v="5"/>
    <n v="7"/>
  </r>
  <r>
    <x v="9"/>
    <x v="2"/>
    <x v="5"/>
    <n v="18"/>
  </r>
  <r>
    <x v="10"/>
    <x v="2"/>
    <x v="5"/>
    <n v="48"/>
  </r>
  <r>
    <x v="11"/>
    <x v="2"/>
    <x v="5"/>
    <n v="9"/>
  </r>
  <r>
    <x v="12"/>
    <x v="2"/>
    <x v="5"/>
    <n v="0"/>
  </r>
  <r>
    <x v="13"/>
    <x v="2"/>
    <x v="5"/>
    <n v="19"/>
  </r>
  <r>
    <x v="14"/>
    <x v="2"/>
    <x v="5"/>
    <n v="0"/>
  </r>
  <r>
    <x v="15"/>
    <x v="2"/>
    <x v="5"/>
    <n v="2"/>
  </r>
  <r>
    <x v="16"/>
    <x v="2"/>
    <x v="5"/>
    <n v="49"/>
  </r>
  <r>
    <x v="17"/>
    <x v="2"/>
    <x v="5"/>
    <n v="48"/>
  </r>
  <r>
    <x v="18"/>
    <x v="2"/>
    <x v="5"/>
    <n v="16"/>
  </r>
  <r>
    <x v="19"/>
    <x v="2"/>
    <x v="5"/>
    <n v="82"/>
  </r>
  <r>
    <x v="20"/>
    <x v="2"/>
    <x v="5"/>
    <n v="0"/>
  </r>
  <r>
    <x v="21"/>
    <x v="2"/>
    <x v="5"/>
    <n v="9"/>
  </r>
  <r>
    <x v="22"/>
    <x v="2"/>
    <x v="5"/>
    <n v="0"/>
  </r>
  <r>
    <x v="23"/>
    <x v="2"/>
    <x v="5"/>
    <n v="0"/>
  </r>
  <r>
    <x v="24"/>
    <x v="2"/>
    <x v="5"/>
    <n v="28"/>
  </r>
  <r>
    <x v="25"/>
    <x v="2"/>
    <x v="5"/>
    <n v="9"/>
  </r>
  <r>
    <x v="26"/>
    <x v="2"/>
    <x v="5"/>
    <n v="20"/>
  </r>
  <r>
    <x v="27"/>
    <x v="2"/>
    <x v="5"/>
    <n v="14"/>
  </r>
  <r>
    <x v="28"/>
    <x v="2"/>
    <x v="5"/>
    <n v="34"/>
  </r>
  <r>
    <x v="29"/>
    <x v="2"/>
    <x v="5"/>
    <n v="4"/>
  </r>
  <r>
    <x v="30"/>
    <x v="2"/>
    <x v="5"/>
    <n v="16"/>
  </r>
  <r>
    <x v="31"/>
    <x v="2"/>
    <x v="5"/>
    <n v="8"/>
  </r>
  <r>
    <x v="32"/>
    <x v="2"/>
    <x v="5"/>
    <n v="0"/>
  </r>
  <r>
    <x v="33"/>
    <x v="2"/>
    <x v="5"/>
    <n v="11"/>
  </r>
  <r>
    <x v="34"/>
    <x v="2"/>
    <x v="5"/>
    <n v="5"/>
  </r>
  <r>
    <x v="35"/>
    <x v="2"/>
    <x v="5"/>
    <n v="9"/>
  </r>
  <r>
    <x v="36"/>
    <x v="2"/>
    <x v="5"/>
    <n v="9"/>
  </r>
  <r>
    <x v="37"/>
    <x v="2"/>
    <x v="5"/>
    <n v="4"/>
  </r>
  <r>
    <x v="38"/>
    <x v="2"/>
    <x v="5"/>
    <n v="6"/>
  </r>
  <r>
    <x v="39"/>
    <x v="2"/>
    <x v="5"/>
    <n v="3"/>
  </r>
  <r>
    <x v="40"/>
    <x v="2"/>
    <x v="5"/>
    <n v="25"/>
  </r>
  <r>
    <x v="41"/>
    <x v="2"/>
    <x v="5"/>
    <n v="14"/>
  </r>
  <r>
    <x v="42"/>
    <x v="2"/>
    <x v="5"/>
    <n v="22"/>
  </r>
  <r>
    <x v="43"/>
    <x v="2"/>
    <x v="5"/>
    <n v="2"/>
  </r>
  <r>
    <x v="44"/>
    <x v="2"/>
    <x v="5"/>
    <n v="170"/>
  </r>
  <r>
    <x v="0"/>
    <x v="2"/>
    <x v="6"/>
    <n v="0"/>
  </r>
  <r>
    <x v="1"/>
    <x v="2"/>
    <x v="6"/>
    <n v="0"/>
  </r>
  <r>
    <x v="2"/>
    <x v="2"/>
    <x v="6"/>
    <n v="1"/>
  </r>
  <r>
    <x v="3"/>
    <x v="2"/>
    <x v="6"/>
    <n v="0"/>
  </r>
  <r>
    <x v="4"/>
    <x v="2"/>
    <x v="6"/>
    <n v="0"/>
  </r>
  <r>
    <x v="5"/>
    <x v="2"/>
    <x v="6"/>
    <n v="2"/>
  </r>
  <r>
    <x v="6"/>
    <x v="2"/>
    <x v="6"/>
    <n v="0"/>
  </r>
  <r>
    <x v="7"/>
    <x v="2"/>
    <x v="6"/>
    <n v="1"/>
  </r>
  <r>
    <x v="8"/>
    <x v="2"/>
    <x v="6"/>
    <n v="0"/>
  </r>
  <r>
    <x v="9"/>
    <x v="2"/>
    <x v="6"/>
    <n v="1"/>
  </r>
  <r>
    <x v="10"/>
    <x v="2"/>
    <x v="6"/>
    <n v="3"/>
  </r>
  <r>
    <x v="11"/>
    <x v="2"/>
    <x v="6"/>
    <n v="0"/>
  </r>
  <r>
    <x v="12"/>
    <x v="2"/>
    <x v="6"/>
    <n v="0"/>
  </r>
  <r>
    <x v="13"/>
    <x v="2"/>
    <x v="6"/>
    <n v="0"/>
  </r>
  <r>
    <x v="14"/>
    <x v="2"/>
    <x v="6"/>
    <n v="0"/>
  </r>
  <r>
    <x v="15"/>
    <x v="2"/>
    <x v="6"/>
    <n v="0"/>
  </r>
  <r>
    <x v="16"/>
    <x v="2"/>
    <x v="6"/>
    <n v="2"/>
  </r>
  <r>
    <x v="17"/>
    <x v="2"/>
    <x v="6"/>
    <n v="0"/>
  </r>
  <r>
    <x v="18"/>
    <x v="2"/>
    <x v="6"/>
    <n v="0"/>
  </r>
  <r>
    <x v="19"/>
    <x v="2"/>
    <x v="6"/>
    <n v="0"/>
  </r>
  <r>
    <x v="20"/>
    <x v="2"/>
    <x v="6"/>
    <n v="2"/>
  </r>
  <r>
    <x v="21"/>
    <x v="2"/>
    <x v="6"/>
    <n v="0"/>
  </r>
  <r>
    <x v="22"/>
    <x v="2"/>
    <x v="6"/>
    <n v="0"/>
  </r>
  <r>
    <x v="23"/>
    <x v="2"/>
    <x v="6"/>
    <n v="0"/>
  </r>
  <r>
    <x v="24"/>
    <x v="2"/>
    <x v="6"/>
    <n v="1"/>
  </r>
  <r>
    <x v="25"/>
    <x v="2"/>
    <x v="6"/>
    <n v="1"/>
  </r>
  <r>
    <x v="26"/>
    <x v="2"/>
    <x v="6"/>
    <n v="1"/>
  </r>
  <r>
    <x v="27"/>
    <x v="2"/>
    <x v="6"/>
    <n v="0"/>
  </r>
  <r>
    <x v="28"/>
    <x v="2"/>
    <x v="6"/>
    <n v="1"/>
  </r>
  <r>
    <x v="29"/>
    <x v="2"/>
    <x v="6"/>
    <n v="2"/>
  </r>
  <r>
    <x v="30"/>
    <x v="2"/>
    <x v="6"/>
    <n v="2"/>
  </r>
  <r>
    <x v="31"/>
    <x v="2"/>
    <x v="6"/>
    <n v="0"/>
  </r>
  <r>
    <x v="32"/>
    <x v="2"/>
    <x v="6"/>
    <n v="0"/>
  </r>
  <r>
    <x v="33"/>
    <x v="2"/>
    <x v="6"/>
    <n v="1"/>
  </r>
  <r>
    <x v="34"/>
    <x v="2"/>
    <x v="6"/>
    <n v="0"/>
  </r>
  <r>
    <x v="35"/>
    <x v="2"/>
    <x v="6"/>
    <n v="0"/>
  </r>
  <r>
    <x v="36"/>
    <x v="2"/>
    <x v="6"/>
    <n v="0"/>
  </r>
  <r>
    <x v="37"/>
    <x v="2"/>
    <x v="6"/>
    <n v="0"/>
  </r>
  <r>
    <x v="38"/>
    <x v="2"/>
    <x v="6"/>
    <n v="0"/>
  </r>
  <r>
    <x v="39"/>
    <x v="2"/>
    <x v="6"/>
    <n v="0"/>
  </r>
  <r>
    <x v="40"/>
    <x v="2"/>
    <x v="6"/>
    <n v="1"/>
  </r>
  <r>
    <x v="41"/>
    <x v="2"/>
    <x v="6"/>
    <n v="0"/>
  </r>
  <r>
    <x v="42"/>
    <x v="2"/>
    <x v="6"/>
    <n v="12"/>
  </r>
  <r>
    <x v="43"/>
    <x v="2"/>
    <x v="6"/>
    <n v="0"/>
  </r>
  <r>
    <x v="44"/>
    <x v="2"/>
    <x v="6"/>
    <n v="11"/>
  </r>
  <r>
    <x v="0"/>
    <x v="2"/>
    <x v="7"/>
    <n v="0"/>
  </r>
  <r>
    <x v="1"/>
    <x v="2"/>
    <x v="7"/>
    <n v="2"/>
  </r>
  <r>
    <x v="2"/>
    <x v="2"/>
    <x v="7"/>
    <n v="1"/>
  </r>
  <r>
    <x v="3"/>
    <x v="2"/>
    <x v="7"/>
    <n v="0"/>
  </r>
  <r>
    <x v="4"/>
    <x v="2"/>
    <x v="7"/>
    <n v="0"/>
  </r>
  <r>
    <x v="5"/>
    <x v="2"/>
    <x v="7"/>
    <n v="0"/>
  </r>
  <r>
    <x v="6"/>
    <x v="2"/>
    <x v="7"/>
    <n v="2"/>
  </r>
  <r>
    <x v="7"/>
    <x v="2"/>
    <x v="7"/>
    <n v="0"/>
  </r>
  <r>
    <x v="8"/>
    <x v="2"/>
    <x v="7"/>
    <n v="3"/>
  </r>
  <r>
    <x v="9"/>
    <x v="2"/>
    <x v="7"/>
    <n v="2"/>
  </r>
  <r>
    <x v="10"/>
    <x v="2"/>
    <x v="7"/>
    <n v="1"/>
  </r>
  <r>
    <x v="11"/>
    <x v="2"/>
    <x v="7"/>
    <n v="1"/>
  </r>
  <r>
    <x v="12"/>
    <x v="2"/>
    <x v="7"/>
    <n v="0"/>
  </r>
  <r>
    <x v="13"/>
    <x v="2"/>
    <x v="7"/>
    <n v="0"/>
  </r>
  <r>
    <x v="14"/>
    <x v="2"/>
    <x v="7"/>
    <n v="0"/>
  </r>
  <r>
    <x v="15"/>
    <x v="2"/>
    <x v="7"/>
    <n v="0"/>
  </r>
  <r>
    <x v="16"/>
    <x v="2"/>
    <x v="7"/>
    <n v="0"/>
  </r>
  <r>
    <x v="17"/>
    <x v="2"/>
    <x v="7"/>
    <n v="0"/>
  </r>
  <r>
    <x v="18"/>
    <x v="2"/>
    <x v="7"/>
    <n v="16"/>
  </r>
  <r>
    <x v="19"/>
    <x v="2"/>
    <x v="7"/>
    <n v="31"/>
  </r>
  <r>
    <x v="20"/>
    <x v="2"/>
    <x v="7"/>
    <n v="0"/>
  </r>
  <r>
    <x v="21"/>
    <x v="2"/>
    <x v="7"/>
    <n v="3"/>
  </r>
  <r>
    <x v="22"/>
    <x v="2"/>
    <x v="7"/>
    <n v="0"/>
  </r>
  <r>
    <x v="23"/>
    <x v="2"/>
    <x v="7"/>
    <n v="0"/>
  </r>
  <r>
    <x v="24"/>
    <x v="2"/>
    <x v="7"/>
    <n v="1"/>
  </r>
  <r>
    <x v="25"/>
    <x v="2"/>
    <x v="7"/>
    <n v="6"/>
  </r>
  <r>
    <x v="26"/>
    <x v="2"/>
    <x v="7"/>
    <n v="4"/>
  </r>
  <r>
    <x v="27"/>
    <x v="2"/>
    <x v="7"/>
    <n v="3"/>
  </r>
  <r>
    <x v="28"/>
    <x v="2"/>
    <x v="7"/>
    <n v="1"/>
  </r>
  <r>
    <x v="29"/>
    <x v="2"/>
    <x v="7"/>
    <n v="0"/>
  </r>
  <r>
    <x v="30"/>
    <x v="2"/>
    <x v="7"/>
    <n v="0"/>
  </r>
  <r>
    <x v="31"/>
    <x v="2"/>
    <x v="7"/>
    <n v="0"/>
  </r>
  <r>
    <x v="32"/>
    <x v="2"/>
    <x v="7"/>
    <n v="0"/>
  </r>
  <r>
    <x v="33"/>
    <x v="2"/>
    <x v="7"/>
    <n v="0"/>
  </r>
  <r>
    <x v="34"/>
    <x v="2"/>
    <x v="7"/>
    <n v="2"/>
  </r>
  <r>
    <x v="35"/>
    <x v="2"/>
    <x v="7"/>
    <n v="1"/>
  </r>
  <r>
    <x v="36"/>
    <x v="2"/>
    <x v="7"/>
    <n v="5"/>
  </r>
  <r>
    <x v="37"/>
    <x v="2"/>
    <x v="7"/>
    <n v="0"/>
  </r>
  <r>
    <x v="38"/>
    <x v="2"/>
    <x v="7"/>
    <n v="0"/>
  </r>
  <r>
    <x v="39"/>
    <x v="2"/>
    <x v="7"/>
    <n v="0"/>
  </r>
  <r>
    <x v="40"/>
    <x v="2"/>
    <x v="7"/>
    <n v="2"/>
  </r>
  <r>
    <x v="41"/>
    <x v="2"/>
    <x v="7"/>
    <n v="0"/>
  </r>
  <r>
    <x v="42"/>
    <x v="2"/>
    <x v="7"/>
    <n v="4"/>
  </r>
  <r>
    <x v="43"/>
    <x v="2"/>
    <x v="7"/>
    <n v="0"/>
  </r>
  <r>
    <x v="44"/>
    <x v="2"/>
    <x v="7"/>
    <n v="0"/>
  </r>
  <r>
    <x v="0"/>
    <x v="2"/>
    <x v="8"/>
    <n v="7"/>
  </r>
  <r>
    <x v="1"/>
    <x v="2"/>
    <x v="8"/>
    <n v="8"/>
  </r>
  <r>
    <x v="2"/>
    <x v="2"/>
    <x v="8"/>
    <n v="381"/>
  </r>
  <r>
    <x v="3"/>
    <x v="2"/>
    <x v="8"/>
    <n v="17"/>
  </r>
  <r>
    <x v="4"/>
    <x v="2"/>
    <x v="8"/>
    <n v="74"/>
  </r>
  <r>
    <x v="5"/>
    <x v="2"/>
    <x v="8"/>
    <n v="173"/>
  </r>
  <r>
    <x v="6"/>
    <x v="2"/>
    <x v="8"/>
    <n v="70"/>
  </r>
  <r>
    <x v="7"/>
    <x v="2"/>
    <x v="8"/>
    <n v="79"/>
  </r>
  <r>
    <x v="8"/>
    <x v="2"/>
    <x v="8"/>
    <n v="21"/>
  </r>
  <r>
    <x v="9"/>
    <x v="2"/>
    <x v="8"/>
    <n v="315"/>
  </r>
  <r>
    <x v="10"/>
    <x v="2"/>
    <x v="8"/>
    <n v="79"/>
  </r>
  <r>
    <x v="11"/>
    <x v="2"/>
    <x v="8"/>
    <n v="6"/>
  </r>
  <r>
    <x v="12"/>
    <x v="2"/>
    <x v="8"/>
    <n v="0"/>
  </r>
  <r>
    <x v="13"/>
    <x v="2"/>
    <x v="8"/>
    <n v="130"/>
  </r>
  <r>
    <x v="14"/>
    <x v="2"/>
    <x v="8"/>
    <n v="0"/>
  </r>
  <r>
    <x v="15"/>
    <x v="2"/>
    <x v="8"/>
    <n v="4"/>
  </r>
  <r>
    <x v="16"/>
    <x v="2"/>
    <x v="8"/>
    <n v="392"/>
  </r>
  <r>
    <x v="17"/>
    <x v="2"/>
    <x v="8"/>
    <n v="22"/>
  </r>
  <r>
    <x v="18"/>
    <x v="2"/>
    <x v="8"/>
    <n v="58"/>
  </r>
  <r>
    <x v="19"/>
    <x v="2"/>
    <x v="8"/>
    <n v="244"/>
  </r>
  <r>
    <x v="20"/>
    <x v="2"/>
    <x v="8"/>
    <n v="7"/>
  </r>
  <r>
    <x v="21"/>
    <x v="2"/>
    <x v="8"/>
    <n v="70"/>
  </r>
  <r>
    <x v="22"/>
    <x v="2"/>
    <x v="8"/>
    <n v="7"/>
  </r>
  <r>
    <x v="23"/>
    <x v="2"/>
    <x v="8"/>
    <n v="0"/>
  </r>
  <r>
    <x v="24"/>
    <x v="2"/>
    <x v="8"/>
    <n v="51"/>
  </r>
  <r>
    <x v="25"/>
    <x v="2"/>
    <x v="8"/>
    <n v="101"/>
  </r>
  <r>
    <x v="26"/>
    <x v="2"/>
    <x v="8"/>
    <n v="121"/>
  </r>
  <r>
    <x v="27"/>
    <x v="2"/>
    <x v="8"/>
    <n v="7"/>
  </r>
  <r>
    <x v="28"/>
    <x v="2"/>
    <x v="8"/>
    <n v="78"/>
  </r>
  <r>
    <x v="29"/>
    <x v="2"/>
    <x v="8"/>
    <n v="5"/>
  </r>
  <r>
    <x v="30"/>
    <x v="2"/>
    <x v="8"/>
    <n v="74"/>
  </r>
  <r>
    <x v="31"/>
    <x v="2"/>
    <x v="8"/>
    <n v="16"/>
  </r>
  <r>
    <x v="32"/>
    <x v="2"/>
    <x v="8"/>
    <n v="29"/>
  </r>
  <r>
    <x v="33"/>
    <x v="2"/>
    <x v="8"/>
    <n v="135"/>
  </r>
  <r>
    <x v="34"/>
    <x v="2"/>
    <x v="8"/>
    <n v="61"/>
  </r>
  <r>
    <x v="35"/>
    <x v="2"/>
    <x v="8"/>
    <n v="59"/>
  </r>
  <r>
    <x v="36"/>
    <x v="2"/>
    <x v="8"/>
    <n v="32"/>
  </r>
  <r>
    <x v="37"/>
    <x v="2"/>
    <x v="8"/>
    <n v="0"/>
  </r>
  <r>
    <x v="38"/>
    <x v="2"/>
    <x v="8"/>
    <n v="16"/>
  </r>
  <r>
    <x v="39"/>
    <x v="2"/>
    <x v="8"/>
    <n v="3"/>
  </r>
  <r>
    <x v="40"/>
    <x v="2"/>
    <x v="8"/>
    <n v="47"/>
  </r>
  <r>
    <x v="41"/>
    <x v="2"/>
    <x v="8"/>
    <n v="14"/>
  </r>
  <r>
    <x v="42"/>
    <x v="2"/>
    <x v="8"/>
    <n v="669"/>
  </r>
  <r>
    <x v="43"/>
    <x v="2"/>
    <x v="8"/>
    <n v="30"/>
  </r>
  <r>
    <x v="44"/>
    <x v="2"/>
    <x v="8"/>
    <n v="87"/>
  </r>
  <r>
    <x v="0"/>
    <x v="2"/>
    <x v="9"/>
    <n v="19671"/>
  </r>
  <r>
    <x v="1"/>
    <x v="2"/>
    <x v="9"/>
    <n v="21142"/>
  </r>
  <r>
    <x v="2"/>
    <x v="2"/>
    <x v="9"/>
    <n v="34841"/>
  </r>
  <r>
    <x v="3"/>
    <x v="2"/>
    <x v="9"/>
    <n v="13030"/>
  </r>
  <r>
    <x v="4"/>
    <x v="2"/>
    <x v="9"/>
    <n v="21748"/>
  </r>
  <r>
    <x v="5"/>
    <x v="2"/>
    <x v="9"/>
    <n v="27792"/>
  </r>
  <r>
    <x v="6"/>
    <x v="2"/>
    <x v="9"/>
    <n v="15947"/>
  </r>
  <r>
    <x v="7"/>
    <x v="2"/>
    <x v="9"/>
    <n v="19217"/>
  </r>
  <r>
    <x v="8"/>
    <x v="2"/>
    <x v="9"/>
    <n v="39196"/>
  </r>
  <r>
    <x v="9"/>
    <x v="2"/>
    <x v="9"/>
    <n v="43036"/>
  </r>
  <r>
    <x v="10"/>
    <x v="2"/>
    <x v="9"/>
    <n v="103767"/>
  </r>
  <r>
    <x v="11"/>
    <x v="2"/>
    <x v="9"/>
    <n v="91902"/>
  </r>
  <r>
    <x v="12"/>
    <x v="2"/>
    <x v="9"/>
    <n v="16948"/>
  </r>
  <r>
    <x v="13"/>
    <x v="2"/>
    <x v="9"/>
    <n v="27326"/>
  </r>
  <r>
    <x v="14"/>
    <x v="2"/>
    <x v="9"/>
    <n v="46318"/>
  </r>
  <r>
    <x v="15"/>
    <x v="2"/>
    <x v="9"/>
    <n v="22506"/>
  </r>
  <r>
    <x v="16"/>
    <x v="2"/>
    <x v="9"/>
    <n v="190119"/>
  </r>
  <r>
    <x v="17"/>
    <x v="2"/>
    <x v="9"/>
    <n v="114319"/>
  </r>
  <r>
    <x v="18"/>
    <x v="2"/>
    <x v="9"/>
    <n v="198159"/>
  </r>
  <r>
    <x v="19"/>
    <x v="2"/>
    <x v="9"/>
    <n v="19208"/>
  </r>
  <r>
    <x v="20"/>
    <x v="2"/>
    <x v="9"/>
    <n v="30413"/>
  </r>
  <r>
    <x v="21"/>
    <x v="2"/>
    <x v="9"/>
    <n v="38712"/>
  </r>
  <r>
    <x v="22"/>
    <x v="2"/>
    <x v="9"/>
    <n v="6871"/>
  </r>
  <r>
    <x v="23"/>
    <x v="2"/>
    <x v="9"/>
    <n v="361"/>
  </r>
  <r>
    <x v="24"/>
    <x v="2"/>
    <x v="9"/>
    <n v="28171"/>
  </r>
  <r>
    <x v="25"/>
    <x v="2"/>
    <x v="9"/>
    <n v="27337"/>
  </r>
  <r>
    <x v="26"/>
    <x v="2"/>
    <x v="9"/>
    <n v="26086"/>
  </r>
  <r>
    <x v="27"/>
    <x v="2"/>
    <x v="9"/>
    <n v="45061"/>
  </r>
  <r>
    <x v="28"/>
    <x v="2"/>
    <x v="9"/>
    <n v="32281"/>
  </r>
  <r>
    <x v="29"/>
    <x v="2"/>
    <x v="9"/>
    <n v="23272"/>
  </r>
  <r>
    <x v="30"/>
    <x v="2"/>
    <x v="9"/>
    <n v="44511"/>
  </r>
  <r>
    <x v="31"/>
    <x v="2"/>
    <x v="9"/>
    <n v="21305"/>
  </r>
  <r>
    <x v="32"/>
    <x v="2"/>
    <x v="9"/>
    <n v="8935"/>
  </r>
  <r>
    <x v="33"/>
    <x v="2"/>
    <x v="9"/>
    <n v="25895"/>
  </r>
  <r>
    <x v="34"/>
    <x v="2"/>
    <x v="9"/>
    <n v="19804"/>
  </r>
  <r>
    <x v="35"/>
    <x v="2"/>
    <x v="9"/>
    <n v="25235"/>
  </r>
  <r>
    <x v="36"/>
    <x v="2"/>
    <x v="9"/>
    <n v="40716"/>
  </r>
  <r>
    <x v="37"/>
    <x v="2"/>
    <x v="9"/>
    <n v="26598"/>
  </r>
  <r>
    <x v="38"/>
    <x v="2"/>
    <x v="9"/>
    <n v="50383"/>
  </r>
  <r>
    <x v="39"/>
    <x v="2"/>
    <x v="9"/>
    <n v="30523.242750000001"/>
  </r>
  <r>
    <x v="40"/>
    <x v="2"/>
    <x v="9"/>
    <n v="31870"/>
  </r>
  <r>
    <x v="41"/>
    <x v="2"/>
    <x v="9"/>
    <n v="13811"/>
  </r>
  <r>
    <x v="42"/>
    <x v="2"/>
    <x v="9"/>
    <n v="91154"/>
  </r>
  <r>
    <x v="43"/>
    <x v="2"/>
    <x v="9"/>
    <n v="21290"/>
  </r>
  <r>
    <x v="44"/>
    <x v="2"/>
    <x v="9"/>
    <n v="83511"/>
  </r>
  <r>
    <x v="0"/>
    <x v="3"/>
    <x v="0"/>
    <n v="451"/>
  </r>
  <r>
    <x v="1"/>
    <x v="3"/>
    <x v="0"/>
    <n v="1434"/>
  </r>
  <r>
    <x v="2"/>
    <x v="3"/>
    <x v="0"/>
    <n v="1407"/>
  </r>
  <r>
    <x v="3"/>
    <x v="3"/>
    <x v="0"/>
    <n v="267"/>
  </r>
  <r>
    <x v="4"/>
    <x v="3"/>
    <x v="0"/>
    <n v="1263"/>
  </r>
  <r>
    <x v="5"/>
    <x v="3"/>
    <x v="0"/>
    <n v="1461"/>
  </r>
  <r>
    <x v="6"/>
    <x v="3"/>
    <x v="0"/>
    <n v="1567"/>
  </r>
  <r>
    <x v="7"/>
    <x v="3"/>
    <x v="0"/>
    <n v="408"/>
  </r>
  <r>
    <x v="8"/>
    <x v="3"/>
    <x v="0"/>
    <n v="686"/>
  </r>
  <r>
    <x v="9"/>
    <x v="3"/>
    <x v="0"/>
    <n v="1129"/>
  </r>
  <r>
    <x v="10"/>
    <x v="3"/>
    <x v="0"/>
    <n v="904"/>
  </r>
  <r>
    <x v="11"/>
    <x v="3"/>
    <x v="0"/>
    <n v="1040"/>
  </r>
  <r>
    <x v="12"/>
    <x v="3"/>
    <x v="0"/>
    <n v="2002"/>
  </r>
  <r>
    <x v="13"/>
    <x v="3"/>
    <x v="0"/>
    <n v="449"/>
  </r>
  <r>
    <x v="14"/>
    <x v="3"/>
    <x v="0"/>
    <n v="824"/>
  </r>
  <r>
    <x v="15"/>
    <x v="3"/>
    <x v="0"/>
    <n v="610"/>
  </r>
  <r>
    <x v="16"/>
    <x v="3"/>
    <x v="0"/>
    <n v="8016"/>
  </r>
  <r>
    <x v="17"/>
    <x v="3"/>
    <x v="0"/>
    <n v="1458"/>
  </r>
  <r>
    <x v="18"/>
    <x v="3"/>
    <x v="0"/>
    <n v="1203"/>
  </r>
  <r>
    <x v="19"/>
    <x v="3"/>
    <x v="0"/>
    <n v="629"/>
  </r>
  <r>
    <x v="20"/>
    <x v="3"/>
    <x v="0"/>
    <n v="986"/>
  </r>
  <r>
    <x v="21"/>
    <x v="3"/>
    <x v="0"/>
    <n v="740"/>
  </r>
  <r>
    <x v="22"/>
    <x v="3"/>
    <x v="0"/>
    <n v="115"/>
  </r>
  <r>
    <x v="23"/>
    <x v="3"/>
    <x v="0"/>
    <n v="3"/>
  </r>
  <r>
    <x v="24"/>
    <x v="3"/>
    <x v="0"/>
    <n v="1590"/>
  </r>
  <r>
    <x v="25"/>
    <x v="3"/>
    <x v="0"/>
    <n v="1418"/>
  </r>
  <r>
    <x v="26"/>
    <x v="3"/>
    <x v="0"/>
    <n v="381"/>
  </r>
  <r>
    <x v="27"/>
    <x v="3"/>
    <x v="0"/>
    <n v="442"/>
  </r>
  <r>
    <x v="28"/>
    <x v="3"/>
    <x v="0"/>
    <n v="1311"/>
  </r>
  <r>
    <x v="29"/>
    <x v="3"/>
    <x v="0"/>
    <n v="815"/>
  </r>
  <r>
    <x v="30"/>
    <x v="3"/>
    <x v="0"/>
    <n v="1540"/>
  </r>
  <r>
    <x v="31"/>
    <x v="3"/>
    <x v="0"/>
    <n v="787"/>
  </r>
  <r>
    <x v="32"/>
    <x v="3"/>
    <x v="0"/>
    <n v="427"/>
  </r>
  <r>
    <x v="33"/>
    <x v="3"/>
    <x v="0"/>
    <n v="1020"/>
  </r>
  <r>
    <x v="34"/>
    <x v="3"/>
    <x v="0"/>
    <n v="375"/>
  </r>
  <r>
    <x v="35"/>
    <x v="3"/>
    <x v="0"/>
    <n v="390"/>
  </r>
  <r>
    <x v="36"/>
    <x v="3"/>
    <x v="0"/>
    <n v="2199"/>
  </r>
  <r>
    <x v="37"/>
    <x v="3"/>
    <x v="0"/>
    <n v="550"/>
  </r>
  <r>
    <x v="38"/>
    <x v="3"/>
    <x v="0"/>
    <n v="782"/>
  </r>
  <r>
    <x v="39"/>
    <x v="3"/>
    <x v="0"/>
    <n v="779"/>
  </r>
  <r>
    <x v="40"/>
    <x v="3"/>
    <x v="0"/>
    <n v="1454"/>
  </r>
  <r>
    <x v="41"/>
    <x v="3"/>
    <x v="0"/>
    <n v="132"/>
  </r>
  <r>
    <x v="42"/>
    <x v="3"/>
    <x v="0"/>
    <n v="933"/>
  </r>
  <r>
    <x v="43"/>
    <x v="3"/>
    <x v="0"/>
    <n v="1391"/>
  </r>
  <r>
    <x v="44"/>
    <x v="3"/>
    <x v="0"/>
    <n v="646"/>
  </r>
  <r>
    <x v="0"/>
    <x v="3"/>
    <x v="1"/>
    <n v="228"/>
  </r>
  <r>
    <x v="1"/>
    <x v="3"/>
    <x v="1"/>
    <n v="1037"/>
  </r>
  <r>
    <x v="2"/>
    <x v="3"/>
    <x v="1"/>
    <n v="881"/>
  </r>
  <r>
    <x v="3"/>
    <x v="3"/>
    <x v="1"/>
    <n v="188"/>
  </r>
  <r>
    <x v="4"/>
    <x v="3"/>
    <x v="1"/>
    <n v="1021"/>
  </r>
  <r>
    <x v="5"/>
    <x v="3"/>
    <x v="1"/>
    <n v="1289"/>
  </r>
  <r>
    <x v="6"/>
    <x v="3"/>
    <x v="1"/>
    <n v="1374"/>
  </r>
  <r>
    <x v="7"/>
    <x v="3"/>
    <x v="1"/>
    <n v="227"/>
  </r>
  <r>
    <x v="8"/>
    <x v="3"/>
    <x v="1"/>
    <n v="449"/>
  </r>
  <r>
    <x v="9"/>
    <x v="3"/>
    <x v="1"/>
    <n v="722"/>
  </r>
  <r>
    <x v="10"/>
    <x v="3"/>
    <x v="1"/>
    <n v="227"/>
  </r>
  <r>
    <x v="11"/>
    <x v="3"/>
    <x v="1"/>
    <n v="564"/>
  </r>
  <r>
    <x v="12"/>
    <x v="3"/>
    <x v="1"/>
    <n v="1588"/>
  </r>
  <r>
    <x v="13"/>
    <x v="3"/>
    <x v="1"/>
    <n v="346"/>
  </r>
  <r>
    <x v="14"/>
    <x v="3"/>
    <x v="1"/>
    <n v="454"/>
  </r>
  <r>
    <x v="15"/>
    <x v="3"/>
    <x v="1"/>
    <n v="530"/>
  </r>
  <r>
    <x v="16"/>
    <x v="3"/>
    <x v="1"/>
    <n v="5530"/>
  </r>
  <r>
    <x v="17"/>
    <x v="3"/>
    <x v="1"/>
    <n v="806"/>
  </r>
  <r>
    <x v="18"/>
    <x v="3"/>
    <x v="1"/>
    <n v="596"/>
  </r>
  <r>
    <x v="19"/>
    <x v="3"/>
    <x v="1"/>
    <n v="304"/>
  </r>
  <r>
    <x v="20"/>
    <x v="3"/>
    <x v="1"/>
    <n v="863"/>
  </r>
  <r>
    <x v="21"/>
    <x v="3"/>
    <x v="1"/>
    <n v="563"/>
  </r>
  <r>
    <x v="22"/>
    <x v="3"/>
    <x v="1"/>
    <n v="95"/>
  </r>
  <r>
    <x v="23"/>
    <x v="3"/>
    <x v="1"/>
    <n v="2"/>
  </r>
  <r>
    <x v="24"/>
    <x v="3"/>
    <x v="1"/>
    <n v="1363"/>
  </r>
  <r>
    <x v="25"/>
    <x v="3"/>
    <x v="1"/>
    <n v="337"/>
  </r>
  <r>
    <x v="26"/>
    <x v="3"/>
    <x v="1"/>
    <n v="264"/>
  </r>
  <r>
    <x v="27"/>
    <x v="3"/>
    <x v="1"/>
    <n v="237"/>
  </r>
  <r>
    <x v="28"/>
    <x v="3"/>
    <x v="1"/>
    <n v="805"/>
  </r>
  <r>
    <x v="29"/>
    <x v="3"/>
    <x v="1"/>
    <n v="624"/>
  </r>
  <r>
    <x v="30"/>
    <x v="3"/>
    <x v="1"/>
    <n v="1047"/>
  </r>
  <r>
    <x v="31"/>
    <x v="3"/>
    <x v="1"/>
    <n v="621"/>
  </r>
  <r>
    <x v="32"/>
    <x v="3"/>
    <x v="1"/>
    <n v="281"/>
  </r>
  <r>
    <x v="33"/>
    <x v="3"/>
    <x v="1"/>
    <n v="739"/>
  </r>
  <r>
    <x v="34"/>
    <x v="3"/>
    <x v="1"/>
    <n v="159"/>
  </r>
  <r>
    <x v="35"/>
    <x v="3"/>
    <x v="1"/>
    <n v="296"/>
  </r>
  <r>
    <x v="36"/>
    <x v="3"/>
    <x v="1"/>
    <n v="704"/>
  </r>
  <r>
    <x v="37"/>
    <x v="3"/>
    <x v="1"/>
    <n v="420"/>
  </r>
  <r>
    <x v="38"/>
    <x v="3"/>
    <x v="1"/>
    <n v="652"/>
  </r>
  <r>
    <x v="39"/>
    <x v="3"/>
    <x v="1"/>
    <n v="604"/>
  </r>
  <r>
    <x v="40"/>
    <x v="3"/>
    <x v="1"/>
    <n v="885"/>
  </r>
  <r>
    <x v="41"/>
    <x v="3"/>
    <x v="1"/>
    <n v="24"/>
  </r>
  <r>
    <x v="42"/>
    <x v="3"/>
    <x v="1"/>
    <n v="368"/>
  </r>
  <r>
    <x v="43"/>
    <x v="3"/>
    <x v="1"/>
    <n v="1319"/>
  </r>
  <r>
    <x v="44"/>
    <x v="3"/>
    <x v="1"/>
    <n v="345"/>
  </r>
  <r>
    <x v="0"/>
    <x v="3"/>
    <x v="2"/>
    <n v="223"/>
  </r>
  <r>
    <x v="1"/>
    <x v="3"/>
    <x v="2"/>
    <n v="397"/>
  </r>
  <r>
    <x v="2"/>
    <x v="3"/>
    <x v="2"/>
    <n v="526"/>
  </r>
  <r>
    <x v="3"/>
    <x v="3"/>
    <x v="2"/>
    <n v="79"/>
  </r>
  <r>
    <x v="4"/>
    <x v="3"/>
    <x v="2"/>
    <n v="242"/>
  </r>
  <r>
    <x v="5"/>
    <x v="3"/>
    <x v="2"/>
    <n v="172"/>
  </r>
  <r>
    <x v="6"/>
    <x v="3"/>
    <x v="2"/>
    <n v="193"/>
  </r>
  <r>
    <x v="7"/>
    <x v="3"/>
    <x v="2"/>
    <n v="181"/>
  </r>
  <r>
    <x v="8"/>
    <x v="3"/>
    <x v="2"/>
    <n v="237"/>
  </r>
  <r>
    <x v="9"/>
    <x v="3"/>
    <x v="2"/>
    <n v="407"/>
  </r>
  <r>
    <x v="10"/>
    <x v="3"/>
    <x v="2"/>
    <n v="677"/>
  </r>
  <r>
    <x v="11"/>
    <x v="3"/>
    <x v="2"/>
    <n v="476"/>
  </r>
  <r>
    <x v="12"/>
    <x v="3"/>
    <x v="2"/>
    <n v="414"/>
  </r>
  <r>
    <x v="13"/>
    <x v="3"/>
    <x v="2"/>
    <n v="103"/>
  </r>
  <r>
    <x v="14"/>
    <x v="3"/>
    <x v="2"/>
    <n v="370"/>
  </r>
  <r>
    <x v="15"/>
    <x v="3"/>
    <x v="2"/>
    <n v="80"/>
  </r>
  <r>
    <x v="16"/>
    <x v="3"/>
    <x v="2"/>
    <n v="2486"/>
  </r>
  <r>
    <x v="17"/>
    <x v="3"/>
    <x v="2"/>
    <n v="652"/>
  </r>
  <r>
    <x v="18"/>
    <x v="3"/>
    <x v="2"/>
    <n v="607"/>
  </r>
  <r>
    <x v="19"/>
    <x v="3"/>
    <x v="2"/>
    <n v="325"/>
  </r>
  <r>
    <x v="20"/>
    <x v="3"/>
    <x v="2"/>
    <n v="123"/>
  </r>
  <r>
    <x v="21"/>
    <x v="3"/>
    <x v="2"/>
    <n v="177"/>
  </r>
  <r>
    <x v="22"/>
    <x v="3"/>
    <x v="2"/>
    <n v="20"/>
  </r>
  <r>
    <x v="23"/>
    <x v="3"/>
    <x v="2"/>
    <n v="1"/>
  </r>
  <r>
    <x v="24"/>
    <x v="3"/>
    <x v="2"/>
    <n v="227"/>
  </r>
  <r>
    <x v="25"/>
    <x v="3"/>
    <x v="2"/>
    <n v="1081"/>
  </r>
  <r>
    <x v="26"/>
    <x v="3"/>
    <x v="2"/>
    <n v="117"/>
  </r>
  <r>
    <x v="27"/>
    <x v="3"/>
    <x v="2"/>
    <n v="205"/>
  </r>
  <r>
    <x v="28"/>
    <x v="3"/>
    <x v="2"/>
    <n v="506"/>
  </r>
  <r>
    <x v="29"/>
    <x v="3"/>
    <x v="2"/>
    <n v="191"/>
  </r>
  <r>
    <x v="30"/>
    <x v="3"/>
    <x v="2"/>
    <n v="493"/>
  </r>
  <r>
    <x v="31"/>
    <x v="3"/>
    <x v="2"/>
    <n v="166"/>
  </r>
  <r>
    <x v="32"/>
    <x v="3"/>
    <x v="2"/>
    <n v="146"/>
  </r>
  <r>
    <x v="33"/>
    <x v="3"/>
    <x v="2"/>
    <n v="281"/>
  </r>
  <r>
    <x v="34"/>
    <x v="3"/>
    <x v="2"/>
    <n v="216"/>
  </r>
  <r>
    <x v="35"/>
    <x v="3"/>
    <x v="2"/>
    <n v="94"/>
  </r>
  <r>
    <x v="36"/>
    <x v="3"/>
    <x v="2"/>
    <n v="1495"/>
  </r>
  <r>
    <x v="37"/>
    <x v="3"/>
    <x v="2"/>
    <n v="130"/>
  </r>
  <r>
    <x v="38"/>
    <x v="3"/>
    <x v="2"/>
    <n v="130"/>
  </r>
  <r>
    <x v="39"/>
    <x v="3"/>
    <x v="2"/>
    <n v="175"/>
  </r>
  <r>
    <x v="40"/>
    <x v="3"/>
    <x v="2"/>
    <n v="569"/>
  </r>
  <r>
    <x v="41"/>
    <x v="3"/>
    <x v="2"/>
    <n v="108"/>
  </r>
  <r>
    <x v="42"/>
    <x v="3"/>
    <x v="2"/>
    <n v="565"/>
  </r>
  <r>
    <x v="43"/>
    <x v="3"/>
    <x v="2"/>
    <n v="72"/>
  </r>
  <r>
    <x v="44"/>
    <x v="3"/>
    <x v="2"/>
    <n v="301"/>
  </r>
  <r>
    <x v="0"/>
    <x v="3"/>
    <x v="3"/>
    <n v="195"/>
  </r>
  <r>
    <x v="1"/>
    <x v="3"/>
    <x v="3"/>
    <n v="397"/>
  </r>
  <r>
    <x v="2"/>
    <x v="3"/>
    <x v="3"/>
    <n v="501"/>
  </r>
  <r>
    <x v="3"/>
    <x v="3"/>
    <x v="3"/>
    <n v="101"/>
  </r>
  <r>
    <x v="4"/>
    <x v="3"/>
    <x v="3"/>
    <n v="122"/>
  </r>
  <r>
    <x v="5"/>
    <x v="3"/>
    <x v="3"/>
    <n v="135"/>
  </r>
  <r>
    <x v="6"/>
    <x v="3"/>
    <x v="3"/>
    <n v="75"/>
  </r>
  <r>
    <x v="7"/>
    <x v="3"/>
    <x v="3"/>
    <n v="132"/>
  </r>
  <r>
    <x v="8"/>
    <x v="3"/>
    <x v="3"/>
    <n v="196"/>
  </r>
  <r>
    <x v="9"/>
    <x v="3"/>
    <x v="3"/>
    <n v="375"/>
  </r>
  <r>
    <x v="10"/>
    <x v="3"/>
    <x v="3"/>
    <n v="76"/>
  </r>
  <r>
    <x v="11"/>
    <x v="3"/>
    <x v="3"/>
    <n v="441"/>
  </r>
  <r>
    <x v="12"/>
    <x v="3"/>
    <x v="3"/>
    <n v="367"/>
  </r>
  <r>
    <x v="13"/>
    <x v="3"/>
    <x v="3"/>
    <n v="93"/>
  </r>
  <r>
    <x v="14"/>
    <x v="3"/>
    <x v="3"/>
    <n v="370"/>
  </r>
  <r>
    <x v="15"/>
    <x v="3"/>
    <x v="3"/>
    <n v="74"/>
  </r>
  <r>
    <x v="16"/>
    <x v="3"/>
    <x v="3"/>
    <n v="1982"/>
  </r>
  <r>
    <x v="17"/>
    <x v="3"/>
    <x v="3"/>
    <n v="589"/>
  </r>
  <r>
    <x v="18"/>
    <x v="3"/>
    <x v="3"/>
    <n v="41"/>
  </r>
  <r>
    <x v="19"/>
    <x v="3"/>
    <x v="3"/>
    <n v="251"/>
  </r>
  <r>
    <x v="20"/>
    <x v="3"/>
    <x v="3"/>
    <n v="51"/>
  </r>
  <r>
    <x v="21"/>
    <x v="3"/>
    <x v="3"/>
    <n v="142"/>
  </r>
  <r>
    <x v="22"/>
    <x v="3"/>
    <x v="3"/>
    <n v="16"/>
  </r>
  <r>
    <x v="23"/>
    <x v="3"/>
    <x v="3"/>
    <n v="1"/>
  </r>
  <r>
    <x v="24"/>
    <x v="3"/>
    <x v="3"/>
    <n v="0"/>
  </r>
  <r>
    <x v="25"/>
    <x v="3"/>
    <x v="3"/>
    <n v="968"/>
  </r>
  <r>
    <x v="26"/>
    <x v="3"/>
    <x v="3"/>
    <n v="190"/>
  </r>
  <r>
    <x v="27"/>
    <x v="3"/>
    <x v="3"/>
    <n v="197"/>
  </r>
  <r>
    <x v="28"/>
    <x v="3"/>
    <x v="3"/>
    <n v="437"/>
  </r>
  <r>
    <x v="29"/>
    <x v="3"/>
    <x v="3"/>
    <n v="144"/>
  </r>
  <r>
    <x v="30"/>
    <x v="3"/>
    <x v="3"/>
    <n v="464"/>
  </r>
  <r>
    <x v="31"/>
    <x v="3"/>
    <x v="3"/>
    <n v="80"/>
  </r>
  <r>
    <x v="32"/>
    <x v="3"/>
    <x v="3"/>
    <n v="133"/>
  </r>
  <r>
    <x v="33"/>
    <x v="3"/>
    <x v="3"/>
    <n v="211"/>
  </r>
  <r>
    <x v="34"/>
    <x v="3"/>
    <x v="3"/>
    <n v="164"/>
  </r>
  <r>
    <x v="35"/>
    <x v="3"/>
    <x v="3"/>
    <n v="87"/>
  </r>
  <r>
    <x v="36"/>
    <x v="3"/>
    <x v="3"/>
    <n v="1136"/>
  </r>
  <r>
    <x v="37"/>
    <x v="3"/>
    <x v="3"/>
    <n v="121"/>
  </r>
  <r>
    <x v="38"/>
    <x v="3"/>
    <x v="3"/>
    <n v="121"/>
  </r>
  <r>
    <x v="39"/>
    <x v="3"/>
    <x v="3"/>
    <n v="388"/>
  </r>
  <r>
    <x v="40"/>
    <x v="3"/>
    <x v="3"/>
    <n v="555"/>
  </r>
  <r>
    <x v="41"/>
    <x v="3"/>
    <x v="3"/>
    <n v="91"/>
  </r>
  <r>
    <x v="42"/>
    <x v="3"/>
    <x v="3"/>
    <n v="505"/>
  </r>
  <r>
    <x v="43"/>
    <x v="3"/>
    <x v="3"/>
    <n v="259"/>
  </r>
  <r>
    <x v="44"/>
    <x v="3"/>
    <x v="3"/>
    <n v="210"/>
  </r>
  <r>
    <x v="0"/>
    <x v="3"/>
    <x v="4"/>
    <n v="10"/>
  </r>
  <r>
    <x v="1"/>
    <x v="3"/>
    <x v="4"/>
    <n v="3"/>
  </r>
  <r>
    <x v="2"/>
    <x v="3"/>
    <x v="4"/>
    <n v="23"/>
  </r>
  <r>
    <x v="3"/>
    <x v="3"/>
    <x v="4"/>
    <n v="11"/>
  </r>
  <r>
    <x v="4"/>
    <x v="3"/>
    <x v="4"/>
    <n v="3"/>
  </r>
  <r>
    <x v="5"/>
    <x v="3"/>
    <x v="4"/>
    <n v="46"/>
  </r>
  <r>
    <x v="6"/>
    <x v="3"/>
    <x v="4"/>
    <n v="6"/>
  </r>
  <r>
    <x v="7"/>
    <x v="3"/>
    <x v="4"/>
    <n v="27"/>
  </r>
  <r>
    <x v="8"/>
    <x v="3"/>
    <x v="4"/>
    <n v="13"/>
  </r>
  <r>
    <x v="9"/>
    <x v="3"/>
    <x v="4"/>
    <n v="34"/>
  </r>
  <r>
    <x v="10"/>
    <x v="3"/>
    <x v="4"/>
    <n v="40"/>
  </r>
  <r>
    <x v="11"/>
    <x v="3"/>
    <x v="4"/>
    <n v="8"/>
  </r>
  <r>
    <x v="12"/>
    <x v="3"/>
    <x v="4"/>
    <n v="10"/>
  </r>
  <r>
    <x v="13"/>
    <x v="3"/>
    <x v="4"/>
    <n v="9"/>
  </r>
  <r>
    <x v="14"/>
    <x v="3"/>
    <x v="4"/>
    <n v="0"/>
  </r>
  <r>
    <x v="15"/>
    <x v="3"/>
    <x v="4"/>
    <n v="4"/>
  </r>
  <r>
    <x v="16"/>
    <x v="3"/>
    <x v="4"/>
    <n v="418"/>
  </r>
  <r>
    <x v="17"/>
    <x v="3"/>
    <x v="4"/>
    <n v="82"/>
  </r>
  <r>
    <x v="18"/>
    <x v="3"/>
    <x v="4"/>
    <n v="37"/>
  </r>
  <r>
    <x v="19"/>
    <x v="3"/>
    <x v="4"/>
    <n v="0"/>
  </r>
  <r>
    <x v="20"/>
    <x v="3"/>
    <x v="4"/>
    <n v="2"/>
  </r>
  <r>
    <x v="21"/>
    <x v="3"/>
    <x v="4"/>
    <n v="15"/>
  </r>
  <r>
    <x v="22"/>
    <x v="3"/>
    <x v="4"/>
    <n v="2"/>
  </r>
  <r>
    <x v="23"/>
    <x v="3"/>
    <x v="4"/>
    <n v="0"/>
  </r>
  <r>
    <x v="24"/>
    <x v="3"/>
    <x v="4"/>
    <n v="42"/>
  </r>
  <r>
    <x v="25"/>
    <x v="3"/>
    <x v="4"/>
    <n v="110"/>
  </r>
  <r>
    <x v="26"/>
    <x v="3"/>
    <x v="4"/>
    <n v="36"/>
  </r>
  <r>
    <x v="27"/>
    <x v="3"/>
    <x v="4"/>
    <n v="10"/>
  </r>
  <r>
    <x v="28"/>
    <x v="3"/>
    <x v="4"/>
    <n v="41"/>
  </r>
  <r>
    <x v="29"/>
    <x v="3"/>
    <x v="4"/>
    <n v="9"/>
  </r>
  <r>
    <x v="30"/>
    <x v="3"/>
    <x v="4"/>
    <n v="13"/>
  </r>
  <r>
    <x v="31"/>
    <x v="3"/>
    <x v="4"/>
    <n v="27"/>
  </r>
  <r>
    <x v="32"/>
    <x v="3"/>
    <x v="4"/>
    <n v="0"/>
  </r>
  <r>
    <x v="33"/>
    <x v="3"/>
    <x v="4"/>
    <n v="31"/>
  </r>
  <r>
    <x v="34"/>
    <x v="3"/>
    <x v="4"/>
    <n v="36"/>
  </r>
  <r>
    <x v="35"/>
    <x v="3"/>
    <x v="4"/>
    <n v="1"/>
  </r>
  <r>
    <x v="36"/>
    <x v="3"/>
    <x v="4"/>
    <n v="22"/>
  </r>
  <r>
    <x v="37"/>
    <x v="3"/>
    <x v="4"/>
    <n v="9"/>
  </r>
  <r>
    <x v="38"/>
    <x v="3"/>
    <x v="4"/>
    <n v="4"/>
  </r>
  <r>
    <x v="39"/>
    <x v="3"/>
    <x v="4"/>
    <n v="12"/>
  </r>
  <r>
    <x v="40"/>
    <x v="3"/>
    <x v="4"/>
    <n v="8"/>
  </r>
  <r>
    <x v="41"/>
    <x v="3"/>
    <x v="4"/>
    <n v="10"/>
  </r>
  <r>
    <x v="42"/>
    <x v="3"/>
    <x v="4"/>
    <n v="23"/>
  </r>
  <r>
    <x v="43"/>
    <x v="3"/>
    <x v="4"/>
    <n v="19"/>
  </r>
  <r>
    <x v="44"/>
    <x v="3"/>
    <x v="4"/>
    <n v="81"/>
  </r>
  <r>
    <x v="0"/>
    <x v="3"/>
    <x v="5"/>
    <n v="15"/>
  </r>
  <r>
    <x v="1"/>
    <x v="3"/>
    <x v="5"/>
    <n v="3"/>
  </r>
  <r>
    <x v="2"/>
    <x v="3"/>
    <x v="5"/>
    <n v="3"/>
  </r>
  <r>
    <x v="3"/>
    <x v="3"/>
    <x v="5"/>
    <n v="13"/>
  </r>
  <r>
    <x v="4"/>
    <x v="3"/>
    <x v="5"/>
    <n v="8"/>
  </r>
  <r>
    <x v="5"/>
    <x v="3"/>
    <x v="5"/>
    <n v="33"/>
  </r>
  <r>
    <x v="6"/>
    <x v="3"/>
    <x v="5"/>
    <n v="18"/>
  </r>
  <r>
    <x v="7"/>
    <x v="3"/>
    <x v="5"/>
    <n v="13"/>
  </r>
  <r>
    <x v="8"/>
    <x v="3"/>
    <x v="5"/>
    <n v="11"/>
  </r>
  <r>
    <x v="9"/>
    <x v="3"/>
    <x v="5"/>
    <n v="15"/>
  </r>
  <r>
    <x v="10"/>
    <x v="3"/>
    <x v="5"/>
    <n v="23"/>
  </r>
  <r>
    <x v="11"/>
    <x v="3"/>
    <x v="5"/>
    <n v="11"/>
  </r>
  <r>
    <x v="12"/>
    <x v="3"/>
    <x v="5"/>
    <n v="4"/>
  </r>
  <r>
    <x v="13"/>
    <x v="3"/>
    <x v="5"/>
    <n v="13"/>
  </r>
  <r>
    <x v="14"/>
    <x v="3"/>
    <x v="5"/>
    <n v="7"/>
  </r>
  <r>
    <x v="15"/>
    <x v="3"/>
    <x v="5"/>
    <n v="2"/>
  </r>
  <r>
    <x v="16"/>
    <x v="3"/>
    <x v="5"/>
    <n v="58"/>
  </r>
  <r>
    <x v="17"/>
    <x v="3"/>
    <x v="5"/>
    <n v="97"/>
  </r>
  <r>
    <x v="18"/>
    <x v="3"/>
    <x v="5"/>
    <n v="19"/>
  </r>
  <r>
    <x v="19"/>
    <x v="3"/>
    <x v="5"/>
    <n v="75"/>
  </r>
  <r>
    <x v="20"/>
    <x v="3"/>
    <x v="5"/>
    <n v="4"/>
  </r>
  <r>
    <x v="21"/>
    <x v="3"/>
    <x v="5"/>
    <n v="16"/>
  </r>
  <r>
    <x v="22"/>
    <x v="3"/>
    <x v="5"/>
    <n v="0"/>
  </r>
  <r>
    <x v="23"/>
    <x v="3"/>
    <x v="5"/>
    <n v="0"/>
  </r>
  <r>
    <x v="24"/>
    <x v="3"/>
    <x v="5"/>
    <n v="22"/>
  </r>
  <r>
    <x v="25"/>
    <x v="3"/>
    <x v="5"/>
    <n v="42"/>
  </r>
  <r>
    <x v="26"/>
    <x v="3"/>
    <x v="5"/>
    <n v="18"/>
  </r>
  <r>
    <x v="27"/>
    <x v="3"/>
    <x v="5"/>
    <n v="4"/>
  </r>
  <r>
    <x v="28"/>
    <x v="3"/>
    <x v="5"/>
    <n v="28"/>
  </r>
  <r>
    <x v="29"/>
    <x v="3"/>
    <x v="5"/>
    <n v="5"/>
  </r>
  <r>
    <x v="30"/>
    <x v="3"/>
    <x v="5"/>
    <n v="16"/>
  </r>
  <r>
    <x v="31"/>
    <x v="3"/>
    <x v="5"/>
    <n v="13"/>
  </r>
  <r>
    <x v="32"/>
    <x v="3"/>
    <x v="5"/>
    <n v="4"/>
  </r>
  <r>
    <x v="33"/>
    <x v="3"/>
    <x v="5"/>
    <n v="12"/>
  </r>
  <r>
    <x v="34"/>
    <x v="3"/>
    <x v="5"/>
    <n v="28"/>
  </r>
  <r>
    <x v="35"/>
    <x v="3"/>
    <x v="5"/>
    <n v="5"/>
  </r>
  <r>
    <x v="36"/>
    <x v="3"/>
    <x v="5"/>
    <n v="15"/>
  </r>
  <r>
    <x v="37"/>
    <x v="3"/>
    <x v="5"/>
    <n v="10"/>
  </r>
  <r>
    <x v="38"/>
    <x v="3"/>
    <x v="5"/>
    <n v="6"/>
  </r>
  <r>
    <x v="39"/>
    <x v="3"/>
    <x v="5"/>
    <n v="3"/>
  </r>
  <r>
    <x v="40"/>
    <x v="3"/>
    <x v="5"/>
    <n v="37"/>
  </r>
  <r>
    <x v="41"/>
    <x v="3"/>
    <x v="5"/>
    <n v="11"/>
  </r>
  <r>
    <x v="42"/>
    <x v="3"/>
    <x v="5"/>
    <n v="29"/>
  </r>
  <r>
    <x v="43"/>
    <x v="3"/>
    <x v="5"/>
    <n v="8"/>
  </r>
  <r>
    <x v="44"/>
    <x v="3"/>
    <x v="5"/>
    <n v="11"/>
  </r>
  <r>
    <x v="0"/>
    <x v="3"/>
    <x v="6"/>
    <n v="1"/>
  </r>
  <r>
    <x v="1"/>
    <x v="3"/>
    <x v="6"/>
    <n v="0"/>
  </r>
  <r>
    <x v="2"/>
    <x v="3"/>
    <x v="6"/>
    <n v="3"/>
  </r>
  <r>
    <x v="3"/>
    <x v="3"/>
    <x v="6"/>
    <n v="1"/>
  </r>
  <r>
    <x v="4"/>
    <x v="3"/>
    <x v="6"/>
    <n v="0"/>
  </r>
  <r>
    <x v="5"/>
    <x v="3"/>
    <x v="6"/>
    <n v="1"/>
  </r>
  <r>
    <x v="6"/>
    <x v="3"/>
    <x v="6"/>
    <n v="0"/>
  </r>
  <r>
    <x v="7"/>
    <x v="3"/>
    <x v="6"/>
    <n v="0"/>
  </r>
  <r>
    <x v="8"/>
    <x v="3"/>
    <x v="6"/>
    <n v="0"/>
  </r>
  <r>
    <x v="9"/>
    <x v="3"/>
    <x v="6"/>
    <n v="8"/>
  </r>
  <r>
    <x v="10"/>
    <x v="3"/>
    <x v="6"/>
    <n v="3"/>
  </r>
  <r>
    <x v="11"/>
    <x v="3"/>
    <x v="6"/>
    <n v="0"/>
  </r>
  <r>
    <x v="12"/>
    <x v="3"/>
    <x v="6"/>
    <n v="0"/>
  </r>
  <r>
    <x v="13"/>
    <x v="3"/>
    <x v="6"/>
    <n v="1"/>
  </r>
  <r>
    <x v="14"/>
    <x v="3"/>
    <x v="6"/>
    <n v="0"/>
  </r>
  <r>
    <x v="15"/>
    <x v="3"/>
    <x v="6"/>
    <n v="0"/>
  </r>
  <r>
    <x v="16"/>
    <x v="3"/>
    <x v="6"/>
    <n v="4"/>
  </r>
  <r>
    <x v="17"/>
    <x v="3"/>
    <x v="6"/>
    <n v="0"/>
  </r>
  <r>
    <x v="18"/>
    <x v="3"/>
    <x v="6"/>
    <n v="0"/>
  </r>
  <r>
    <x v="19"/>
    <x v="3"/>
    <x v="6"/>
    <n v="0"/>
  </r>
  <r>
    <x v="20"/>
    <x v="3"/>
    <x v="6"/>
    <n v="3"/>
  </r>
  <r>
    <x v="21"/>
    <x v="3"/>
    <x v="6"/>
    <n v="0"/>
  </r>
  <r>
    <x v="22"/>
    <x v="3"/>
    <x v="6"/>
    <n v="0"/>
  </r>
  <r>
    <x v="23"/>
    <x v="3"/>
    <x v="6"/>
    <n v="0"/>
  </r>
  <r>
    <x v="24"/>
    <x v="3"/>
    <x v="6"/>
    <n v="1"/>
  </r>
  <r>
    <x v="25"/>
    <x v="3"/>
    <x v="6"/>
    <n v="2"/>
  </r>
  <r>
    <x v="26"/>
    <x v="3"/>
    <x v="6"/>
    <n v="1"/>
  </r>
  <r>
    <x v="27"/>
    <x v="3"/>
    <x v="6"/>
    <n v="0"/>
  </r>
  <r>
    <x v="28"/>
    <x v="3"/>
    <x v="6"/>
    <n v="2"/>
  </r>
  <r>
    <x v="29"/>
    <x v="3"/>
    <x v="6"/>
    <n v="0"/>
  </r>
  <r>
    <x v="30"/>
    <x v="3"/>
    <x v="6"/>
    <n v="4"/>
  </r>
  <r>
    <x v="31"/>
    <x v="3"/>
    <x v="6"/>
    <n v="0"/>
  </r>
  <r>
    <x v="32"/>
    <x v="3"/>
    <x v="6"/>
    <n v="0"/>
  </r>
  <r>
    <x v="33"/>
    <x v="3"/>
    <x v="6"/>
    <n v="0"/>
  </r>
  <r>
    <x v="34"/>
    <x v="3"/>
    <x v="6"/>
    <n v="0"/>
  </r>
  <r>
    <x v="35"/>
    <x v="3"/>
    <x v="6"/>
    <n v="0"/>
  </r>
  <r>
    <x v="36"/>
    <x v="3"/>
    <x v="6"/>
    <n v="2"/>
  </r>
  <r>
    <x v="37"/>
    <x v="3"/>
    <x v="6"/>
    <n v="0"/>
  </r>
  <r>
    <x v="38"/>
    <x v="3"/>
    <x v="6"/>
    <n v="0"/>
  </r>
  <r>
    <x v="39"/>
    <x v="3"/>
    <x v="6"/>
    <n v="0"/>
  </r>
  <r>
    <x v="40"/>
    <x v="3"/>
    <x v="6"/>
    <n v="3"/>
  </r>
  <r>
    <x v="41"/>
    <x v="3"/>
    <x v="6"/>
    <n v="1"/>
  </r>
  <r>
    <x v="42"/>
    <x v="3"/>
    <x v="6"/>
    <n v="10"/>
  </r>
  <r>
    <x v="43"/>
    <x v="3"/>
    <x v="6"/>
    <n v="1"/>
  </r>
  <r>
    <x v="44"/>
    <x v="3"/>
    <x v="6"/>
    <n v="0"/>
  </r>
  <r>
    <x v="0"/>
    <x v="3"/>
    <x v="7"/>
    <n v="0"/>
  </r>
  <r>
    <x v="1"/>
    <x v="3"/>
    <x v="7"/>
    <n v="1"/>
  </r>
  <r>
    <x v="2"/>
    <x v="3"/>
    <x v="7"/>
    <n v="2"/>
  </r>
  <r>
    <x v="3"/>
    <x v="3"/>
    <x v="7"/>
    <n v="3"/>
  </r>
  <r>
    <x v="4"/>
    <x v="3"/>
    <x v="7"/>
    <n v="0"/>
  </r>
  <r>
    <x v="5"/>
    <x v="3"/>
    <x v="7"/>
    <n v="1"/>
  </r>
  <r>
    <x v="6"/>
    <x v="3"/>
    <x v="7"/>
    <n v="0"/>
  </r>
  <r>
    <x v="7"/>
    <x v="3"/>
    <x v="7"/>
    <n v="1"/>
  </r>
  <r>
    <x v="8"/>
    <x v="3"/>
    <x v="7"/>
    <n v="8"/>
  </r>
  <r>
    <x v="9"/>
    <x v="3"/>
    <x v="7"/>
    <n v="1"/>
  </r>
  <r>
    <x v="10"/>
    <x v="3"/>
    <x v="7"/>
    <n v="0"/>
  </r>
  <r>
    <x v="11"/>
    <x v="3"/>
    <x v="7"/>
    <n v="1"/>
  </r>
  <r>
    <x v="12"/>
    <x v="3"/>
    <x v="7"/>
    <n v="0"/>
  </r>
  <r>
    <x v="13"/>
    <x v="3"/>
    <x v="7"/>
    <n v="0"/>
  </r>
  <r>
    <x v="14"/>
    <x v="3"/>
    <x v="7"/>
    <n v="0"/>
  </r>
  <r>
    <x v="15"/>
    <x v="3"/>
    <x v="7"/>
    <n v="0"/>
  </r>
  <r>
    <x v="16"/>
    <x v="3"/>
    <x v="7"/>
    <n v="4"/>
  </r>
  <r>
    <x v="17"/>
    <x v="3"/>
    <x v="7"/>
    <n v="0"/>
  </r>
  <r>
    <x v="18"/>
    <x v="3"/>
    <x v="7"/>
    <n v="13"/>
  </r>
  <r>
    <x v="19"/>
    <x v="3"/>
    <x v="7"/>
    <n v="43"/>
  </r>
  <r>
    <x v="20"/>
    <x v="3"/>
    <x v="7"/>
    <n v="0"/>
  </r>
  <r>
    <x v="21"/>
    <x v="3"/>
    <x v="7"/>
    <n v="4"/>
  </r>
  <r>
    <x v="22"/>
    <x v="3"/>
    <x v="7"/>
    <n v="0"/>
  </r>
  <r>
    <x v="23"/>
    <x v="3"/>
    <x v="7"/>
    <n v="0"/>
  </r>
  <r>
    <x v="24"/>
    <x v="3"/>
    <x v="7"/>
    <n v="0"/>
  </r>
  <r>
    <x v="25"/>
    <x v="3"/>
    <x v="7"/>
    <n v="10"/>
  </r>
  <r>
    <x v="26"/>
    <x v="3"/>
    <x v="7"/>
    <n v="6"/>
  </r>
  <r>
    <x v="27"/>
    <x v="3"/>
    <x v="7"/>
    <n v="1"/>
  </r>
  <r>
    <x v="28"/>
    <x v="3"/>
    <x v="7"/>
    <n v="0"/>
  </r>
  <r>
    <x v="29"/>
    <x v="3"/>
    <x v="7"/>
    <n v="0"/>
  </r>
  <r>
    <x v="30"/>
    <x v="3"/>
    <x v="7"/>
    <n v="0"/>
  </r>
  <r>
    <x v="31"/>
    <x v="3"/>
    <x v="7"/>
    <n v="0"/>
  </r>
  <r>
    <x v="32"/>
    <x v="3"/>
    <x v="7"/>
    <n v="0"/>
  </r>
  <r>
    <x v="33"/>
    <x v="3"/>
    <x v="7"/>
    <n v="0"/>
  </r>
  <r>
    <x v="34"/>
    <x v="3"/>
    <x v="7"/>
    <n v="1"/>
  </r>
  <r>
    <x v="35"/>
    <x v="3"/>
    <x v="7"/>
    <n v="2"/>
  </r>
  <r>
    <x v="36"/>
    <x v="3"/>
    <x v="7"/>
    <n v="2"/>
  </r>
  <r>
    <x v="37"/>
    <x v="3"/>
    <x v="7"/>
    <n v="1"/>
  </r>
  <r>
    <x v="38"/>
    <x v="3"/>
    <x v="7"/>
    <n v="0"/>
  </r>
  <r>
    <x v="39"/>
    <x v="3"/>
    <x v="7"/>
    <n v="0"/>
  </r>
  <r>
    <x v="40"/>
    <x v="3"/>
    <x v="7"/>
    <n v="3"/>
  </r>
  <r>
    <x v="41"/>
    <x v="3"/>
    <x v="7"/>
    <n v="0"/>
  </r>
  <r>
    <x v="42"/>
    <x v="3"/>
    <x v="7"/>
    <n v="0"/>
  </r>
  <r>
    <x v="43"/>
    <x v="3"/>
    <x v="7"/>
    <n v="0"/>
  </r>
  <r>
    <x v="44"/>
    <x v="3"/>
    <x v="7"/>
    <n v="0"/>
  </r>
  <r>
    <x v="0"/>
    <x v="3"/>
    <x v="8"/>
    <n v="65"/>
  </r>
  <r>
    <x v="1"/>
    <x v="3"/>
    <x v="8"/>
    <n v="8"/>
  </r>
  <r>
    <x v="2"/>
    <x v="3"/>
    <x v="8"/>
    <n v="141"/>
  </r>
  <r>
    <x v="3"/>
    <x v="3"/>
    <x v="8"/>
    <n v="12"/>
  </r>
  <r>
    <x v="4"/>
    <x v="3"/>
    <x v="8"/>
    <n v="79"/>
  </r>
  <r>
    <x v="5"/>
    <x v="3"/>
    <x v="8"/>
    <n v="176"/>
  </r>
  <r>
    <x v="6"/>
    <x v="3"/>
    <x v="8"/>
    <n v="89"/>
  </r>
  <r>
    <x v="7"/>
    <x v="3"/>
    <x v="8"/>
    <n v="55"/>
  </r>
  <r>
    <x v="8"/>
    <x v="3"/>
    <x v="8"/>
    <n v="6"/>
  </r>
  <r>
    <x v="9"/>
    <x v="3"/>
    <x v="8"/>
    <n v="352"/>
  </r>
  <r>
    <x v="10"/>
    <x v="3"/>
    <x v="8"/>
    <n v="54"/>
  </r>
  <r>
    <x v="11"/>
    <x v="3"/>
    <x v="8"/>
    <n v="3"/>
  </r>
  <r>
    <x v="12"/>
    <x v="3"/>
    <x v="8"/>
    <n v="4"/>
  </r>
  <r>
    <x v="13"/>
    <x v="3"/>
    <x v="8"/>
    <n v="100"/>
  </r>
  <r>
    <x v="14"/>
    <x v="3"/>
    <x v="8"/>
    <n v="0"/>
  </r>
  <r>
    <x v="15"/>
    <x v="3"/>
    <x v="8"/>
    <n v="3"/>
  </r>
  <r>
    <x v="16"/>
    <x v="3"/>
    <x v="8"/>
    <n v="463"/>
  </r>
  <r>
    <x v="17"/>
    <x v="3"/>
    <x v="8"/>
    <n v="6"/>
  </r>
  <r>
    <x v="18"/>
    <x v="3"/>
    <x v="8"/>
    <n v="46"/>
  </r>
  <r>
    <x v="19"/>
    <x v="3"/>
    <x v="8"/>
    <n v="191"/>
  </r>
  <r>
    <x v="20"/>
    <x v="3"/>
    <x v="8"/>
    <n v="32"/>
  </r>
  <r>
    <x v="21"/>
    <x v="3"/>
    <x v="8"/>
    <n v="88"/>
  </r>
  <r>
    <x v="22"/>
    <x v="3"/>
    <x v="8"/>
    <n v="28"/>
  </r>
  <r>
    <x v="23"/>
    <x v="3"/>
    <x v="8"/>
    <n v="0"/>
  </r>
  <r>
    <x v="24"/>
    <x v="3"/>
    <x v="8"/>
    <n v="0"/>
  </r>
  <r>
    <x v="25"/>
    <x v="3"/>
    <x v="8"/>
    <n v="60"/>
  </r>
  <r>
    <x v="26"/>
    <x v="3"/>
    <x v="8"/>
    <n v="120"/>
  </r>
  <r>
    <x v="27"/>
    <x v="3"/>
    <x v="8"/>
    <n v="6"/>
  </r>
  <r>
    <x v="28"/>
    <x v="3"/>
    <x v="8"/>
    <n v="61"/>
  </r>
  <r>
    <x v="29"/>
    <x v="3"/>
    <x v="8"/>
    <n v="165"/>
  </r>
  <r>
    <x v="30"/>
    <x v="3"/>
    <x v="8"/>
    <n v="53"/>
  </r>
  <r>
    <x v="31"/>
    <x v="3"/>
    <x v="8"/>
    <n v="21"/>
  </r>
  <r>
    <x v="32"/>
    <x v="3"/>
    <x v="8"/>
    <n v="19"/>
  </r>
  <r>
    <x v="33"/>
    <x v="3"/>
    <x v="8"/>
    <n v="176"/>
  </r>
  <r>
    <x v="34"/>
    <x v="3"/>
    <x v="8"/>
    <n v="62"/>
  </r>
  <r>
    <x v="35"/>
    <x v="3"/>
    <x v="8"/>
    <n v="49"/>
  </r>
  <r>
    <x v="36"/>
    <x v="3"/>
    <x v="8"/>
    <n v="25"/>
  </r>
  <r>
    <x v="37"/>
    <x v="3"/>
    <x v="8"/>
    <n v="0"/>
  </r>
  <r>
    <x v="38"/>
    <x v="3"/>
    <x v="8"/>
    <n v="38"/>
  </r>
  <r>
    <x v="39"/>
    <x v="3"/>
    <x v="8"/>
    <n v="1"/>
  </r>
  <r>
    <x v="40"/>
    <x v="3"/>
    <x v="8"/>
    <n v="65"/>
  </r>
  <r>
    <x v="41"/>
    <x v="3"/>
    <x v="8"/>
    <n v="12"/>
  </r>
  <r>
    <x v="42"/>
    <x v="3"/>
    <x v="8"/>
    <n v="349"/>
  </r>
  <r>
    <x v="43"/>
    <x v="3"/>
    <x v="8"/>
    <n v="63"/>
  </r>
  <r>
    <x v="44"/>
    <x v="3"/>
    <x v="8"/>
    <n v="99"/>
  </r>
  <r>
    <x v="0"/>
    <x v="3"/>
    <x v="9"/>
    <n v="20641"/>
  </r>
  <r>
    <x v="1"/>
    <x v="3"/>
    <x v="9"/>
    <n v="19758"/>
  </r>
  <r>
    <x v="2"/>
    <x v="3"/>
    <x v="9"/>
    <n v="30795"/>
  </r>
  <r>
    <x v="3"/>
    <x v="3"/>
    <x v="9"/>
    <n v="13547"/>
  </r>
  <r>
    <x v="4"/>
    <x v="3"/>
    <x v="9"/>
    <n v="20573"/>
  </r>
  <r>
    <x v="5"/>
    <x v="3"/>
    <x v="9"/>
    <n v="32111"/>
  </r>
  <r>
    <x v="6"/>
    <x v="3"/>
    <x v="9"/>
    <n v="15794"/>
  </r>
  <r>
    <x v="7"/>
    <x v="3"/>
    <x v="9"/>
    <n v="23320"/>
  </r>
  <r>
    <x v="8"/>
    <x v="3"/>
    <x v="9"/>
    <n v="39169"/>
  </r>
  <r>
    <x v="9"/>
    <x v="3"/>
    <x v="9"/>
    <n v="38663"/>
  </r>
  <r>
    <x v="10"/>
    <x v="3"/>
    <x v="9"/>
    <n v="107678"/>
  </r>
  <r>
    <x v="11"/>
    <x v="3"/>
    <x v="9"/>
    <n v="92338"/>
  </r>
  <r>
    <x v="12"/>
    <x v="3"/>
    <x v="9"/>
    <n v="17308"/>
  </r>
  <r>
    <x v="13"/>
    <x v="3"/>
    <x v="9"/>
    <n v="27485"/>
  </r>
  <r>
    <x v="14"/>
    <x v="3"/>
    <x v="9"/>
    <n v="50809"/>
  </r>
  <r>
    <x v="15"/>
    <x v="3"/>
    <x v="9"/>
    <n v="22619"/>
  </r>
  <r>
    <x v="16"/>
    <x v="3"/>
    <x v="9"/>
    <n v="198426"/>
  </r>
  <r>
    <x v="17"/>
    <x v="3"/>
    <x v="9"/>
    <n v="115837"/>
  </r>
  <r>
    <x v="18"/>
    <x v="3"/>
    <x v="9"/>
    <n v="199295"/>
  </r>
  <r>
    <x v="19"/>
    <x v="3"/>
    <x v="9"/>
    <n v="18448"/>
  </r>
  <r>
    <x v="20"/>
    <x v="3"/>
    <x v="9"/>
    <n v="44878"/>
  </r>
  <r>
    <x v="21"/>
    <x v="3"/>
    <x v="9"/>
    <n v="39057"/>
  </r>
  <r>
    <x v="22"/>
    <x v="3"/>
    <x v="9"/>
    <n v="6159"/>
  </r>
  <r>
    <x v="23"/>
    <x v="3"/>
    <x v="9"/>
    <n v="408"/>
  </r>
  <r>
    <x v="24"/>
    <x v="3"/>
    <x v="9"/>
    <n v="30921"/>
  </r>
  <r>
    <x v="25"/>
    <x v="3"/>
    <x v="9"/>
    <n v="28137"/>
  </r>
  <r>
    <x v="26"/>
    <x v="3"/>
    <x v="9"/>
    <n v="26529"/>
  </r>
  <r>
    <x v="27"/>
    <x v="3"/>
    <x v="9"/>
    <n v="50444"/>
  </r>
  <r>
    <x v="28"/>
    <x v="3"/>
    <x v="9"/>
    <n v="34080"/>
  </r>
  <r>
    <x v="29"/>
    <x v="3"/>
    <x v="9"/>
    <n v="23810"/>
  </r>
  <r>
    <x v="30"/>
    <x v="3"/>
    <x v="9"/>
    <n v="45455"/>
  </r>
  <r>
    <x v="31"/>
    <x v="3"/>
    <x v="9"/>
    <n v="21774"/>
  </r>
  <r>
    <x v="32"/>
    <x v="3"/>
    <x v="9"/>
    <n v="9097"/>
  </r>
  <r>
    <x v="33"/>
    <x v="3"/>
    <x v="9"/>
    <n v="26092"/>
  </r>
  <r>
    <x v="34"/>
    <x v="3"/>
    <x v="9"/>
    <n v="19692"/>
  </r>
  <r>
    <x v="35"/>
    <x v="3"/>
    <x v="9"/>
    <n v="12852"/>
  </r>
  <r>
    <x v="36"/>
    <x v="3"/>
    <x v="9"/>
    <n v="43777"/>
  </r>
  <r>
    <x v="37"/>
    <x v="3"/>
    <x v="9"/>
    <n v="27152"/>
  </r>
  <r>
    <x v="38"/>
    <x v="3"/>
    <x v="9"/>
    <n v="36831"/>
  </r>
  <r>
    <x v="39"/>
    <x v="3"/>
    <x v="9"/>
    <n v="22044"/>
  </r>
  <r>
    <x v="40"/>
    <x v="3"/>
    <x v="9"/>
    <n v="31687"/>
  </r>
  <r>
    <x v="41"/>
    <x v="3"/>
    <x v="9"/>
    <n v="14459"/>
  </r>
  <r>
    <x v="42"/>
    <x v="3"/>
    <x v="9"/>
    <n v="91154"/>
  </r>
  <r>
    <x v="43"/>
    <x v="3"/>
    <x v="9"/>
    <n v="21851"/>
  </r>
  <r>
    <x v="44"/>
    <x v="3"/>
    <x v="9"/>
    <n v="82406"/>
  </r>
  <r>
    <x v="0"/>
    <x v="4"/>
    <x v="0"/>
    <n v="365"/>
  </r>
  <r>
    <x v="1"/>
    <x v="4"/>
    <x v="0"/>
    <n v="408"/>
  </r>
  <r>
    <x v="2"/>
    <x v="4"/>
    <x v="0"/>
    <n v="399"/>
  </r>
  <r>
    <x v="3"/>
    <x v="4"/>
    <x v="0"/>
    <n v="297"/>
  </r>
  <r>
    <x v="4"/>
    <x v="4"/>
    <x v="0"/>
    <n v="590"/>
  </r>
  <r>
    <x v="5"/>
    <x v="4"/>
    <x v="0"/>
    <n v="1425"/>
  </r>
  <r>
    <x v="6"/>
    <x v="4"/>
    <x v="0"/>
    <n v="857"/>
  </r>
  <r>
    <x v="7"/>
    <x v="4"/>
    <x v="0"/>
    <n v="242"/>
  </r>
  <r>
    <x v="8"/>
    <x v="4"/>
    <x v="0"/>
    <n v="311"/>
  </r>
  <r>
    <x v="9"/>
    <x v="4"/>
    <x v="0"/>
    <n v="794"/>
  </r>
  <r>
    <x v="10"/>
    <x v="4"/>
    <x v="0"/>
    <n v="315"/>
  </r>
  <r>
    <x v="11"/>
    <x v="4"/>
    <x v="0"/>
    <n v="397"/>
  </r>
  <r>
    <x v="12"/>
    <x v="4"/>
    <x v="0"/>
    <n v="995"/>
  </r>
  <r>
    <x v="13"/>
    <x v="4"/>
    <x v="0"/>
    <n v="356"/>
  </r>
  <r>
    <x v="14"/>
    <x v="4"/>
    <x v="0"/>
    <n v="2612"/>
  </r>
  <r>
    <x v="15"/>
    <x v="4"/>
    <x v="0"/>
    <n v="326"/>
  </r>
  <r>
    <x v="16"/>
    <x v="4"/>
    <x v="0"/>
    <n v="8573"/>
  </r>
  <r>
    <x v="17"/>
    <x v="4"/>
    <x v="0"/>
    <n v="918"/>
  </r>
  <r>
    <x v="18"/>
    <x v="4"/>
    <x v="0"/>
    <n v="530"/>
  </r>
  <r>
    <x v="19"/>
    <x v="4"/>
    <x v="0"/>
    <n v="431"/>
  </r>
  <r>
    <x v="20"/>
    <x v="4"/>
    <x v="0"/>
    <n v="519"/>
  </r>
  <r>
    <x v="21"/>
    <x v="4"/>
    <x v="0"/>
    <n v="698"/>
  </r>
  <r>
    <x v="22"/>
    <x v="4"/>
    <x v="0"/>
    <n v="65"/>
  </r>
  <r>
    <x v="23"/>
    <x v="4"/>
    <x v="0"/>
    <n v="1"/>
  </r>
  <r>
    <x v="24"/>
    <x v="4"/>
    <x v="0"/>
    <n v="1653"/>
  </r>
  <r>
    <x v="25"/>
    <x v="4"/>
    <x v="0"/>
    <n v="478"/>
  </r>
  <r>
    <x v="26"/>
    <x v="4"/>
    <x v="0"/>
    <n v="703"/>
  </r>
  <r>
    <x v="27"/>
    <x v="4"/>
    <x v="0"/>
    <n v="264"/>
  </r>
  <r>
    <x v="28"/>
    <x v="4"/>
    <x v="0"/>
    <n v="1853"/>
  </r>
  <r>
    <x v="29"/>
    <x v="4"/>
    <x v="0"/>
    <n v="370"/>
  </r>
  <r>
    <x v="30"/>
    <x v="4"/>
    <x v="0"/>
    <n v="114"/>
  </r>
  <r>
    <x v="31"/>
    <x v="4"/>
    <x v="0"/>
    <n v="995"/>
  </r>
  <r>
    <x v="32"/>
    <x v="4"/>
    <x v="0"/>
    <n v="278"/>
  </r>
  <r>
    <x v="33"/>
    <x v="4"/>
    <x v="0"/>
    <n v="348"/>
  </r>
  <r>
    <x v="34"/>
    <x v="4"/>
    <x v="0"/>
    <n v="224"/>
  </r>
  <r>
    <x v="35"/>
    <x v="4"/>
    <x v="0"/>
    <n v="188"/>
  </r>
  <r>
    <x v="36"/>
    <x v="4"/>
    <x v="0"/>
    <n v="766"/>
  </r>
  <r>
    <x v="37"/>
    <x v="4"/>
    <x v="0"/>
    <n v="400"/>
  </r>
  <r>
    <x v="38"/>
    <x v="4"/>
    <x v="0"/>
    <n v="462"/>
  </r>
  <r>
    <x v="39"/>
    <x v="4"/>
    <x v="0"/>
    <n v="386"/>
  </r>
  <r>
    <x v="40"/>
    <x v="4"/>
    <x v="0"/>
    <n v="588"/>
  </r>
  <r>
    <x v="41"/>
    <x v="4"/>
    <x v="0"/>
    <n v="94"/>
  </r>
  <r>
    <x v="42"/>
    <x v="4"/>
    <x v="0"/>
    <n v="442"/>
  </r>
  <r>
    <x v="43"/>
    <x v="4"/>
    <x v="0"/>
    <n v="585"/>
  </r>
  <r>
    <x v="44"/>
    <x v="4"/>
    <x v="0"/>
    <n v="808"/>
  </r>
  <r>
    <x v="0"/>
    <x v="4"/>
    <x v="1"/>
    <n v="78"/>
  </r>
  <r>
    <x v="1"/>
    <x v="4"/>
    <x v="1"/>
    <n v="279"/>
  </r>
  <r>
    <x v="2"/>
    <x v="4"/>
    <x v="1"/>
    <n v="198"/>
  </r>
  <r>
    <x v="3"/>
    <x v="4"/>
    <x v="1"/>
    <n v="233"/>
  </r>
  <r>
    <x v="4"/>
    <x v="4"/>
    <x v="1"/>
    <n v="515"/>
  </r>
  <r>
    <x v="5"/>
    <x v="4"/>
    <x v="1"/>
    <n v="1314"/>
  </r>
  <r>
    <x v="6"/>
    <x v="4"/>
    <x v="1"/>
    <n v="677"/>
  </r>
  <r>
    <x v="7"/>
    <x v="4"/>
    <x v="1"/>
    <n v="163"/>
  </r>
  <r>
    <x v="8"/>
    <x v="4"/>
    <x v="1"/>
    <n v="154"/>
  </r>
  <r>
    <x v="9"/>
    <x v="4"/>
    <x v="1"/>
    <n v="635"/>
  </r>
  <r>
    <x v="10"/>
    <x v="4"/>
    <x v="1"/>
    <n v="142"/>
  </r>
  <r>
    <x v="11"/>
    <x v="4"/>
    <x v="1"/>
    <n v="245"/>
  </r>
  <r>
    <x v="12"/>
    <x v="4"/>
    <x v="1"/>
    <n v="881"/>
  </r>
  <r>
    <x v="13"/>
    <x v="4"/>
    <x v="1"/>
    <n v="195"/>
  </r>
  <r>
    <x v="14"/>
    <x v="4"/>
    <x v="1"/>
    <n v="2299"/>
  </r>
  <r>
    <x v="15"/>
    <x v="4"/>
    <x v="1"/>
    <n v="286"/>
  </r>
  <r>
    <x v="16"/>
    <x v="4"/>
    <x v="1"/>
    <n v="6578"/>
  </r>
  <r>
    <x v="17"/>
    <x v="4"/>
    <x v="1"/>
    <n v="445"/>
  </r>
  <r>
    <x v="18"/>
    <x v="4"/>
    <x v="1"/>
    <n v="296"/>
  </r>
  <r>
    <x v="19"/>
    <x v="4"/>
    <x v="1"/>
    <n v="240"/>
  </r>
  <r>
    <x v="20"/>
    <x v="4"/>
    <x v="1"/>
    <n v="153"/>
  </r>
  <r>
    <x v="21"/>
    <x v="4"/>
    <x v="1"/>
    <n v="618"/>
  </r>
  <r>
    <x v="22"/>
    <x v="4"/>
    <x v="1"/>
    <n v="60"/>
  </r>
  <r>
    <x v="23"/>
    <x v="4"/>
    <x v="1"/>
    <n v="1"/>
  </r>
  <r>
    <x v="24"/>
    <x v="4"/>
    <x v="1"/>
    <n v="1092"/>
  </r>
  <r>
    <x v="25"/>
    <x v="4"/>
    <x v="1"/>
    <n v="109"/>
  </r>
  <r>
    <x v="26"/>
    <x v="4"/>
    <x v="1"/>
    <n v="616"/>
  </r>
  <r>
    <x v="27"/>
    <x v="4"/>
    <x v="1"/>
    <n v="237"/>
  </r>
  <r>
    <x v="28"/>
    <x v="4"/>
    <x v="1"/>
    <n v="1681"/>
  </r>
  <r>
    <x v="29"/>
    <x v="4"/>
    <x v="1"/>
    <n v="330"/>
  </r>
  <r>
    <x v="30"/>
    <x v="4"/>
    <x v="1"/>
    <n v="71"/>
  </r>
  <r>
    <x v="31"/>
    <x v="4"/>
    <x v="1"/>
    <n v="946"/>
  </r>
  <r>
    <x v="32"/>
    <x v="4"/>
    <x v="1"/>
    <n v="244"/>
  </r>
  <r>
    <x v="33"/>
    <x v="4"/>
    <x v="1"/>
    <n v="243"/>
  </r>
  <r>
    <x v="34"/>
    <x v="4"/>
    <x v="1"/>
    <n v="104"/>
  </r>
  <r>
    <x v="35"/>
    <x v="4"/>
    <x v="1"/>
    <n v="158"/>
  </r>
  <r>
    <x v="36"/>
    <x v="4"/>
    <x v="1"/>
    <n v="361"/>
  </r>
  <r>
    <x v="37"/>
    <x v="4"/>
    <x v="1"/>
    <n v="365"/>
  </r>
  <r>
    <x v="38"/>
    <x v="4"/>
    <x v="1"/>
    <n v="410"/>
  </r>
  <r>
    <x v="39"/>
    <x v="4"/>
    <x v="1"/>
    <n v="254"/>
  </r>
  <r>
    <x v="40"/>
    <x v="4"/>
    <x v="1"/>
    <n v="484"/>
  </r>
  <r>
    <x v="41"/>
    <x v="4"/>
    <x v="1"/>
    <n v="75"/>
  </r>
  <r>
    <x v="42"/>
    <x v="4"/>
    <x v="1"/>
    <n v="183"/>
  </r>
  <r>
    <x v="43"/>
    <x v="4"/>
    <x v="1"/>
    <n v="506"/>
  </r>
  <r>
    <x v="44"/>
    <x v="4"/>
    <x v="1"/>
    <n v="643"/>
  </r>
  <r>
    <x v="0"/>
    <x v="4"/>
    <x v="2"/>
    <n v="287"/>
  </r>
  <r>
    <x v="1"/>
    <x v="4"/>
    <x v="2"/>
    <n v="129"/>
  </r>
  <r>
    <x v="2"/>
    <x v="4"/>
    <x v="2"/>
    <n v="201"/>
  </r>
  <r>
    <x v="3"/>
    <x v="4"/>
    <x v="2"/>
    <n v="64"/>
  </r>
  <r>
    <x v="4"/>
    <x v="4"/>
    <x v="2"/>
    <n v="75"/>
  </r>
  <r>
    <x v="5"/>
    <x v="4"/>
    <x v="2"/>
    <n v="111"/>
  </r>
  <r>
    <x v="6"/>
    <x v="4"/>
    <x v="2"/>
    <n v="180"/>
  </r>
  <r>
    <x v="7"/>
    <x v="4"/>
    <x v="2"/>
    <n v="79"/>
  </r>
  <r>
    <x v="8"/>
    <x v="4"/>
    <x v="2"/>
    <n v="157"/>
  </r>
  <r>
    <x v="9"/>
    <x v="4"/>
    <x v="2"/>
    <n v="159"/>
  </r>
  <r>
    <x v="10"/>
    <x v="4"/>
    <x v="2"/>
    <n v="173"/>
  </r>
  <r>
    <x v="11"/>
    <x v="4"/>
    <x v="2"/>
    <n v="152"/>
  </r>
  <r>
    <x v="12"/>
    <x v="4"/>
    <x v="2"/>
    <n v="114"/>
  </r>
  <r>
    <x v="13"/>
    <x v="4"/>
    <x v="2"/>
    <n v="161"/>
  </r>
  <r>
    <x v="14"/>
    <x v="4"/>
    <x v="2"/>
    <n v="313"/>
  </r>
  <r>
    <x v="15"/>
    <x v="4"/>
    <x v="2"/>
    <n v="40"/>
  </r>
  <r>
    <x v="16"/>
    <x v="4"/>
    <x v="2"/>
    <n v="1995"/>
  </r>
  <r>
    <x v="17"/>
    <x v="4"/>
    <x v="2"/>
    <n v="473"/>
  </r>
  <r>
    <x v="18"/>
    <x v="4"/>
    <x v="2"/>
    <n v="234"/>
  </r>
  <r>
    <x v="19"/>
    <x v="4"/>
    <x v="2"/>
    <n v="191"/>
  </r>
  <r>
    <x v="20"/>
    <x v="4"/>
    <x v="2"/>
    <n v="366"/>
  </r>
  <r>
    <x v="21"/>
    <x v="4"/>
    <x v="2"/>
    <n v="80"/>
  </r>
  <r>
    <x v="22"/>
    <x v="4"/>
    <x v="2"/>
    <n v="5"/>
  </r>
  <r>
    <x v="23"/>
    <x v="4"/>
    <x v="2"/>
    <n v="0"/>
  </r>
  <r>
    <x v="24"/>
    <x v="4"/>
    <x v="2"/>
    <n v="561"/>
  </r>
  <r>
    <x v="25"/>
    <x v="4"/>
    <x v="2"/>
    <n v="369"/>
  </r>
  <r>
    <x v="26"/>
    <x v="4"/>
    <x v="2"/>
    <n v="87"/>
  </r>
  <r>
    <x v="27"/>
    <x v="4"/>
    <x v="2"/>
    <n v="27"/>
  </r>
  <r>
    <x v="28"/>
    <x v="4"/>
    <x v="2"/>
    <n v="172"/>
  </r>
  <r>
    <x v="29"/>
    <x v="4"/>
    <x v="2"/>
    <n v="40"/>
  </r>
  <r>
    <x v="30"/>
    <x v="4"/>
    <x v="2"/>
    <n v="43"/>
  </r>
  <r>
    <x v="31"/>
    <x v="4"/>
    <x v="2"/>
    <n v="49"/>
  </r>
  <r>
    <x v="32"/>
    <x v="4"/>
    <x v="2"/>
    <n v="34"/>
  </r>
  <r>
    <x v="33"/>
    <x v="4"/>
    <x v="2"/>
    <n v="105"/>
  </r>
  <r>
    <x v="34"/>
    <x v="4"/>
    <x v="2"/>
    <n v="120"/>
  </r>
  <r>
    <x v="35"/>
    <x v="4"/>
    <x v="2"/>
    <n v="30"/>
  </r>
  <r>
    <x v="36"/>
    <x v="4"/>
    <x v="2"/>
    <n v="405"/>
  </r>
  <r>
    <x v="37"/>
    <x v="4"/>
    <x v="2"/>
    <n v="35"/>
  </r>
  <r>
    <x v="38"/>
    <x v="4"/>
    <x v="2"/>
    <n v="52"/>
  </r>
  <r>
    <x v="39"/>
    <x v="4"/>
    <x v="2"/>
    <n v="132"/>
  </r>
  <r>
    <x v="40"/>
    <x v="4"/>
    <x v="2"/>
    <n v="104"/>
  </r>
  <r>
    <x v="41"/>
    <x v="4"/>
    <x v="2"/>
    <n v="19"/>
  </r>
  <r>
    <x v="42"/>
    <x v="4"/>
    <x v="2"/>
    <n v="259"/>
  </r>
  <r>
    <x v="43"/>
    <x v="4"/>
    <x v="2"/>
    <n v="79"/>
  </r>
  <r>
    <x v="44"/>
    <x v="4"/>
    <x v="2"/>
    <n v="165"/>
  </r>
  <r>
    <x v="0"/>
    <x v="4"/>
    <x v="3"/>
    <n v="79"/>
  </r>
  <r>
    <x v="1"/>
    <x v="4"/>
    <x v="3"/>
    <n v="128"/>
  </r>
  <r>
    <x v="2"/>
    <x v="4"/>
    <x v="3"/>
    <n v="158"/>
  </r>
  <r>
    <x v="3"/>
    <x v="4"/>
    <x v="3"/>
    <n v="104"/>
  </r>
  <r>
    <x v="4"/>
    <x v="4"/>
    <x v="3"/>
    <n v="46"/>
  </r>
  <r>
    <x v="5"/>
    <x v="4"/>
    <x v="3"/>
    <n v="84"/>
  </r>
  <r>
    <x v="6"/>
    <x v="4"/>
    <x v="3"/>
    <n v="79"/>
  </r>
  <r>
    <x v="7"/>
    <x v="4"/>
    <x v="3"/>
    <n v="62"/>
  </r>
  <r>
    <x v="8"/>
    <x v="4"/>
    <x v="3"/>
    <n v="146"/>
  </r>
  <r>
    <x v="9"/>
    <x v="4"/>
    <x v="3"/>
    <n v="149"/>
  </r>
  <r>
    <x v="10"/>
    <x v="4"/>
    <x v="3"/>
    <n v="160"/>
  </r>
  <r>
    <x v="11"/>
    <x v="4"/>
    <x v="3"/>
    <n v="131"/>
  </r>
  <r>
    <x v="12"/>
    <x v="4"/>
    <x v="3"/>
    <n v="90"/>
  </r>
  <r>
    <x v="13"/>
    <x v="4"/>
    <x v="3"/>
    <n v="21"/>
  </r>
  <r>
    <x v="14"/>
    <x v="4"/>
    <x v="3"/>
    <n v="313"/>
  </r>
  <r>
    <x v="15"/>
    <x v="4"/>
    <x v="3"/>
    <n v="37"/>
  </r>
  <r>
    <x v="16"/>
    <x v="4"/>
    <x v="3"/>
    <n v="1654"/>
  </r>
  <r>
    <x v="17"/>
    <x v="4"/>
    <x v="3"/>
    <n v="326"/>
  </r>
  <r>
    <x v="18"/>
    <x v="4"/>
    <x v="3"/>
    <n v="14"/>
  </r>
  <r>
    <x v="19"/>
    <x v="4"/>
    <x v="3"/>
    <n v="179"/>
  </r>
  <r>
    <x v="20"/>
    <x v="4"/>
    <x v="3"/>
    <n v="362"/>
  </r>
  <r>
    <x v="21"/>
    <x v="4"/>
    <x v="3"/>
    <n v="65"/>
  </r>
  <r>
    <x v="22"/>
    <x v="4"/>
    <x v="3"/>
    <n v="1"/>
  </r>
  <r>
    <x v="23"/>
    <x v="4"/>
    <x v="3"/>
    <n v="0"/>
  </r>
  <r>
    <x v="24"/>
    <x v="4"/>
    <x v="3"/>
    <n v="535"/>
  </r>
  <r>
    <x v="25"/>
    <x v="4"/>
    <x v="3"/>
    <n v="243"/>
  </r>
  <r>
    <x v="26"/>
    <x v="4"/>
    <x v="3"/>
    <n v="184"/>
  </r>
  <r>
    <x v="27"/>
    <x v="4"/>
    <x v="3"/>
    <n v="66"/>
  </r>
  <r>
    <x v="28"/>
    <x v="4"/>
    <x v="3"/>
    <n v="123"/>
  </r>
  <r>
    <x v="29"/>
    <x v="4"/>
    <x v="3"/>
    <n v="18"/>
  </r>
  <r>
    <x v="30"/>
    <x v="4"/>
    <x v="3"/>
    <n v="40"/>
  </r>
  <r>
    <x v="31"/>
    <x v="4"/>
    <x v="3"/>
    <n v="15"/>
  </r>
  <r>
    <x v="32"/>
    <x v="4"/>
    <x v="3"/>
    <n v="25"/>
  </r>
  <r>
    <x v="33"/>
    <x v="4"/>
    <x v="3"/>
    <n v="54"/>
  </r>
  <r>
    <x v="34"/>
    <x v="4"/>
    <x v="3"/>
    <n v="96"/>
  </r>
  <r>
    <x v="35"/>
    <x v="4"/>
    <x v="3"/>
    <n v="13"/>
  </r>
  <r>
    <x v="36"/>
    <x v="4"/>
    <x v="3"/>
    <n v="289"/>
  </r>
  <r>
    <x v="37"/>
    <x v="4"/>
    <x v="3"/>
    <n v="29"/>
  </r>
  <r>
    <x v="38"/>
    <x v="4"/>
    <x v="3"/>
    <n v="52"/>
  </r>
  <r>
    <x v="39"/>
    <x v="4"/>
    <x v="3"/>
    <n v="298"/>
  </r>
  <r>
    <x v="40"/>
    <x v="4"/>
    <x v="3"/>
    <n v="98"/>
  </r>
  <r>
    <x v="41"/>
    <x v="4"/>
    <x v="3"/>
    <n v="59"/>
  </r>
  <r>
    <x v="42"/>
    <x v="4"/>
    <x v="3"/>
    <n v="247"/>
  </r>
  <r>
    <x v="43"/>
    <x v="4"/>
    <x v="3"/>
    <n v="87"/>
  </r>
  <r>
    <x v="44"/>
    <x v="4"/>
    <x v="3"/>
    <n v="59"/>
  </r>
  <r>
    <x v="0"/>
    <x v="4"/>
    <x v="4"/>
    <n v="7"/>
  </r>
  <r>
    <x v="1"/>
    <x v="4"/>
    <x v="4"/>
    <n v="3"/>
  </r>
  <r>
    <x v="2"/>
    <x v="4"/>
    <x v="4"/>
    <n v="30"/>
  </r>
  <r>
    <x v="3"/>
    <x v="4"/>
    <x v="4"/>
    <n v="12"/>
  </r>
  <r>
    <x v="4"/>
    <x v="4"/>
    <x v="4"/>
    <n v="0"/>
  </r>
  <r>
    <x v="5"/>
    <x v="4"/>
    <x v="4"/>
    <n v="39"/>
  </r>
  <r>
    <x v="6"/>
    <x v="4"/>
    <x v="4"/>
    <n v="9"/>
  </r>
  <r>
    <x v="7"/>
    <x v="4"/>
    <x v="4"/>
    <n v="10"/>
  </r>
  <r>
    <x v="8"/>
    <x v="4"/>
    <x v="4"/>
    <n v="9"/>
  </r>
  <r>
    <x v="9"/>
    <x v="4"/>
    <x v="4"/>
    <n v="12"/>
  </r>
  <r>
    <x v="10"/>
    <x v="4"/>
    <x v="4"/>
    <n v="13"/>
  </r>
  <r>
    <x v="11"/>
    <x v="4"/>
    <x v="4"/>
    <n v="3"/>
  </r>
  <r>
    <x v="12"/>
    <x v="4"/>
    <x v="4"/>
    <n v="3"/>
  </r>
  <r>
    <x v="13"/>
    <x v="4"/>
    <x v="4"/>
    <n v="4"/>
  </r>
  <r>
    <x v="14"/>
    <x v="4"/>
    <x v="4"/>
    <n v="11"/>
  </r>
  <r>
    <x v="15"/>
    <x v="4"/>
    <x v="4"/>
    <n v="1"/>
  </r>
  <r>
    <x v="16"/>
    <x v="4"/>
    <x v="4"/>
    <n v="276"/>
  </r>
  <r>
    <x v="17"/>
    <x v="4"/>
    <x v="4"/>
    <n v="153"/>
  </r>
  <r>
    <x v="18"/>
    <x v="4"/>
    <x v="4"/>
    <n v="8"/>
  </r>
  <r>
    <x v="19"/>
    <x v="4"/>
    <x v="4"/>
    <n v="0"/>
  </r>
  <r>
    <x v="20"/>
    <x v="4"/>
    <x v="4"/>
    <n v="0"/>
  </r>
  <r>
    <x v="21"/>
    <x v="4"/>
    <x v="4"/>
    <n v="8"/>
  </r>
  <r>
    <x v="22"/>
    <x v="4"/>
    <x v="4"/>
    <n v="0"/>
  </r>
  <r>
    <x v="23"/>
    <x v="4"/>
    <x v="4"/>
    <n v="0"/>
  </r>
  <r>
    <x v="24"/>
    <x v="4"/>
    <x v="4"/>
    <n v="26"/>
  </r>
  <r>
    <x v="25"/>
    <x v="4"/>
    <x v="4"/>
    <n v="38"/>
  </r>
  <r>
    <x v="26"/>
    <x v="4"/>
    <x v="4"/>
    <n v="23"/>
  </r>
  <r>
    <x v="27"/>
    <x v="4"/>
    <x v="4"/>
    <n v="6"/>
  </r>
  <r>
    <x v="28"/>
    <x v="4"/>
    <x v="4"/>
    <n v="46"/>
  </r>
  <r>
    <x v="29"/>
    <x v="4"/>
    <x v="4"/>
    <n v="5"/>
  </r>
  <r>
    <x v="30"/>
    <x v="4"/>
    <x v="4"/>
    <n v="2"/>
  </r>
  <r>
    <x v="31"/>
    <x v="4"/>
    <x v="4"/>
    <n v="18"/>
  </r>
  <r>
    <x v="32"/>
    <x v="4"/>
    <x v="4"/>
    <n v="4"/>
  </r>
  <r>
    <x v="33"/>
    <x v="4"/>
    <x v="4"/>
    <n v="6"/>
  </r>
  <r>
    <x v="34"/>
    <x v="4"/>
    <x v="4"/>
    <n v="9"/>
  </r>
  <r>
    <x v="35"/>
    <x v="4"/>
    <x v="4"/>
    <n v="1"/>
  </r>
  <r>
    <x v="36"/>
    <x v="4"/>
    <x v="4"/>
    <n v="7"/>
  </r>
  <r>
    <x v="37"/>
    <x v="4"/>
    <x v="4"/>
    <n v="6"/>
  </r>
  <r>
    <x v="38"/>
    <x v="4"/>
    <x v="4"/>
    <n v="1"/>
  </r>
  <r>
    <x v="39"/>
    <x v="4"/>
    <x v="4"/>
    <n v="16"/>
  </r>
  <r>
    <x v="40"/>
    <x v="4"/>
    <x v="4"/>
    <n v="5"/>
  </r>
  <r>
    <x v="41"/>
    <x v="4"/>
    <x v="4"/>
    <n v="1"/>
  </r>
  <r>
    <x v="42"/>
    <x v="4"/>
    <x v="4"/>
    <n v="3"/>
  </r>
  <r>
    <x v="43"/>
    <x v="4"/>
    <x v="4"/>
    <n v="12"/>
  </r>
  <r>
    <x v="44"/>
    <x v="4"/>
    <x v="4"/>
    <n v="36"/>
  </r>
  <r>
    <x v="0"/>
    <x v="4"/>
    <x v="5"/>
    <n v="4"/>
  </r>
  <r>
    <x v="1"/>
    <x v="4"/>
    <x v="5"/>
    <n v="5"/>
  </r>
  <r>
    <x v="2"/>
    <x v="4"/>
    <x v="5"/>
    <n v="4"/>
  </r>
  <r>
    <x v="3"/>
    <x v="4"/>
    <x v="5"/>
    <n v="10"/>
  </r>
  <r>
    <x v="4"/>
    <x v="4"/>
    <x v="5"/>
    <n v="3"/>
  </r>
  <r>
    <x v="5"/>
    <x v="4"/>
    <x v="5"/>
    <n v="6"/>
  </r>
  <r>
    <x v="6"/>
    <x v="4"/>
    <x v="5"/>
    <n v="22"/>
  </r>
  <r>
    <x v="7"/>
    <x v="4"/>
    <x v="5"/>
    <n v="4"/>
  </r>
  <r>
    <x v="8"/>
    <x v="4"/>
    <x v="5"/>
    <n v="5"/>
  </r>
  <r>
    <x v="9"/>
    <x v="4"/>
    <x v="5"/>
    <n v="4"/>
  </r>
  <r>
    <x v="10"/>
    <x v="4"/>
    <x v="5"/>
    <n v="11"/>
  </r>
  <r>
    <x v="11"/>
    <x v="4"/>
    <x v="5"/>
    <n v="6"/>
  </r>
  <r>
    <x v="12"/>
    <x v="4"/>
    <x v="5"/>
    <n v="3"/>
  </r>
  <r>
    <x v="13"/>
    <x v="4"/>
    <x v="5"/>
    <n v="9"/>
  </r>
  <r>
    <x v="14"/>
    <x v="4"/>
    <x v="5"/>
    <n v="0"/>
  </r>
  <r>
    <x v="15"/>
    <x v="4"/>
    <x v="5"/>
    <n v="1"/>
  </r>
  <r>
    <x v="16"/>
    <x v="4"/>
    <x v="5"/>
    <n v="57"/>
  </r>
  <r>
    <x v="17"/>
    <x v="4"/>
    <x v="5"/>
    <n v="73"/>
  </r>
  <r>
    <x v="18"/>
    <x v="4"/>
    <x v="5"/>
    <n v="2"/>
  </r>
  <r>
    <x v="19"/>
    <x v="4"/>
    <x v="5"/>
    <n v="8"/>
  </r>
  <r>
    <x v="20"/>
    <x v="4"/>
    <x v="5"/>
    <n v="5"/>
  </r>
  <r>
    <x v="21"/>
    <x v="4"/>
    <x v="5"/>
    <n v="6"/>
  </r>
  <r>
    <x v="22"/>
    <x v="4"/>
    <x v="5"/>
    <n v="0"/>
  </r>
  <r>
    <x v="23"/>
    <x v="4"/>
    <x v="5"/>
    <n v="0"/>
  </r>
  <r>
    <x v="24"/>
    <x v="4"/>
    <x v="5"/>
    <n v="10"/>
  </r>
  <r>
    <x v="25"/>
    <x v="4"/>
    <x v="5"/>
    <n v="3"/>
  </r>
  <r>
    <x v="26"/>
    <x v="4"/>
    <x v="5"/>
    <n v="8"/>
  </r>
  <r>
    <x v="27"/>
    <x v="4"/>
    <x v="5"/>
    <n v="3"/>
  </r>
  <r>
    <x v="28"/>
    <x v="4"/>
    <x v="5"/>
    <n v="11"/>
  </r>
  <r>
    <x v="29"/>
    <x v="4"/>
    <x v="5"/>
    <n v="2"/>
  </r>
  <r>
    <x v="30"/>
    <x v="4"/>
    <x v="5"/>
    <n v="0"/>
  </r>
  <r>
    <x v="31"/>
    <x v="4"/>
    <x v="5"/>
    <n v="6"/>
  </r>
  <r>
    <x v="32"/>
    <x v="4"/>
    <x v="5"/>
    <n v="5"/>
  </r>
  <r>
    <x v="33"/>
    <x v="4"/>
    <x v="5"/>
    <n v="3"/>
  </r>
  <r>
    <x v="34"/>
    <x v="4"/>
    <x v="5"/>
    <n v="3"/>
  </r>
  <r>
    <x v="35"/>
    <x v="4"/>
    <x v="5"/>
    <n v="2"/>
  </r>
  <r>
    <x v="36"/>
    <x v="4"/>
    <x v="5"/>
    <n v="5"/>
  </r>
  <r>
    <x v="37"/>
    <x v="4"/>
    <x v="5"/>
    <n v="7"/>
  </r>
  <r>
    <x v="38"/>
    <x v="4"/>
    <x v="5"/>
    <n v="4"/>
  </r>
  <r>
    <x v="39"/>
    <x v="4"/>
    <x v="5"/>
    <n v="5"/>
  </r>
  <r>
    <x v="40"/>
    <x v="4"/>
    <x v="5"/>
    <n v="8"/>
  </r>
  <r>
    <x v="41"/>
    <x v="4"/>
    <x v="5"/>
    <n v="3"/>
  </r>
  <r>
    <x v="42"/>
    <x v="4"/>
    <x v="5"/>
    <n v="8"/>
  </r>
  <r>
    <x v="43"/>
    <x v="4"/>
    <x v="5"/>
    <n v="7"/>
  </r>
  <r>
    <x v="44"/>
    <x v="4"/>
    <x v="5"/>
    <n v="6"/>
  </r>
  <r>
    <x v="0"/>
    <x v="4"/>
    <x v="6"/>
    <n v="2"/>
  </r>
  <r>
    <x v="1"/>
    <x v="4"/>
    <x v="6"/>
    <n v="0"/>
  </r>
  <r>
    <x v="2"/>
    <x v="4"/>
    <x v="6"/>
    <n v="2"/>
  </r>
  <r>
    <x v="3"/>
    <x v="4"/>
    <x v="6"/>
    <n v="1"/>
  </r>
  <r>
    <x v="4"/>
    <x v="4"/>
    <x v="6"/>
    <n v="0"/>
  </r>
  <r>
    <x v="5"/>
    <x v="4"/>
    <x v="6"/>
    <n v="1"/>
  </r>
  <r>
    <x v="6"/>
    <x v="4"/>
    <x v="6"/>
    <n v="0"/>
  </r>
  <r>
    <x v="7"/>
    <x v="4"/>
    <x v="6"/>
    <n v="1"/>
  </r>
  <r>
    <x v="8"/>
    <x v="4"/>
    <x v="6"/>
    <n v="0"/>
  </r>
  <r>
    <x v="9"/>
    <x v="4"/>
    <x v="6"/>
    <n v="3"/>
  </r>
  <r>
    <x v="10"/>
    <x v="4"/>
    <x v="6"/>
    <n v="1"/>
  </r>
  <r>
    <x v="11"/>
    <x v="4"/>
    <x v="6"/>
    <n v="0"/>
  </r>
  <r>
    <x v="12"/>
    <x v="4"/>
    <x v="6"/>
    <n v="0"/>
  </r>
  <r>
    <x v="13"/>
    <x v="4"/>
    <x v="6"/>
    <n v="0"/>
  </r>
  <r>
    <x v="14"/>
    <x v="4"/>
    <x v="6"/>
    <n v="0"/>
  </r>
  <r>
    <x v="15"/>
    <x v="4"/>
    <x v="6"/>
    <n v="0"/>
  </r>
  <r>
    <x v="16"/>
    <x v="4"/>
    <x v="6"/>
    <n v="0"/>
  </r>
  <r>
    <x v="17"/>
    <x v="4"/>
    <x v="6"/>
    <n v="0"/>
  </r>
  <r>
    <x v="18"/>
    <x v="4"/>
    <x v="6"/>
    <n v="2"/>
  </r>
  <r>
    <x v="19"/>
    <x v="4"/>
    <x v="6"/>
    <n v="0"/>
  </r>
  <r>
    <x v="20"/>
    <x v="4"/>
    <x v="6"/>
    <n v="0"/>
  </r>
  <r>
    <x v="21"/>
    <x v="4"/>
    <x v="6"/>
    <n v="1"/>
  </r>
  <r>
    <x v="22"/>
    <x v="4"/>
    <x v="6"/>
    <n v="0"/>
  </r>
  <r>
    <x v="23"/>
    <x v="4"/>
    <x v="6"/>
    <n v="0"/>
  </r>
  <r>
    <x v="24"/>
    <x v="4"/>
    <x v="6"/>
    <n v="1"/>
  </r>
  <r>
    <x v="25"/>
    <x v="4"/>
    <x v="6"/>
    <n v="1"/>
  </r>
  <r>
    <x v="26"/>
    <x v="4"/>
    <x v="6"/>
    <n v="2"/>
  </r>
  <r>
    <x v="27"/>
    <x v="4"/>
    <x v="6"/>
    <n v="0"/>
  </r>
  <r>
    <x v="28"/>
    <x v="4"/>
    <x v="6"/>
    <n v="2"/>
  </r>
  <r>
    <x v="29"/>
    <x v="4"/>
    <x v="6"/>
    <n v="0"/>
  </r>
  <r>
    <x v="30"/>
    <x v="4"/>
    <x v="6"/>
    <n v="0"/>
  </r>
  <r>
    <x v="31"/>
    <x v="4"/>
    <x v="6"/>
    <n v="0"/>
  </r>
  <r>
    <x v="32"/>
    <x v="4"/>
    <x v="6"/>
    <n v="0"/>
  </r>
  <r>
    <x v="33"/>
    <x v="4"/>
    <x v="6"/>
    <n v="0"/>
  </r>
  <r>
    <x v="34"/>
    <x v="4"/>
    <x v="6"/>
    <n v="4"/>
  </r>
  <r>
    <x v="35"/>
    <x v="4"/>
    <x v="6"/>
    <n v="0"/>
  </r>
  <r>
    <x v="36"/>
    <x v="4"/>
    <x v="6"/>
    <n v="1"/>
  </r>
  <r>
    <x v="37"/>
    <x v="4"/>
    <x v="6"/>
    <n v="0"/>
  </r>
  <r>
    <x v="38"/>
    <x v="4"/>
    <x v="6"/>
    <n v="1"/>
  </r>
  <r>
    <x v="39"/>
    <x v="4"/>
    <x v="6"/>
    <n v="0"/>
  </r>
  <r>
    <x v="40"/>
    <x v="4"/>
    <x v="6"/>
    <n v="0"/>
  </r>
  <r>
    <x v="41"/>
    <x v="4"/>
    <x v="6"/>
    <n v="1"/>
  </r>
  <r>
    <x v="42"/>
    <x v="4"/>
    <x v="6"/>
    <n v="2"/>
  </r>
  <r>
    <x v="43"/>
    <x v="4"/>
    <x v="6"/>
    <n v="3"/>
  </r>
  <r>
    <x v="44"/>
    <x v="4"/>
    <x v="6"/>
    <n v="1"/>
  </r>
  <r>
    <x v="0"/>
    <x v="4"/>
    <x v="7"/>
    <n v="0"/>
  </r>
  <r>
    <x v="1"/>
    <x v="4"/>
    <x v="7"/>
    <n v="2"/>
  </r>
  <r>
    <x v="2"/>
    <x v="4"/>
    <x v="7"/>
    <n v="4"/>
  </r>
  <r>
    <x v="3"/>
    <x v="4"/>
    <x v="7"/>
    <n v="2"/>
  </r>
  <r>
    <x v="4"/>
    <x v="4"/>
    <x v="7"/>
    <n v="0"/>
  </r>
  <r>
    <x v="5"/>
    <x v="4"/>
    <x v="7"/>
    <n v="0"/>
  </r>
  <r>
    <x v="6"/>
    <x v="4"/>
    <x v="7"/>
    <n v="0"/>
  </r>
  <r>
    <x v="7"/>
    <x v="4"/>
    <x v="7"/>
    <n v="0"/>
  </r>
  <r>
    <x v="8"/>
    <x v="4"/>
    <x v="7"/>
    <n v="0"/>
  </r>
  <r>
    <x v="9"/>
    <x v="4"/>
    <x v="7"/>
    <n v="1"/>
  </r>
  <r>
    <x v="10"/>
    <x v="4"/>
    <x v="7"/>
    <n v="2"/>
  </r>
  <r>
    <x v="11"/>
    <x v="4"/>
    <x v="7"/>
    <n v="1"/>
  </r>
  <r>
    <x v="12"/>
    <x v="4"/>
    <x v="7"/>
    <n v="0"/>
  </r>
  <r>
    <x v="13"/>
    <x v="4"/>
    <x v="7"/>
    <n v="0"/>
  </r>
  <r>
    <x v="14"/>
    <x v="4"/>
    <x v="7"/>
    <n v="0"/>
  </r>
  <r>
    <x v="15"/>
    <x v="4"/>
    <x v="7"/>
    <n v="0"/>
  </r>
  <r>
    <x v="16"/>
    <x v="4"/>
    <x v="7"/>
    <n v="2"/>
  </r>
  <r>
    <x v="17"/>
    <x v="4"/>
    <x v="7"/>
    <n v="0"/>
  </r>
  <r>
    <x v="18"/>
    <x v="4"/>
    <x v="7"/>
    <n v="0"/>
  </r>
  <r>
    <x v="19"/>
    <x v="4"/>
    <x v="7"/>
    <n v="16"/>
  </r>
  <r>
    <x v="20"/>
    <x v="4"/>
    <x v="7"/>
    <n v="0"/>
  </r>
  <r>
    <x v="21"/>
    <x v="4"/>
    <x v="7"/>
    <n v="6"/>
  </r>
  <r>
    <x v="22"/>
    <x v="4"/>
    <x v="7"/>
    <n v="0"/>
  </r>
  <r>
    <x v="23"/>
    <x v="4"/>
    <x v="7"/>
    <n v="0"/>
  </r>
  <r>
    <x v="24"/>
    <x v="4"/>
    <x v="7"/>
    <n v="3"/>
  </r>
  <r>
    <x v="25"/>
    <x v="4"/>
    <x v="7"/>
    <n v="2"/>
  </r>
  <r>
    <x v="26"/>
    <x v="4"/>
    <x v="7"/>
    <n v="7"/>
  </r>
  <r>
    <x v="27"/>
    <x v="4"/>
    <x v="7"/>
    <n v="1"/>
  </r>
  <r>
    <x v="28"/>
    <x v="4"/>
    <x v="7"/>
    <n v="1"/>
  </r>
  <r>
    <x v="29"/>
    <x v="4"/>
    <x v="7"/>
    <n v="0"/>
  </r>
  <r>
    <x v="30"/>
    <x v="4"/>
    <x v="7"/>
    <n v="0"/>
  </r>
  <r>
    <x v="31"/>
    <x v="4"/>
    <x v="7"/>
    <n v="0"/>
  </r>
  <r>
    <x v="32"/>
    <x v="4"/>
    <x v="7"/>
    <n v="0"/>
  </r>
  <r>
    <x v="33"/>
    <x v="4"/>
    <x v="7"/>
    <n v="1"/>
  </r>
  <r>
    <x v="34"/>
    <x v="4"/>
    <x v="7"/>
    <n v="0"/>
  </r>
  <r>
    <x v="35"/>
    <x v="4"/>
    <x v="7"/>
    <n v="0"/>
  </r>
  <r>
    <x v="36"/>
    <x v="4"/>
    <x v="7"/>
    <n v="3"/>
  </r>
  <r>
    <x v="37"/>
    <x v="4"/>
    <x v="7"/>
    <n v="0"/>
  </r>
  <r>
    <x v="38"/>
    <x v="4"/>
    <x v="7"/>
    <n v="0"/>
  </r>
  <r>
    <x v="39"/>
    <x v="4"/>
    <x v="7"/>
    <n v="0"/>
  </r>
  <r>
    <x v="40"/>
    <x v="4"/>
    <x v="7"/>
    <n v="3"/>
  </r>
  <r>
    <x v="41"/>
    <x v="4"/>
    <x v="7"/>
    <n v="1"/>
  </r>
  <r>
    <x v="42"/>
    <x v="4"/>
    <x v="7"/>
    <n v="1"/>
  </r>
  <r>
    <x v="43"/>
    <x v="4"/>
    <x v="7"/>
    <n v="0"/>
  </r>
  <r>
    <x v="44"/>
    <x v="4"/>
    <x v="7"/>
    <n v="0"/>
  </r>
  <r>
    <x v="0"/>
    <x v="4"/>
    <x v="8"/>
    <n v="44"/>
  </r>
  <r>
    <x v="1"/>
    <x v="4"/>
    <x v="8"/>
    <n v="1"/>
  </r>
  <r>
    <x v="2"/>
    <x v="4"/>
    <x v="8"/>
    <n v="40"/>
  </r>
  <r>
    <x v="3"/>
    <x v="4"/>
    <x v="8"/>
    <n v="3"/>
  </r>
  <r>
    <x v="4"/>
    <x v="4"/>
    <x v="8"/>
    <n v="23"/>
  </r>
  <r>
    <x v="5"/>
    <x v="4"/>
    <x v="8"/>
    <n v="71"/>
  </r>
  <r>
    <x v="6"/>
    <x v="4"/>
    <x v="8"/>
    <n v="77"/>
  </r>
  <r>
    <x v="7"/>
    <x v="4"/>
    <x v="8"/>
    <n v="27"/>
  </r>
  <r>
    <x v="8"/>
    <x v="4"/>
    <x v="8"/>
    <n v="0"/>
  </r>
  <r>
    <x v="9"/>
    <x v="4"/>
    <x v="8"/>
    <n v="124"/>
  </r>
  <r>
    <x v="10"/>
    <x v="4"/>
    <x v="8"/>
    <n v="38"/>
  </r>
  <r>
    <x v="11"/>
    <x v="4"/>
    <x v="8"/>
    <n v="3"/>
  </r>
  <r>
    <x v="12"/>
    <x v="4"/>
    <x v="8"/>
    <n v="14"/>
  </r>
  <r>
    <x v="13"/>
    <x v="4"/>
    <x v="8"/>
    <n v="22"/>
  </r>
  <r>
    <x v="14"/>
    <x v="4"/>
    <x v="8"/>
    <n v="0"/>
  </r>
  <r>
    <x v="15"/>
    <x v="4"/>
    <x v="8"/>
    <n v="2"/>
  </r>
  <r>
    <x v="16"/>
    <x v="4"/>
    <x v="8"/>
    <n v="230"/>
  </r>
  <r>
    <x v="17"/>
    <x v="4"/>
    <x v="8"/>
    <n v="19"/>
  </r>
  <r>
    <x v="18"/>
    <x v="4"/>
    <x v="8"/>
    <n v="0"/>
  </r>
  <r>
    <x v="19"/>
    <x v="4"/>
    <x v="8"/>
    <n v="46"/>
  </r>
  <r>
    <x v="20"/>
    <x v="4"/>
    <x v="8"/>
    <n v="76"/>
  </r>
  <r>
    <x v="21"/>
    <x v="4"/>
    <x v="8"/>
    <n v="33"/>
  </r>
  <r>
    <x v="22"/>
    <x v="4"/>
    <x v="8"/>
    <n v="0"/>
  </r>
  <r>
    <x v="23"/>
    <x v="4"/>
    <x v="8"/>
    <n v="0"/>
  </r>
  <r>
    <x v="24"/>
    <x v="4"/>
    <x v="8"/>
    <n v="29"/>
  </r>
  <r>
    <x v="25"/>
    <x v="4"/>
    <x v="8"/>
    <n v="24"/>
  </r>
  <r>
    <x v="26"/>
    <x v="4"/>
    <x v="8"/>
    <n v="75"/>
  </r>
  <r>
    <x v="27"/>
    <x v="4"/>
    <x v="8"/>
    <n v="4"/>
  </r>
  <r>
    <x v="28"/>
    <x v="4"/>
    <x v="8"/>
    <n v="54"/>
  </r>
  <r>
    <x v="29"/>
    <x v="4"/>
    <x v="8"/>
    <n v="2"/>
  </r>
  <r>
    <x v="30"/>
    <x v="4"/>
    <x v="8"/>
    <n v="9"/>
  </r>
  <r>
    <x v="31"/>
    <x v="4"/>
    <x v="8"/>
    <n v="9"/>
  </r>
  <r>
    <x v="32"/>
    <x v="4"/>
    <x v="8"/>
    <n v="10"/>
  </r>
  <r>
    <x v="33"/>
    <x v="4"/>
    <x v="8"/>
    <n v="48"/>
  </r>
  <r>
    <x v="34"/>
    <x v="4"/>
    <x v="8"/>
    <n v="27"/>
  </r>
  <r>
    <x v="35"/>
    <x v="4"/>
    <x v="8"/>
    <n v="0"/>
  </r>
  <r>
    <x v="36"/>
    <x v="4"/>
    <x v="8"/>
    <n v="21"/>
  </r>
  <r>
    <x v="37"/>
    <x v="4"/>
    <x v="8"/>
    <n v="6"/>
  </r>
  <r>
    <x v="38"/>
    <x v="4"/>
    <x v="8"/>
    <n v="3"/>
  </r>
  <r>
    <x v="39"/>
    <x v="4"/>
    <x v="8"/>
    <n v="4"/>
  </r>
  <r>
    <x v="40"/>
    <x v="4"/>
    <x v="8"/>
    <n v="49"/>
  </r>
  <r>
    <x v="41"/>
    <x v="4"/>
    <x v="8"/>
    <n v="6"/>
  </r>
  <r>
    <x v="42"/>
    <x v="4"/>
    <x v="8"/>
    <n v="4"/>
  </r>
  <r>
    <x v="43"/>
    <x v="4"/>
    <x v="8"/>
    <n v="21"/>
  </r>
  <r>
    <x v="44"/>
    <x v="4"/>
    <x v="8"/>
    <n v="4"/>
  </r>
  <r>
    <x v="0"/>
    <x v="4"/>
    <x v="9"/>
    <n v="112681"/>
  </r>
  <r>
    <x v="1"/>
    <x v="4"/>
    <x v="9"/>
    <n v="22159"/>
  </r>
  <r>
    <x v="2"/>
    <x v="4"/>
    <x v="9"/>
    <n v="41865"/>
  </r>
  <r>
    <x v="3"/>
    <x v="4"/>
    <x v="9"/>
    <n v="18448"/>
  </r>
  <r>
    <x v="4"/>
    <x v="4"/>
    <x v="9"/>
    <n v="19958"/>
  </r>
  <r>
    <x v="5"/>
    <x v="4"/>
    <x v="9"/>
    <n v="32915"/>
  </r>
  <r>
    <x v="6"/>
    <x v="4"/>
    <x v="9"/>
    <n v="16163"/>
  </r>
  <r>
    <x v="7"/>
    <x v="4"/>
    <x v="9"/>
    <n v="25076"/>
  </r>
  <r>
    <x v="8"/>
    <x v="4"/>
    <x v="9"/>
    <n v="39169"/>
  </r>
  <r>
    <x v="9"/>
    <x v="4"/>
    <x v="9"/>
    <n v="38605"/>
  </r>
  <r>
    <x v="10"/>
    <x v="4"/>
    <x v="9"/>
    <n v="109748"/>
  </r>
  <r>
    <x v="11"/>
    <x v="4"/>
    <x v="9"/>
    <n v="90522"/>
  </r>
  <r>
    <x v="12"/>
    <x v="4"/>
    <x v="9"/>
    <n v="16256"/>
  </r>
  <r>
    <x v="13"/>
    <x v="4"/>
    <x v="9"/>
    <n v="27228"/>
  </r>
  <r>
    <x v="14"/>
    <x v="4"/>
    <x v="9"/>
    <n v="49245"/>
  </r>
  <r>
    <x v="15"/>
    <x v="4"/>
    <x v="9"/>
    <n v="22688"/>
  </r>
  <r>
    <x v="16"/>
    <x v="4"/>
    <x v="9"/>
    <n v="207700"/>
  </r>
  <r>
    <x v="17"/>
    <x v="4"/>
    <x v="9"/>
    <n v="136559"/>
  </r>
  <r>
    <x v="18"/>
    <x v="4"/>
    <x v="9"/>
    <n v="142800"/>
  </r>
  <r>
    <x v="19"/>
    <x v="4"/>
    <x v="9"/>
    <n v="18661"/>
  </r>
  <r>
    <x v="20"/>
    <x v="4"/>
    <x v="9"/>
    <n v="46744"/>
  </r>
  <r>
    <x v="21"/>
    <x v="4"/>
    <x v="9"/>
    <n v="37541"/>
  </r>
  <r>
    <x v="22"/>
    <x v="4"/>
    <x v="9"/>
    <n v="5287"/>
  </r>
  <r>
    <x v="23"/>
    <x v="4"/>
    <x v="9"/>
    <n v="411"/>
  </r>
  <r>
    <x v="24"/>
    <x v="4"/>
    <x v="9"/>
    <n v="34740"/>
  </r>
  <r>
    <x v="25"/>
    <x v="4"/>
    <x v="9"/>
    <n v="28499"/>
  </r>
  <r>
    <x v="26"/>
    <x v="4"/>
    <x v="9"/>
    <n v="26828"/>
  </r>
  <r>
    <x v="27"/>
    <x v="4"/>
    <x v="9"/>
    <n v="3207"/>
  </r>
  <r>
    <x v="28"/>
    <x v="4"/>
    <x v="9"/>
    <n v="34819"/>
  </r>
  <r>
    <x v="29"/>
    <x v="4"/>
    <x v="9"/>
    <n v="23976"/>
  </r>
  <r>
    <x v="30"/>
    <x v="4"/>
    <x v="9"/>
    <n v="43782"/>
  </r>
  <r>
    <x v="31"/>
    <x v="4"/>
    <x v="9"/>
    <n v="22077"/>
  </r>
  <r>
    <x v="32"/>
    <x v="4"/>
    <x v="9"/>
    <n v="9412"/>
  </r>
  <r>
    <x v="33"/>
    <x v="4"/>
    <x v="9"/>
    <n v="25869"/>
  </r>
  <r>
    <x v="34"/>
    <x v="4"/>
    <x v="9"/>
    <n v="19692"/>
  </r>
  <r>
    <x v="35"/>
    <x v="4"/>
    <x v="9"/>
    <n v="15074"/>
  </r>
  <r>
    <x v="36"/>
    <x v="4"/>
    <x v="9"/>
    <n v="44764"/>
  </r>
  <r>
    <x v="37"/>
    <x v="4"/>
    <x v="9"/>
    <n v="27713"/>
  </r>
  <r>
    <x v="38"/>
    <x v="4"/>
    <x v="9"/>
    <n v="36846"/>
  </r>
  <r>
    <x v="39"/>
    <x v="4"/>
    <x v="9"/>
    <n v="23568"/>
  </r>
  <r>
    <x v="40"/>
    <x v="4"/>
    <x v="9"/>
    <n v="31775"/>
  </r>
  <r>
    <x v="41"/>
    <x v="4"/>
    <x v="9"/>
    <n v="14934"/>
  </r>
  <r>
    <x v="42"/>
    <x v="4"/>
    <x v="9"/>
    <n v="177863"/>
  </r>
  <r>
    <x v="43"/>
    <x v="4"/>
    <x v="9"/>
    <n v="22233"/>
  </r>
  <r>
    <x v="44"/>
    <x v="4"/>
    <x v="9"/>
    <n v="829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93ED513-A130-448D-8C7A-B7B7F95D5CD5}" name="PivotTable1" cacheId="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4:B14" firstHeaderRow="1" firstDataRow="1" firstDataCol="1" rowPageCount="2" colPageCount="1"/>
  <pivotFields count="4">
    <pivotField axis="axisPage" showAll="0">
      <items count="4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t="default"/>
      </items>
    </pivotField>
    <pivotField axis="axisPage" showAll="0">
      <items count="6">
        <item x="0"/>
        <item x="1"/>
        <item x="2"/>
        <item x="3"/>
        <item x="4"/>
        <item t="default"/>
      </items>
    </pivotField>
    <pivotField axis="axisRow" showAll="0">
      <items count="11">
        <item x="3"/>
        <item x="7"/>
        <item x="4"/>
        <item x="8"/>
        <item x="5"/>
        <item x="6"/>
        <item x="9"/>
        <item x="1"/>
        <item x="0"/>
        <item x="2"/>
        <item t="default"/>
      </items>
    </pivotField>
    <pivotField dataField="1" numFmtId="3" showAll="0"/>
  </pivotFields>
  <rowFields count="1">
    <field x="2"/>
  </rowFields>
  <rowItems count="10">
    <i>
      <x/>
    </i>
    <i>
      <x v="1"/>
    </i>
    <i>
      <x v="2"/>
    </i>
    <i>
      <x v="3"/>
    </i>
    <i>
      <x v="4"/>
    </i>
    <i>
      <x v="5"/>
    </i>
    <i>
      <x v="6"/>
    </i>
    <i>
      <x v="7"/>
    </i>
    <i>
      <x v="8"/>
    </i>
    <i>
      <x v="9"/>
    </i>
  </rowItems>
  <colItems count="1">
    <i/>
  </colItems>
  <pageFields count="2">
    <pageField fld="1" hier="-1"/>
    <pageField fld="0" hier="-1"/>
  </pageFields>
  <dataFields count="1">
    <dataField name="Sum of Value"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079A9-52EA-45E8-A07D-6BD4B16C530C}">
  <dimension ref="A1:K14"/>
  <sheetViews>
    <sheetView tabSelected="1" workbookViewId="0">
      <selection activeCell="A4" sqref="A4"/>
    </sheetView>
  </sheetViews>
  <sheetFormatPr defaultRowHeight="12.5" x14ac:dyDescent="0.25"/>
  <cols>
    <col min="1" max="1" width="74" style="57" bestFit="1" customWidth="1"/>
    <col min="2" max="255" width="9.453125" style="57" customWidth="1"/>
    <col min="256" max="256" width="2.7265625" style="57" customWidth="1"/>
    <col min="257" max="257" width="74" style="57" bestFit="1" customWidth="1"/>
    <col min="258" max="511" width="9.453125" style="57" customWidth="1"/>
    <col min="512" max="512" width="2.7265625" style="57" customWidth="1"/>
    <col min="513" max="513" width="74" style="57" bestFit="1" customWidth="1"/>
    <col min="514" max="767" width="9.453125" style="57" customWidth="1"/>
    <col min="768" max="768" width="2.7265625" style="57" customWidth="1"/>
    <col min="769" max="769" width="74" style="57" bestFit="1" customWidth="1"/>
    <col min="770" max="1023" width="9.453125" style="57" customWidth="1"/>
    <col min="1024" max="1024" width="2.7265625" style="57" customWidth="1"/>
    <col min="1025" max="1025" width="74" style="57" bestFit="1" customWidth="1"/>
    <col min="1026" max="1279" width="9.453125" style="57" customWidth="1"/>
    <col min="1280" max="1280" width="2.7265625" style="57" customWidth="1"/>
    <col min="1281" max="1281" width="74" style="57" bestFit="1" customWidth="1"/>
    <col min="1282" max="1535" width="9.453125" style="57" customWidth="1"/>
    <col min="1536" max="1536" width="2.7265625" style="57" customWidth="1"/>
    <col min="1537" max="1537" width="74" style="57" bestFit="1" customWidth="1"/>
    <col min="1538" max="1791" width="9.453125" style="57" customWidth="1"/>
    <col min="1792" max="1792" width="2.7265625" style="57" customWidth="1"/>
    <col min="1793" max="1793" width="74" style="57" bestFit="1" customWidth="1"/>
    <col min="1794" max="2047" width="9.453125" style="57" customWidth="1"/>
    <col min="2048" max="2048" width="2.7265625" style="57" customWidth="1"/>
    <col min="2049" max="2049" width="74" style="57" bestFit="1" customWidth="1"/>
    <col min="2050" max="2303" width="9.453125" style="57" customWidth="1"/>
    <col min="2304" max="2304" width="2.7265625" style="57" customWidth="1"/>
    <col min="2305" max="2305" width="74" style="57" bestFit="1" customWidth="1"/>
    <col min="2306" max="2559" width="9.453125" style="57" customWidth="1"/>
    <col min="2560" max="2560" width="2.7265625" style="57" customWidth="1"/>
    <col min="2561" max="2561" width="74" style="57" bestFit="1" customWidth="1"/>
    <col min="2562" max="2815" width="9.453125" style="57" customWidth="1"/>
    <col min="2816" max="2816" width="2.7265625" style="57" customWidth="1"/>
    <col min="2817" max="2817" width="74" style="57" bestFit="1" customWidth="1"/>
    <col min="2818" max="3071" width="9.453125" style="57" customWidth="1"/>
    <col min="3072" max="3072" width="2.7265625" style="57" customWidth="1"/>
    <col min="3073" max="3073" width="74" style="57" bestFit="1" customWidth="1"/>
    <col min="3074" max="3327" width="9.453125" style="57" customWidth="1"/>
    <col min="3328" max="3328" width="2.7265625" style="57" customWidth="1"/>
    <col min="3329" max="3329" width="74" style="57" bestFit="1" customWidth="1"/>
    <col min="3330" max="3583" width="9.453125" style="57" customWidth="1"/>
    <col min="3584" max="3584" width="2.7265625" style="57" customWidth="1"/>
    <col min="3585" max="3585" width="74" style="57" bestFit="1" customWidth="1"/>
    <col min="3586" max="3839" width="9.453125" style="57" customWidth="1"/>
    <col min="3840" max="3840" width="2.7265625" style="57" customWidth="1"/>
    <col min="3841" max="3841" width="74" style="57" bestFit="1" customWidth="1"/>
    <col min="3842" max="4095" width="9.453125" style="57" customWidth="1"/>
    <col min="4096" max="4096" width="2.7265625" style="57" customWidth="1"/>
    <col min="4097" max="4097" width="74" style="57" bestFit="1" customWidth="1"/>
    <col min="4098" max="4351" width="9.453125" style="57" customWidth="1"/>
    <col min="4352" max="4352" width="2.7265625" style="57" customWidth="1"/>
    <col min="4353" max="4353" width="74" style="57" bestFit="1" customWidth="1"/>
    <col min="4354" max="4607" width="9.453125" style="57" customWidth="1"/>
    <col min="4608" max="4608" width="2.7265625" style="57" customWidth="1"/>
    <col min="4609" max="4609" width="74" style="57" bestFit="1" customWidth="1"/>
    <col min="4610" max="4863" width="9.453125" style="57" customWidth="1"/>
    <col min="4864" max="4864" width="2.7265625" style="57" customWidth="1"/>
    <col min="4865" max="4865" width="74" style="57" bestFit="1" customWidth="1"/>
    <col min="4866" max="5119" width="9.453125" style="57" customWidth="1"/>
    <col min="5120" max="5120" width="2.7265625" style="57" customWidth="1"/>
    <col min="5121" max="5121" width="74" style="57" bestFit="1" customWidth="1"/>
    <col min="5122" max="5375" width="9.453125" style="57" customWidth="1"/>
    <col min="5376" max="5376" width="2.7265625" style="57" customWidth="1"/>
    <col min="5377" max="5377" width="74" style="57" bestFit="1" customWidth="1"/>
    <col min="5378" max="5631" width="9.453125" style="57" customWidth="1"/>
    <col min="5632" max="5632" width="2.7265625" style="57" customWidth="1"/>
    <col min="5633" max="5633" width="74" style="57" bestFit="1" customWidth="1"/>
    <col min="5634" max="5887" width="9.453125" style="57" customWidth="1"/>
    <col min="5888" max="5888" width="2.7265625" style="57" customWidth="1"/>
    <col min="5889" max="5889" width="74" style="57" bestFit="1" customWidth="1"/>
    <col min="5890" max="6143" width="9.453125" style="57" customWidth="1"/>
    <col min="6144" max="6144" width="2.7265625" style="57" customWidth="1"/>
    <col min="6145" max="6145" width="74" style="57" bestFit="1" customWidth="1"/>
    <col min="6146" max="6399" width="9.453125" style="57" customWidth="1"/>
    <col min="6400" max="6400" width="2.7265625" style="57" customWidth="1"/>
    <col min="6401" max="6401" width="74" style="57" bestFit="1" customWidth="1"/>
    <col min="6402" max="6655" width="9.453125" style="57" customWidth="1"/>
    <col min="6656" max="6656" width="2.7265625" style="57" customWidth="1"/>
    <col min="6657" max="6657" width="74" style="57" bestFit="1" customWidth="1"/>
    <col min="6658" max="6911" width="9.453125" style="57" customWidth="1"/>
    <col min="6912" max="6912" width="2.7265625" style="57" customWidth="1"/>
    <col min="6913" max="6913" width="74" style="57" bestFit="1" customWidth="1"/>
    <col min="6914" max="7167" width="9.453125" style="57" customWidth="1"/>
    <col min="7168" max="7168" width="2.7265625" style="57" customWidth="1"/>
    <col min="7169" max="7169" width="74" style="57" bestFit="1" customWidth="1"/>
    <col min="7170" max="7423" width="9.453125" style="57" customWidth="1"/>
    <col min="7424" max="7424" width="2.7265625" style="57" customWidth="1"/>
    <col min="7425" max="7425" width="74" style="57" bestFit="1" customWidth="1"/>
    <col min="7426" max="7679" width="9.453125" style="57" customWidth="1"/>
    <col min="7680" max="7680" width="2.7265625" style="57" customWidth="1"/>
    <col min="7681" max="7681" width="74" style="57" bestFit="1" customWidth="1"/>
    <col min="7682" max="7935" width="9.453125" style="57" customWidth="1"/>
    <col min="7936" max="7936" width="2.7265625" style="57" customWidth="1"/>
    <col min="7937" max="7937" width="74" style="57" bestFit="1" customWidth="1"/>
    <col min="7938" max="8191" width="9.453125" style="57" customWidth="1"/>
    <col min="8192" max="8192" width="2.7265625" style="57" customWidth="1"/>
    <col min="8193" max="8193" width="74" style="57" bestFit="1" customWidth="1"/>
    <col min="8194" max="8447" width="9.453125" style="57" customWidth="1"/>
    <col min="8448" max="8448" width="2.7265625" style="57" customWidth="1"/>
    <col min="8449" max="8449" width="74" style="57" bestFit="1" customWidth="1"/>
    <col min="8450" max="8703" width="9.453125" style="57" customWidth="1"/>
    <col min="8704" max="8704" width="2.7265625" style="57" customWidth="1"/>
    <col min="8705" max="8705" width="74" style="57" bestFit="1" customWidth="1"/>
    <col min="8706" max="8959" width="9.453125" style="57" customWidth="1"/>
    <col min="8960" max="8960" width="2.7265625" style="57" customWidth="1"/>
    <col min="8961" max="8961" width="74" style="57" bestFit="1" customWidth="1"/>
    <col min="8962" max="9215" width="9.453125" style="57" customWidth="1"/>
    <col min="9216" max="9216" width="2.7265625" style="57" customWidth="1"/>
    <col min="9217" max="9217" width="74" style="57" bestFit="1" customWidth="1"/>
    <col min="9218" max="9471" width="9.453125" style="57" customWidth="1"/>
    <col min="9472" max="9472" width="2.7265625" style="57" customWidth="1"/>
    <col min="9473" max="9473" width="74" style="57" bestFit="1" customWidth="1"/>
    <col min="9474" max="9727" width="9.453125" style="57" customWidth="1"/>
    <col min="9728" max="9728" width="2.7265625" style="57" customWidth="1"/>
    <col min="9729" max="9729" width="74" style="57" bestFit="1" customWidth="1"/>
    <col min="9730" max="9983" width="9.453125" style="57" customWidth="1"/>
    <col min="9984" max="9984" width="2.7265625" style="57" customWidth="1"/>
    <col min="9985" max="9985" width="74" style="57" bestFit="1" customWidth="1"/>
    <col min="9986" max="10239" width="9.453125" style="57" customWidth="1"/>
    <col min="10240" max="10240" width="2.7265625" style="57" customWidth="1"/>
    <col min="10241" max="10241" width="74" style="57" bestFit="1" customWidth="1"/>
    <col min="10242" max="10495" width="9.453125" style="57" customWidth="1"/>
    <col min="10496" max="10496" width="2.7265625" style="57" customWidth="1"/>
    <col min="10497" max="10497" width="74" style="57" bestFit="1" customWidth="1"/>
    <col min="10498" max="10751" width="9.453125" style="57" customWidth="1"/>
    <col min="10752" max="10752" width="2.7265625" style="57" customWidth="1"/>
    <col min="10753" max="10753" width="74" style="57" bestFit="1" customWidth="1"/>
    <col min="10754" max="11007" width="9.453125" style="57" customWidth="1"/>
    <col min="11008" max="11008" width="2.7265625" style="57" customWidth="1"/>
    <col min="11009" max="11009" width="74" style="57" bestFit="1" customWidth="1"/>
    <col min="11010" max="11263" width="9.453125" style="57" customWidth="1"/>
    <col min="11264" max="11264" width="2.7265625" style="57" customWidth="1"/>
    <col min="11265" max="11265" width="74" style="57" bestFit="1" customWidth="1"/>
    <col min="11266" max="11519" width="9.453125" style="57" customWidth="1"/>
    <col min="11520" max="11520" width="2.7265625" style="57" customWidth="1"/>
    <col min="11521" max="11521" width="74" style="57" bestFit="1" customWidth="1"/>
    <col min="11522" max="11775" width="9.453125" style="57" customWidth="1"/>
    <col min="11776" max="11776" width="2.7265625" style="57" customWidth="1"/>
    <col min="11777" max="11777" width="74" style="57" bestFit="1" customWidth="1"/>
    <col min="11778" max="12031" width="9.453125" style="57" customWidth="1"/>
    <col min="12032" max="12032" width="2.7265625" style="57" customWidth="1"/>
    <col min="12033" max="12033" width="74" style="57" bestFit="1" customWidth="1"/>
    <col min="12034" max="12287" width="9.453125" style="57" customWidth="1"/>
    <col min="12288" max="12288" width="2.7265625" style="57" customWidth="1"/>
    <col min="12289" max="12289" width="74" style="57" bestFit="1" customWidth="1"/>
    <col min="12290" max="12543" width="9.453125" style="57" customWidth="1"/>
    <col min="12544" max="12544" width="2.7265625" style="57" customWidth="1"/>
    <col min="12545" max="12545" width="74" style="57" bestFit="1" customWidth="1"/>
    <col min="12546" max="12799" width="9.453125" style="57" customWidth="1"/>
    <col min="12800" max="12800" width="2.7265625" style="57" customWidth="1"/>
    <col min="12801" max="12801" width="74" style="57" bestFit="1" customWidth="1"/>
    <col min="12802" max="13055" width="9.453125" style="57" customWidth="1"/>
    <col min="13056" max="13056" width="2.7265625" style="57" customWidth="1"/>
    <col min="13057" max="13057" width="74" style="57" bestFit="1" customWidth="1"/>
    <col min="13058" max="13311" width="9.453125" style="57" customWidth="1"/>
    <col min="13312" max="13312" width="2.7265625" style="57" customWidth="1"/>
    <col min="13313" max="13313" width="74" style="57" bestFit="1" customWidth="1"/>
    <col min="13314" max="13567" width="9.453125" style="57" customWidth="1"/>
    <col min="13568" max="13568" width="2.7265625" style="57" customWidth="1"/>
    <col min="13569" max="13569" width="74" style="57" bestFit="1" customWidth="1"/>
    <col min="13570" max="13823" width="9.453125" style="57" customWidth="1"/>
    <col min="13824" max="13824" width="2.7265625" style="57" customWidth="1"/>
    <col min="13825" max="13825" width="74" style="57" bestFit="1" customWidth="1"/>
    <col min="13826" max="14079" width="9.453125" style="57" customWidth="1"/>
    <col min="14080" max="14080" width="2.7265625" style="57" customWidth="1"/>
    <col min="14081" max="14081" width="74" style="57" bestFit="1" customWidth="1"/>
    <col min="14082" max="14335" width="9.453125" style="57" customWidth="1"/>
    <col min="14336" max="14336" width="2.7265625" style="57" customWidth="1"/>
    <col min="14337" max="14337" width="74" style="57" bestFit="1" customWidth="1"/>
    <col min="14338" max="14591" width="9.453125" style="57" customWidth="1"/>
    <col min="14592" max="14592" width="2.7265625" style="57" customWidth="1"/>
    <col min="14593" max="14593" width="74" style="57" bestFit="1" customWidth="1"/>
    <col min="14594" max="14847" width="9.453125" style="57" customWidth="1"/>
    <col min="14848" max="14848" width="2.7265625" style="57" customWidth="1"/>
    <col min="14849" max="14849" width="74" style="57" bestFit="1" customWidth="1"/>
    <col min="14850" max="15103" width="9.453125" style="57" customWidth="1"/>
    <col min="15104" max="15104" width="2.7265625" style="57" customWidth="1"/>
    <col min="15105" max="15105" width="74" style="57" bestFit="1" customWidth="1"/>
    <col min="15106" max="15359" width="9.453125" style="57" customWidth="1"/>
    <col min="15360" max="15360" width="2.7265625" style="57" customWidth="1"/>
    <col min="15361" max="15361" width="74" style="57" bestFit="1" customWidth="1"/>
    <col min="15362" max="15615" width="9.453125" style="57" customWidth="1"/>
    <col min="15616" max="15616" width="2.7265625" style="57" customWidth="1"/>
    <col min="15617" max="15617" width="74" style="57" bestFit="1" customWidth="1"/>
    <col min="15618" max="15871" width="9.453125" style="57" customWidth="1"/>
    <col min="15872" max="15872" width="2.7265625" style="57" customWidth="1"/>
    <col min="15873" max="15873" width="74" style="57" bestFit="1" customWidth="1"/>
    <col min="15874" max="16127" width="9.453125" style="57" customWidth="1"/>
    <col min="16128" max="16128" width="2.7265625" style="57" customWidth="1"/>
    <col min="16129" max="16129" width="74" style="57" bestFit="1" customWidth="1"/>
    <col min="16130" max="16384" width="9.453125" style="57" customWidth="1"/>
  </cols>
  <sheetData>
    <row r="1" spans="1:11" ht="84" customHeight="1" x14ac:dyDescent="0.25"/>
    <row r="2" spans="1:11" ht="27.5" x14ac:dyDescent="0.55000000000000004">
      <c r="A2" s="58" t="s">
        <v>107</v>
      </c>
    </row>
    <row r="3" spans="1:11" ht="22.5" x14ac:dyDescent="0.25">
      <c r="A3" s="59" t="s">
        <v>131</v>
      </c>
    </row>
    <row r="4" spans="1:11" ht="45" customHeight="1" x14ac:dyDescent="0.35">
      <c r="A4" s="60" t="s">
        <v>121</v>
      </c>
      <c r="C4" s="61"/>
      <c r="K4" s="62"/>
    </row>
    <row r="5" spans="1:11" ht="32.25" customHeight="1" x14ac:dyDescent="0.35">
      <c r="A5" s="63" t="s">
        <v>108</v>
      </c>
      <c r="B5" s="63"/>
    </row>
    <row r="6" spans="1:11" ht="15.5" x14ac:dyDescent="0.35">
      <c r="A6" s="64" t="s">
        <v>109</v>
      </c>
      <c r="B6" s="63"/>
    </row>
    <row r="7" spans="1:11" ht="15.5" x14ac:dyDescent="0.35">
      <c r="A7" s="85" t="s">
        <v>128</v>
      </c>
      <c r="B7" s="66"/>
    </row>
    <row r="8" spans="1:11" ht="28.5" customHeight="1" x14ac:dyDescent="0.35">
      <c r="A8" s="86" t="s">
        <v>129</v>
      </c>
      <c r="B8" s="65"/>
    </row>
    <row r="9" spans="1:11" ht="15.5" x14ac:dyDescent="0.35">
      <c r="A9" s="86" t="s">
        <v>130</v>
      </c>
      <c r="B9" s="65"/>
    </row>
    <row r="10" spans="1:11" ht="30" customHeight="1" x14ac:dyDescent="0.35">
      <c r="A10" s="63" t="s">
        <v>132</v>
      </c>
    </row>
    <row r="11" spans="1:11" ht="15.5" x14ac:dyDescent="0.35">
      <c r="A11" s="67" t="s">
        <v>110</v>
      </c>
    </row>
    <row r="12" spans="1:11" ht="26.25" customHeight="1" x14ac:dyDescent="0.35">
      <c r="A12" s="63" t="s">
        <v>111</v>
      </c>
    </row>
    <row r="13" spans="1:11" ht="15.5" x14ac:dyDescent="0.35">
      <c r="A13" s="63" t="s">
        <v>126</v>
      </c>
    </row>
    <row r="14" spans="1:11" ht="15.5" x14ac:dyDescent="0.35">
      <c r="A14" s="64" t="s">
        <v>127</v>
      </c>
    </row>
  </sheetData>
  <hyperlinks>
    <hyperlink ref="A6" r:id="rId1" xr:uid="{119CE319-3C64-43C4-BFA4-240A2BF904FF}"/>
    <hyperlink ref="A11" location="Contents!A1" display="Contents" xr:uid="{9572457B-9CD0-403F-8F36-DDDF2A5BC285}"/>
    <hyperlink ref="A14" r:id="rId2" display="If you find any problems, or have any feedback, relating to accessibility please email us at firestatistics@homeoffice.gov.uk" xr:uid="{C11727CA-B40E-4AEA-875E-4D5919291720}"/>
  </hyperlinks>
  <pageMargins left="0.70000000000000007" right="0.70000000000000007" top="0.75" bottom="0.75" header="0.30000000000000004" footer="0.30000000000000004"/>
  <pageSetup paperSize="9" fitToWidth="0" fitToHeight="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006A0-11C0-42FC-8207-2A85569DA946}">
  <sheetPr codeName="Sheet6"/>
  <dimension ref="A5:M58"/>
  <sheetViews>
    <sheetView topLeftCell="A25" workbookViewId="0">
      <selection activeCell="A4" sqref="A4:E4"/>
    </sheetView>
  </sheetViews>
  <sheetFormatPr defaultColWidth="8.7265625" defaultRowHeight="14.5" x14ac:dyDescent="0.35"/>
  <cols>
    <col min="1" max="1" width="21" style="41" bestFit="1" customWidth="1"/>
    <col min="2" max="16384" width="8.7265625" style="41"/>
  </cols>
  <sheetData>
    <row r="5" spans="1:13" x14ac:dyDescent="0.35">
      <c r="B5" s="46"/>
    </row>
    <row r="7" spans="1:13" x14ac:dyDescent="0.35">
      <c r="A7" s="40"/>
      <c r="B7" s="40" t="s">
        <v>59</v>
      </c>
      <c r="C7" s="40" t="s">
        <v>79</v>
      </c>
      <c r="D7" s="40" t="s">
        <v>80</v>
      </c>
      <c r="E7" s="40" t="s">
        <v>52</v>
      </c>
      <c r="F7" s="40" t="s">
        <v>53</v>
      </c>
      <c r="G7" s="40" t="s">
        <v>54</v>
      </c>
      <c r="H7" s="40" t="s">
        <v>55</v>
      </c>
      <c r="I7" s="40" t="s">
        <v>56</v>
      </c>
      <c r="J7" s="40" t="s">
        <v>57</v>
      </c>
      <c r="K7" s="40" t="s">
        <v>58</v>
      </c>
    </row>
    <row r="8" spans="1:13" x14ac:dyDescent="0.35">
      <c r="A8" s="40" t="s">
        <v>0</v>
      </c>
      <c r="B8" s="40">
        <f>SUM(B14:B58)</f>
        <v>63201</v>
      </c>
      <c r="C8" s="40">
        <f t="shared" ref="C8:K8" si="0">SUM(C14:C58)</f>
        <v>43705</v>
      </c>
      <c r="D8" s="40">
        <f t="shared" si="0"/>
        <v>19496</v>
      </c>
      <c r="E8" s="40">
        <f t="shared" si="0"/>
        <v>14469</v>
      </c>
      <c r="F8" s="40">
        <f t="shared" si="0"/>
        <v>1518</v>
      </c>
      <c r="G8" s="40">
        <f t="shared" si="0"/>
        <v>496</v>
      </c>
      <c r="H8" s="40">
        <f t="shared" si="0"/>
        <v>99</v>
      </c>
      <c r="I8" s="40">
        <f t="shared" si="0"/>
        <v>65</v>
      </c>
      <c r="J8" s="40">
        <f t="shared" si="0"/>
        <v>3181</v>
      </c>
      <c r="K8" s="40">
        <f t="shared" si="0"/>
        <v>1484061</v>
      </c>
    </row>
    <row r="9" spans="1:13" x14ac:dyDescent="0.35">
      <c r="A9" s="40" t="s">
        <v>81</v>
      </c>
      <c r="B9" s="40">
        <f>SUMIF($M$14:$M$58,$A9,B$14:B$58)</f>
        <v>31258</v>
      </c>
      <c r="C9" s="40">
        <f t="shared" ref="C9:K10" si="1">SUMIF($M$14:$M$58,$A9,C$14:C$58)</f>
        <v>20832</v>
      </c>
      <c r="D9" s="40">
        <f t="shared" si="1"/>
        <v>10426</v>
      </c>
      <c r="E9" s="40">
        <f t="shared" si="1"/>
        <v>8199</v>
      </c>
      <c r="F9" s="40">
        <f t="shared" si="1"/>
        <v>776</v>
      </c>
      <c r="G9" s="40">
        <f t="shared" si="1"/>
        <v>347</v>
      </c>
      <c r="H9" s="40">
        <f t="shared" si="1"/>
        <v>55</v>
      </c>
      <c r="I9" s="40">
        <f t="shared" si="1"/>
        <v>49</v>
      </c>
      <c r="J9" s="40">
        <f t="shared" si="1"/>
        <v>2546</v>
      </c>
      <c r="K9" s="40">
        <f t="shared" si="1"/>
        <v>995407</v>
      </c>
    </row>
    <row r="10" spans="1:13" x14ac:dyDescent="0.35">
      <c r="A10" s="40" t="s">
        <v>48</v>
      </c>
      <c r="B10" s="40">
        <f>SUMIF($M$14:$M$58,$A10,B$14:B$58)</f>
        <v>31943</v>
      </c>
      <c r="C10" s="40">
        <f t="shared" si="1"/>
        <v>22873</v>
      </c>
      <c r="D10" s="40">
        <f t="shared" si="1"/>
        <v>9070</v>
      </c>
      <c r="E10" s="40">
        <f t="shared" si="1"/>
        <v>6270</v>
      </c>
      <c r="F10" s="40">
        <f t="shared" si="1"/>
        <v>742</v>
      </c>
      <c r="G10" s="40">
        <f t="shared" si="1"/>
        <v>149</v>
      </c>
      <c r="H10" s="40">
        <f t="shared" si="1"/>
        <v>44</v>
      </c>
      <c r="I10" s="40">
        <f t="shared" si="1"/>
        <v>16</v>
      </c>
      <c r="J10" s="40">
        <f t="shared" si="1"/>
        <v>635</v>
      </c>
      <c r="K10" s="40">
        <f t="shared" si="1"/>
        <v>488654</v>
      </c>
    </row>
    <row r="11" spans="1:13" x14ac:dyDescent="0.35">
      <c r="A11" s="40" t="s">
        <v>82</v>
      </c>
      <c r="B11" s="40">
        <f>SUMIF($L$14:$L$58,$A11,B$14:B$58)</f>
        <v>39506</v>
      </c>
      <c r="C11" s="40">
        <f t="shared" ref="C11:K11" si="2">SUMIF($L$14:$L$58,$A11,C$14:C$58)</f>
        <v>27386</v>
      </c>
      <c r="D11" s="40">
        <f t="shared" si="2"/>
        <v>12120</v>
      </c>
      <c r="E11" s="40">
        <f t="shared" si="2"/>
        <v>8526</v>
      </c>
      <c r="F11" s="40">
        <f t="shared" si="2"/>
        <v>998</v>
      </c>
      <c r="G11" s="40">
        <f t="shared" si="2"/>
        <v>212</v>
      </c>
      <c r="H11" s="40">
        <f t="shared" si="2"/>
        <v>71</v>
      </c>
      <c r="I11" s="40">
        <f t="shared" si="2"/>
        <v>49</v>
      </c>
      <c r="J11" s="40">
        <f t="shared" si="2"/>
        <v>1044</v>
      </c>
      <c r="K11" s="40">
        <f t="shared" si="2"/>
        <v>731907</v>
      </c>
    </row>
    <row r="12" spans="1:13" x14ac:dyDescent="0.35">
      <c r="A12" s="40" t="s">
        <v>83</v>
      </c>
      <c r="B12" s="40">
        <f t="shared" ref="B12:K13" si="3">SUMIF($L$14:$L$58,$A12,B$14:B$58)</f>
        <v>13935</v>
      </c>
      <c r="C12" s="40">
        <f t="shared" si="3"/>
        <v>9748</v>
      </c>
      <c r="D12" s="40">
        <f t="shared" si="3"/>
        <v>4187</v>
      </c>
      <c r="E12" s="40">
        <f t="shared" si="3"/>
        <v>3096</v>
      </c>
      <c r="F12" s="40">
        <f t="shared" si="3"/>
        <v>352</v>
      </c>
      <c r="G12" s="40">
        <f t="shared" si="3"/>
        <v>179</v>
      </c>
      <c r="H12" s="40">
        <f t="shared" si="3"/>
        <v>10</v>
      </c>
      <c r="I12" s="40">
        <f t="shared" si="3"/>
        <v>13</v>
      </c>
      <c r="J12" s="40">
        <f t="shared" si="3"/>
        <v>1260</v>
      </c>
      <c r="K12" s="40">
        <f t="shared" si="3"/>
        <v>398535</v>
      </c>
    </row>
    <row r="13" spans="1:13" x14ac:dyDescent="0.35">
      <c r="A13" s="40" t="s">
        <v>84</v>
      </c>
      <c r="B13" s="40">
        <f t="shared" si="3"/>
        <v>9760</v>
      </c>
      <c r="C13" s="40">
        <f t="shared" si="3"/>
        <v>6571</v>
      </c>
      <c r="D13" s="40">
        <f t="shared" si="3"/>
        <v>3189</v>
      </c>
      <c r="E13" s="40">
        <f t="shared" si="3"/>
        <v>2847</v>
      </c>
      <c r="F13" s="40">
        <f t="shared" si="3"/>
        <v>168</v>
      </c>
      <c r="G13" s="40">
        <f t="shared" si="3"/>
        <v>105</v>
      </c>
      <c r="H13" s="40">
        <f t="shared" si="3"/>
        <v>18</v>
      </c>
      <c r="I13" s="40">
        <f t="shared" si="3"/>
        <v>3</v>
      </c>
      <c r="J13" s="40">
        <f t="shared" si="3"/>
        <v>877</v>
      </c>
      <c r="K13" s="40">
        <f t="shared" si="3"/>
        <v>353619</v>
      </c>
    </row>
    <row r="14" spans="1:13" x14ac:dyDescent="0.35">
      <c r="A14" s="41" t="s">
        <v>3</v>
      </c>
      <c r="B14" s="51">
        <v>610</v>
      </c>
      <c r="C14" s="51">
        <v>306</v>
      </c>
      <c r="D14" s="51">
        <v>304</v>
      </c>
      <c r="E14" s="51">
        <v>280</v>
      </c>
      <c r="F14" s="51">
        <v>10</v>
      </c>
      <c r="G14" s="51">
        <v>11</v>
      </c>
      <c r="H14" s="51">
        <v>3</v>
      </c>
      <c r="I14" s="51">
        <v>2</v>
      </c>
      <c r="J14" s="51">
        <v>99</v>
      </c>
      <c r="K14" s="51">
        <v>16020</v>
      </c>
      <c r="L14" s="41" t="str">
        <f>VLOOKUP(A14,'FRS geographical categories'!A:J,2,FALSE)</f>
        <v>Predominantly Urban</v>
      </c>
      <c r="M14" s="41" t="str">
        <f>VLOOKUP(A14,'FRS geographical categories'!A:J,3,FALSE)</f>
        <v>Non-metropolitan</v>
      </c>
    </row>
    <row r="15" spans="1:13" x14ac:dyDescent="0.35">
      <c r="A15" s="41" t="s">
        <v>4</v>
      </c>
      <c r="B15" s="51">
        <v>1358</v>
      </c>
      <c r="C15" s="51">
        <v>1176</v>
      </c>
      <c r="D15" s="51">
        <v>182</v>
      </c>
      <c r="E15" s="51">
        <v>0</v>
      </c>
      <c r="F15" s="51">
        <v>2</v>
      </c>
      <c r="G15" s="51">
        <v>3</v>
      </c>
      <c r="H15" s="51">
        <v>0</v>
      </c>
      <c r="I15" s="51">
        <v>0</v>
      </c>
      <c r="J15" s="51">
        <v>23</v>
      </c>
      <c r="K15" s="51">
        <v>19766</v>
      </c>
      <c r="L15" s="41" t="str">
        <f>VLOOKUP(A15,'FRS geographical categories'!A:J,2,FALSE)</f>
        <v>Significantly Rural</v>
      </c>
      <c r="M15" s="41" t="str">
        <f>VLOOKUP(A15,'FRS geographical categories'!A:J,3,FALSE)</f>
        <v>Non-metropolitan</v>
      </c>
    </row>
    <row r="16" spans="1:13" x14ac:dyDescent="0.35">
      <c r="A16" s="41" t="s">
        <v>5</v>
      </c>
      <c r="B16" s="51">
        <v>2056</v>
      </c>
      <c r="C16" s="51">
        <v>1478</v>
      </c>
      <c r="D16" s="51">
        <v>578</v>
      </c>
      <c r="E16" s="51">
        <v>467</v>
      </c>
      <c r="F16" s="51">
        <v>21</v>
      </c>
      <c r="G16" s="51">
        <v>1</v>
      </c>
      <c r="H16" s="51">
        <v>4</v>
      </c>
      <c r="I16" s="51">
        <v>0</v>
      </c>
      <c r="J16" s="51">
        <v>16</v>
      </c>
      <c r="K16" s="51" t="s">
        <v>63</v>
      </c>
      <c r="L16" s="41" t="str">
        <f>VLOOKUP(A16,'FRS geographical categories'!A:J,2,FALSE)</f>
        <v>Predominantly Urban</v>
      </c>
      <c r="M16" s="41" t="str">
        <f>VLOOKUP(A16,'FRS geographical categories'!A:J,3,FALSE)</f>
        <v>Non-metropolitan</v>
      </c>
    </row>
    <row r="17" spans="1:13" x14ac:dyDescent="0.35">
      <c r="A17" s="41" t="s">
        <v>6</v>
      </c>
      <c r="B17" s="51">
        <v>856</v>
      </c>
      <c r="C17" s="51">
        <v>156</v>
      </c>
      <c r="D17" s="51">
        <v>700</v>
      </c>
      <c r="E17" s="51">
        <v>423</v>
      </c>
      <c r="F17" s="51">
        <v>5</v>
      </c>
      <c r="G17" s="51">
        <v>5</v>
      </c>
      <c r="H17" s="51">
        <v>2</v>
      </c>
      <c r="I17" s="51">
        <v>5</v>
      </c>
      <c r="J17" s="51">
        <v>14</v>
      </c>
      <c r="K17" s="51">
        <v>11752</v>
      </c>
      <c r="L17" s="41" t="str">
        <f>VLOOKUP(A17,'FRS geographical categories'!A:J,2,FALSE)</f>
        <v>Significantly Rural</v>
      </c>
      <c r="M17" s="41" t="str">
        <f>VLOOKUP(A17,'FRS geographical categories'!A:J,3,FALSE)</f>
        <v>Non-metropolitan</v>
      </c>
    </row>
    <row r="18" spans="1:13" x14ac:dyDescent="0.35">
      <c r="A18" s="41" t="s">
        <v>7</v>
      </c>
      <c r="B18" s="51">
        <v>482</v>
      </c>
      <c r="C18" s="51">
        <v>358</v>
      </c>
      <c r="D18" s="51">
        <v>124</v>
      </c>
      <c r="E18" s="51">
        <v>86</v>
      </c>
      <c r="F18" s="51">
        <v>7</v>
      </c>
      <c r="G18" s="51">
        <v>8</v>
      </c>
      <c r="H18" s="51">
        <v>0</v>
      </c>
      <c r="I18" s="51">
        <v>0</v>
      </c>
      <c r="J18" s="51">
        <v>31</v>
      </c>
      <c r="K18" s="51">
        <v>35597</v>
      </c>
      <c r="L18" s="41" t="str">
        <f>VLOOKUP(A18,'FRS geographical categories'!A:J,2,FALSE)</f>
        <v>Predominantly Rural</v>
      </c>
      <c r="M18" s="41" t="str">
        <f>VLOOKUP(A18,'FRS geographical categories'!A:J,3,FALSE)</f>
        <v>Non-metropolitan</v>
      </c>
    </row>
    <row r="19" spans="1:13" x14ac:dyDescent="0.35">
      <c r="A19" s="41" t="s">
        <v>8</v>
      </c>
      <c r="B19" s="51">
        <v>2408</v>
      </c>
      <c r="C19" s="51">
        <v>1719</v>
      </c>
      <c r="D19" s="51">
        <v>689</v>
      </c>
      <c r="E19" s="51">
        <v>603</v>
      </c>
      <c r="F19" s="51">
        <v>105</v>
      </c>
      <c r="G19" s="51">
        <v>19</v>
      </c>
      <c r="H19" s="51">
        <v>1</v>
      </c>
      <c r="I19" s="51">
        <v>0</v>
      </c>
      <c r="J19" s="51">
        <v>274</v>
      </c>
      <c r="K19" s="51">
        <v>26978</v>
      </c>
      <c r="L19" s="41" t="str">
        <f>VLOOKUP(A19,'FRS geographical categories'!A:J,2,FALSE)</f>
        <v>Significantly Rural</v>
      </c>
      <c r="M19" s="41" t="str">
        <f>VLOOKUP(A19,'FRS geographical categories'!A:J,3,FALSE)</f>
        <v>Non-metropolitan</v>
      </c>
    </row>
    <row r="20" spans="1:13" x14ac:dyDescent="0.35">
      <c r="A20" s="41" t="s">
        <v>9</v>
      </c>
      <c r="B20" s="51">
        <v>922</v>
      </c>
      <c r="C20" s="51">
        <v>780</v>
      </c>
      <c r="D20" s="51">
        <v>142</v>
      </c>
      <c r="E20" s="51">
        <v>126</v>
      </c>
      <c r="F20" s="51">
        <v>2</v>
      </c>
      <c r="G20" s="51">
        <v>5</v>
      </c>
      <c r="H20" s="51">
        <v>0</v>
      </c>
      <c r="I20" s="51">
        <v>0</v>
      </c>
      <c r="J20" s="51">
        <v>49</v>
      </c>
      <c r="K20" s="51">
        <v>14182</v>
      </c>
      <c r="L20" s="41" t="str">
        <f>VLOOKUP(A20,'FRS geographical categories'!A:J,2,FALSE)</f>
        <v>Predominantly Urban</v>
      </c>
      <c r="M20" s="41" t="str">
        <f>VLOOKUP(A20,'FRS geographical categories'!A:J,3,FALSE)</f>
        <v>Non-metropolitan</v>
      </c>
    </row>
    <row r="21" spans="1:13" x14ac:dyDescent="0.35">
      <c r="A21" s="41" t="s">
        <v>10</v>
      </c>
      <c r="B21" s="51">
        <v>577</v>
      </c>
      <c r="C21" s="51">
        <v>455</v>
      </c>
      <c r="D21" s="51">
        <v>122</v>
      </c>
      <c r="E21" s="51">
        <v>113</v>
      </c>
      <c r="F21" s="51">
        <v>6</v>
      </c>
      <c r="G21" s="51">
        <v>3</v>
      </c>
      <c r="H21" s="51">
        <v>0</v>
      </c>
      <c r="I21" s="51">
        <v>0</v>
      </c>
      <c r="J21" s="51">
        <v>33</v>
      </c>
      <c r="K21" s="51">
        <v>17257</v>
      </c>
      <c r="L21" s="41" t="str">
        <f>VLOOKUP(A21,'FRS geographical categories'!A:J,2,FALSE)</f>
        <v>Predominantly Rural</v>
      </c>
      <c r="M21" s="41" t="str">
        <f>VLOOKUP(A21,'FRS geographical categories'!A:J,3,FALSE)</f>
        <v>Non-metropolitan</v>
      </c>
    </row>
    <row r="22" spans="1:13" x14ac:dyDescent="0.35">
      <c r="A22" s="41" t="s">
        <v>11</v>
      </c>
      <c r="B22" s="51">
        <v>700</v>
      </c>
      <c r="C22" s="51">
        <v>553</v>
      </c>
      <c r="D22" s="51">
        <v>147</v>
      </c>
      <c r="E22" s="51">
        <v>128</v>
      </c>
      <c r="F22" s="51">
        <v>39</v>
      </c>
      <c r="G22" s="51">
        <v>8</v>
      </c>
      <c r="H22" s="51">
        <v>0</v>
      </c>
      <c r="I22" s="51">
        <v>0</v>
      </c>
      <c r="J22" s="51">
        <v>47</v>
      </c>
      <c r="K22" s="51">
        <v>7508</v>
      </c>
      <c r="L22" s="41" t="str">
        <f>VLOOKUP(A22,'FRS geographical categories'!A:J,2,FALSE)</f>
        <v>Predominantly Rural</v>
      </c>
      <c r="M22" s="41" t="str">
        <f>VLOOKUP(A22,'FRS geographical categories'!A:J,3,FALSE)</f>
        <v>Non-metropolitan</v>
      </c>
    </row>
    <row r="23" spans="1:13" x14ac:dyDescent="0.35">
      <c r="A23" s="41" t="s">
        <v>12</v>
      </c>
      <c r="B23" s="51">
        <v>909</v>
      </c>
      <c r="C23" s="51">
        <v>544</v>
      </c>
      <c r="D23" s="51">
        <v>365</v>
      </c>
      <c r="E23" s="51">
        <v>300</v>
      </c>
      <c r="F23" s="51">
        <v>28</v>
      </c>
      <c r="G23" s="51">
        <v>12</v>
      </c>
      <c r="H23" s="51">
        <v>3</v>
      </c>
      <c r="I23" s="51">
        <v>2</v>
      </c>
      <c r="J23" s="51">
        <v>384</v>
      </c>
      <c r="K23" s="51">
        <v>34845</v>
      </c>
      <c r="L23" s="41" t="str">
        <f>VLOOKUP(A23,'FRS geographical categories'!A:J,2,FALSE)</f>
        <v>Significantly Rural</v>
      </c>
      <c r="M23" s="41" t="str">
        <f>VLOOKUP(A23,'FRS geographical categories'!A:J,3,FALSE)</f>
        <v>Non-metropolitan</v>
      </c>
    </row>
    <row r="24" spans="1:13" x14ac:dyDescent="0.35">
      <c r="A24" s="41" t="s">
        <v>13</v>
      </c>
      <c r="B24" s="51">
        <v>605</v>
      </c>
      <c r="C24" s="51">
        <v>221</v>
      </c>
      <c r="D24" s="51">
        <v>384</v>
      </c>
      <c r="E24" s="51">
        <v>333</v>
      </c>
      <c r="F24" s="51">
        <v>41</v>
      </c>
      <c r="G24" s="51">
        <v>38</v>
      </c>
      <c r="H24" s="51">
        <v>5</v>
      </c>
      <c r="I24" s="51">
        <v>2</v>
      </c>
      <c r="J24" s="51">
        <v>48</v>
      </c>
      <c r="K24" s="51">
        <v>95482</v>
      </c>
      <c r="L24" s="41" t="str">
        <f>VLOOKUP(A24,'FRS geographical categories'!A:J,2,FALSE)</f>
        <v>Predominantly Rural</v>
      </c>
      <c r="M24" s="41" t="str">
        <f>VLOOKUP(A24,'FRS geographical categories'!A:J,3,FALSE)</f>
        <v>Non-metropolitan</v>
      </c>
    </row>
    <row r="25" spans="1:13" x14ac:dyDescent="0.35">
      <c r="A25" s="41" t="s">
        <v>71</v>
      </c>
      <c r="B25" s="51">
        <v>1025</v>
      </c>
      <c r="C25" s="51">
        <v>753</v>
      </c>
      <c r="D25" s="51">
        <v>272</v>
      </c>
      <c r="E25" s="51">
        <v>255</v>
      </c>
      <c r="F25" s="51">
        <v>22</v>
      </c>
      <c r="G25" s="51">
        <v>7</v>
      </c>
      <c r="H25" s="51">
        <v>0</v>
      </c>
      <c r="I25" s="51">
        <v>1</v>
      </c>
      <c r="J25" s="51">
        <v>32</v>
      </c>
      <c r="K25" s="51">
        <v>72280</v>
      </c>
      <c r="L25" s="41" t="str">
        <f>VLOOKUP(A25,'FRS geographical categories'!A:J,2,FALSE)</f>
        <v>Significantly Rural</v>
      </c>
      <c r="M25" s="41" t="str">
        <f>VLOOKUP(A25,'FRS geographical categories'!A:J,3,FALSE)</f>
        <v>Non-metropolitan</v>
      </c>
    </row>
    <row r="26" spans="1:13" x14ac:dyDescent="0.35">
      <c r="A26" s="41" t="s">
        <v>14</v>
      </c>
      <c r="B26" s="51">
        <v>2283</v>
      </c>
      <c r="C26" s="51">
        <v>1655</v>
      </c>
      <c r="D26" s="51">
        <v>628</v>
      </c>
      <c r="E26" s="51">
        <v>531</v>
      </c>
      <c r="F26" s="51">
        <v>0</v>
      </c>
      <c r="G26" s="51">
        <v>3</v>
      </c>
      <c r="H26" s="51">
        <v>0</v>
      </c>
      <c r="I26" s="51">
        <v>1</v>
      </c>
      <c r="J26" s="51">
        <v>52</v>
      </c>
      <c r="K26" s="51">
        <v>15364</v>
      </c>
      <c r="L26" s="41" t="str">
        <f>VLOOKUP(A26,'FRS geographical categories'!A:J,2,FALSE)</f>
        <v>Predominantly Rural</v>
      </c>
      <c r="M26" s="41" t="str">
        <f>VLOOKUP(A26,'FRS geographical categories'!A:J,3,FALSE)</f>
        <v>Non-metropolitan</v>
      </c>
    </row>
    <row r="27" spans="1:13" x14ac:dyDescent="0.35">
      <c r="A27" s="41" t="s">
        <v>15</v>
      </c>
      <c r="B27" s="51">
        <v>272</v>
      </c>
      <c r="C27" s="51">
        <v>156</v>
      </c>
      <c r="D27" s="51">
        <v>116</v>
      </c>
      <c r="E27" s="51">
        <v>104</v>
      </c>
      <c r="F27" s="51">
        <v>6</v>
      </c>
      <c r="G27" s="51">
        <v>13</v>
      </c>
      <c r="H27" s="51">
        <v>2</v>
      </c>
      <c r="I27" s="51">
        <v>0</v>
      </c>
      <c r="J27" s="51">
        <v>96</v>
      </c>
      <c r="K27" s="51">
        <v>25747</v>
      </c>
      <c r="L27" s="41" t="str">
        <f>VLOOKUP(A27,'FRS geographical categories'!A:J,2,FALSE)</f>
        <v>Significantly Rural</v>
      </c>
      <c r="M27" s="41" t="str">
        <f>VLOOKUP(A27,'FRS geographical categories'!A:J,3,FALSE)</f>
        <v>Non-metropolitan</v>
      </c>
    </row>
    <row r="28" spans="1:13" x14ac:dyDescent="0.35">
      <c r="A28" s="41" t="s">
        <v>16</v>
      </c>
      <c r="B28" s="51">
        <v>1270</v>
      </c>
      <c r="C28" s="51">
        <v>927</v>
      </c>
      <c r="D28" s="51">
        <v>343</v>
      </c>
      <c r="E28" s="51">
        <v>0</v>
      </c>
      <c r="F28" s="51">
        <v>7</v>
      </c>
      <c r="G28" s="51">
        <v>11</v>
      </c>
      <c r="H28" s="51">
        <v>0</v>
      </c>
      <c r="I28" s="51">
        <v>0</v>
      </c>
      <c r="J28" s="51">
        <v>3</v>
      </c>
      <c r="K28" s="51">
        <v>32954</v>
      </c>
      <c r="L28" s="41" t="str">
        <f>VLOOKUP(A28,'FRS geographical categories'!A:J,2,FALSE)</f>
        <v>Significantly Rural</v>
      </c>
      <c r="M28" s="41" t="str">
        <f>VLOOKUP(A28,'FRS geographical categories'!A:J,3,FALSE)</f>
        <v>Non-metropolitan</v>
      </c>
    </row>
    <row r="29" spans="1:13" x14ac:dyDescent="0.35">
      <c r="A29" s="41" t="s">
        <v>17</v>
      </c>
      <c r="B29" s="51">
        <v>397</v>
      </c>
      <c r="C29" s="51">
        <v>314</v>
      </c>
      <c r="D29" s="51">
        <v>83</v>
      </c>
      <c r="E29" s="51">
        <v>75</v>
      </c>
      <c r="F29" s="51">
        <v>10</v>
      </c>
      <c r="G29" s="51">
        <v>4</v>
      </c>
      <c r="H29" s="51">
        <v>0</v>
      </c>
      <c r="I29" s="51">
        <v>1</v>
      </c>
      <c r="J29" s="51">
        <v>14</v>
      </c>
      <c r="K29" s="51">
        <v>15987</v>
      </c>
      <c r="L29" s="41" t="str">
        <f>VLOOKUP(A29,'FRS geographical categories'!A:J,2,FALSE)</f>
        <v>Significantly Rural</v>
      </c>
      <c r="M29" s="41" t="str">
        <f>VLOOKUP(A29,'FRS geographical categories'!A:J,3,FALSE)</f>
        <v>Non-metropolitan</v>
      </c>
    </row>
    <row r="30" spans="1:13" x14ac:dyDescent="0.35">
      <c r="A30" s="41" t="s">
        <v>18</v>
      </c>
      <c r="B30" s="51">
        <v>13709</v>
      </c>
      <c r="C30" s="51">
        <v>11285</v>
      </c>
      <c r="D30" s="51">
        <v>2424</v>
      </c>
      <c r="E30" s="51">
        <v>1948</v>
      </c>
      <c r="F30" s="51">
        <v>415</v>
      </c>
      <c r="G30" s="51">
        <v>30</v>
      </c>
      <c r="H30" s="51">
        <v>3</v>
      </c>
      <c r="I30" s="51">
        <v>0</v>
      </c>
      <c r="J30" s="51">
        <v>0</v>
      </c>
      <c r="K30" s="51">
        <v>156112</v>
      </c>
      <c r="L30" s="41" t="str">
        <f>VLOOKUP(A30,'FRS geographical categories'!A:J,2,FALSE)</f>
        <v>Predominantly Urban</v>
      </c>
      <c r="M30" s="41" t="str">
        <f>VLOOKUP(A30,'FRS geographical categories'!A:J,3,FALSE)</f>
        <v>Metropolitan</v>
      </c>
    </row>
    <row r="31" spans="1:13" x14ac:dyDescent="0.35">
      <c r="A31" s="41" t="s">
        <v>19</v>
      </c>
      <c r="B31" s="51">
        <v>8336</v>
      </c>
      <c r="C31" s="51">
        <v>5537</v>
      </c>
      <c r="D31" s="51">
        <v>2799</v>
      </c>
      <c r="E31" s="51">
        <v>1222</v>
      </c>
      <c r="F31" s="51">
        <v>116</v>
      </c>
      <c r="G31" s="51">
        <v>42</v>
      </c>
      <c r="H31" s="51">
        <v>13</v>
      </c>
      <c r="I31" s="51">
        <v>0</v>
      </c>
      <c r="J31" s="51">
        <v>20</v>
      </c>
      <c r="K31" s="51">
        <v>67103</v>
      </c>
      <c r="L31" s="41" t="str">
        <f>VLOOKUP(A31,'FRS geographical categories'!A:J,2,FALSE)</f>
        <v>Predominantly Urban</v>
      </c>
      <c r="M31" s="41" t="str">
        <f>VLOOKUP(A31,'FRS geographical categories'!A:J,3,FALSE)</f>
        <v>Metropolitan</v>
      </c>
    </row>
    <row r="32" spans="1:13" x14ac:dyDescent="0.35">
      <c r="A32" s="41" t="s">
        <v>20</v>
      </c>
      <c r="B32" s="51">
        <v>631</v>
      </c>
      <c r="C32" s="51">
        <v>312</v>
      </c>
      <c r="D32" s="51">
        <v>319</v>
      </c>
      <c r="E32" s="51">
        <v>283</v>
      </c>
      <c r="F32" s="51">
        <v>25</v>
      </c>
      <c r="G32" s="51">
        <v>13</v>
      </c>
      <c r="H32" s="51">
        <v>0</v>
      </c>
      <c r="I32" s="51">
        <v>21</v>
      </c>
      <c r="J32" s="51">
        <v>0</v>
      </c>
      <c r="K32" s="51">
        <v>104352</v>
      </c>
      <c r="L32" s="41" t="str">
        <f>VLOOKUP(A32,'FRS geographical categories'!A:J,2,FALSE)</f>
        <v>Predominantly Urban</v>
      </c>
      <c r="M32" s="41" t="str">
        <f>VLOOKUP(A32,'FRS geographical categories'!A:J,3,FALSE)</f>
        <v>Non-metropolitan</v>
      </c>
    </row>
    <row r="33" spans="1:13" x14ac:dyDescent="0.35">
      <c r="A33" s="41" t="s">
        <v>21</v>
      </c>
      <c r="B33" s="51">
        <v>718</v>
      </c>
      <c r="C33" s="51">
        <v>540</v>
      </c>
      <c r="D33" s="51">
        <v>178</v>
      </c>
      <c r="E33" s="51">
        <v>222</v>
      </c>
      <c r="F33" s="51">
        <v>9</v>
      </c>
      <c r="G33" s="51">
        <v>8</v>
      </c>
      <c r="H33" s="51">
        <v>0</v>
      </c>
      <c r="I33" s="51">
        <v>0</v>
      </c>
      <c r="J33" s="51">
        <v>6</v>
      </c>
      <c r="K33" s="51">
        <v>17477</v>
      </c>
      <c r="L33" s="41" t="str">
        <f>VLOOKUP(A33,'FRS geographical categories'!A:J,2,FALSE)</f>
        <v>Significantly Rural</v>
      </c>
      <c r="M33" s="41" t="str">
        <f>VLOOKUP(A33,'FRS geographical categories'!A:J,3,FALSE)</f>
        <v>Non-metropolitan</v>
      </c>
    </row>
    <row r="34" spans="1:13" x14ac:dyDescent="0.35">
      <c r="A34" s="41" t="s">
        <v>22</v>
      </c>
      <c r="B34" s="51">
        <v>333</v>
      </c>
      <c r="C34" s="51">
        <v>255</v>
      </c>
      <c r="D34" s="51">
        <v>78</v>
      </c>
      <c r="E34" s="51">
        <v>34</v>
      </c>
      <c r="F34" s="51">
        <v>25</v>
      </c>
      <c r="G34" s="51">
        <v>7</v>
      </c>
      <c r="H34" s="51">
        <v>0</v>
      </c>
      <c r="I34" s="51">
        <v>0</v>
      </c>
      <c r="J34" s="51">
        <v>75</v>
      </c>
      <c r="K34" s="51">
        <v>23661</v>
      </c>
      <c r="L34" s="41" t="str">
        <f>VLOOKUP(A34,'FRS geographical categories'!A:J,2,FALSE)</f>
        <v>Predominantly Urban</v>
      </c>
      <c r="M34" s="41" t="str">
        <f>VLOOKUP(A34,'FRS geographical categories'!A:J,3,FALSE)</f>
        <v>Non-metropolitan</v>
      </c>
    </row>
    <row r="35" spans="1:13" x14ac:dyDescent="0.35">
      <c r="A35" s="41" t="s">
        <v>23</v>
      </c>
      <c r="B35" s="51">
        <v>1238</v>
      </c>
      <c r="C35" s="51">
        <v>957</v>
      </c>
      <c r="D35" s="51">
        <v>281</v>
      </c>
      <c r="E35" s="51">
        <v>264</v>
      </c>
      <c r="F35" s="51">
        <v>19</v>
      </c>
      <c r="G35" s="51">
        <v>19</v>
      </c>
      <c r="H35" s="51">
        <v>1</v>
      </c>
      <c r="I35" s="51">
        <v>3</v>
      </c>
      <c r="J35" s="51">
        <v>178</v>
      </c>
      <c r="K35" s="51">
        <v>38334</v>
      </c>
      <c r="L35" s="41" t="str">
        <f>VLOOKUP(A35,'FRS geographical categories'!A:J,2,FALSE)</f>
        <v>Significantly Rural</v>
      </c>
      <c r="M35" s="41" t="str">
        <f>VLOOKUP(A35,'FRS geographical categories'!A:J,3,FALSE)</f>
        <v>Non-metropolitan</v>
      </c>
    </row>
    <row r="36" spans="1:13" x14ac:dyDescent="0.35">
      <c r="A36" s="41" t="s">
        <v>47</v>
      </c>
      <c r="B36" s="51">
        <v>152</v>
      </c>
      <c r="C36" s="51">
        <v>103</v>
      </c>
      <c r="D36" s="51">
        <v>49</v>
      </c>
      <c r="E36" s="51">
        <v>48</v>
      </c>
      <c r="F36" s="51">
        <v>3</v>
      </c>
      <c r="G36" s="51">
        <v>0</v>
      </c>
      <c r="H36" s="51">
        <v>0</v>
      </c>
      <c r="I36" s="51">
        <v>0</v>
      </c>
      <c r="J36" s="51">
        <v>5</v>
      </c>
      <c r="K36" s="51">
        <v>6341</v>
      </c>
      <c r="L36" s="41" t="str">
        <f>VLOOKUP(A36,'FRS geographical categories'!A:J,2,FALSE)</f>
        <v>Predominantly Rural</v>
      </c>
      <c r="M36" s="41" t="str">
        <f>VLOOKUP(A36,'FRS geographical categories'!A:J,3,FALSE)</f>
        <v>Non-metropolitan</v>
      </c>
    </row>
    <row r="37" spans="1:13" x14ac:dyDescent="0.35">
      <c r="A37" s="41" t="s">
        <v>25</v>
      </c>
      <c r="B37" s="51">
        <v>25</v>
      </c>
      <c r="C37" s="51">
        <v>25</v>
      </c>
      <c r="D37" s="51">
        <v>0</v>
      </c>
      <c r="E37" s="51">
        <v>0</v>
      </c>
      <c r="F37" s="51">
        <v>0</v>
      </c>
      <c r="G37" s="51">
        <v>0</v>
      </c>
      <c r="H37" s="51">
        <v>0</v>
      </c>
      <c r="I37" s="51">
        <v>0</v>
      </c>
      <c r="J37" s="51">
        <v>1</v>
      </c>
      <c r="K37" s="51">
        <v>333</v>
      </c>
      <c r="L37" s="41" t="str">
        <f>VLOOKUP(A37,'FRS geographical categories'!A:J,2,FALSE)</f>
        <v>Predominantly Rural</v>
      </c>
      <c r="M37" s="41" t="str">
        <f>VLOOKUP(A37,'FRS geographical categories'!A:J,3,FALSE)</f>
        <v>Non-metropolitan</v>
      </c>
    </row>
    <row r="38" spans="1:13" x14ac:dyDescent="0.35">
      <c r="A38" s="41" t="s">
        <v>26</v>
      </c>
      <c r="B38" s="51">
        <v>445</v>
      </c>
      <c r="C38" s="51">
        <v>333</v>
      </c>
      <c r="D38" s="51">
        <v>112</v>
      </c>
      <c r="E38" s="51">
        <v>0</v>
      </c>
      <c r="F38" s="51">
        <v>34</v>
      </c>
      <c r="G38" s="51">
        <v>15</v>
      </c>
      <c r="H38" s="51">
        <v>1</v>
      </c>
      <c r="I38" s="51">
        <v>0</v>
      </c>
      <c r="J38" s="51">
        <v>0</v>
      </c>
      <c r="K38" s="51" t="s">
        <v>63</v>
      </c>
      <c r="L38" s="41" t="str">
        <f>VLOOKUP(A38,'FRS geographical categories'!A:J,2,FALSE)</f>
        <v>Significantly Rural</v>
      </c>
      <c r="M38" s="41" t="str">
        <f>VLOOKUP(A38,'FRS geographical categories'!A:J,3,FALSE)</f>
        <v>Non-metropolitan</v>
      </c>
    </row>
    <row r="39" spans="1:13" x14ac:dyDescent="0.35">
      <c r="A39" s="41" t="s">
        <v>27</v>
      </c>
      <c r="B39" s="51">
        <v>2100</v>
      </c>
      <c r="C39" s="51">
        <v>829</v>
      </c>
      <c r="D39" s="51">
        <v>1271</v>
      </c>
      <c r="E39" s="51">
        <v>943</v>
      </c>
      <c r="F39" s="51">
        <v>152</v>
      </c>
      <c r="G39" s="51">
        <v>10</v>
      </c>
      <c r="H39" s="51">
        <v>19</v>
      </c>
      <c r="I39" s="51">
        <v>10</v>
      </c>
      <c r="J39" s="51">
        <v>102</v>
      </c>
      <c r="K39" s="51">
        <v>33576</v>
      </c>
      <c r="L39" s="41" t="str">
        <f>VLOOKUP(A39,'FRS geographical categories'!A:J,2,FALSE)</f>
        <v>Predominantly Urban</v>
      </c>
      <c r="M39" s="41" t="str">
        <f>VLOOKUP(A39,'FRS geographical categories'!A:J,3,FALSE)</f>
        <v>Non-metropolitan</v>
      </c>
    </row>
    <row r="40" spans="1:13" x14ac:dyDescent="0.35">
      <c r="A40" s="41" t="s">
        <v>28</v>
      </c>
      <c r="B40" s="51">
        <v>540</v>
      </c>
      <c r="C40" s="51">
        <v>414</v>
      </c>
      <c r="D40" s="51">
        <v>126</v>
      </c>
      <c r="E40" s="51">
        <v>250</v>
      </c>
      <c r="F40" s="51">
        <v>36</v>
      </c>
      <c r="G40" s="51">
        <v>23</v>
      </c>
      <c r="H40" s="51">
        <v>0</v>
      </c>
      <c r="I40" s="51">
        <v>0</v>
      </c>
      <c r="J40" s="51">
        <v>122</v>
      </c>
      <c r="K40" s="51">
        <v>24190</v>
      </c>
      <c r="L40" s="41" t="str">
        <f>VLOOKUP(A40,'FRS geographical categories'!A:J,2,FALSE)</f>
        <v>Significantly Rural</v>
      </c>
      <c r="M40" s="41" t="str">
        <f>VLOOKUP(A40,'FRS geographical categories'!A:J,3,FALSE)</f>
        <v>Non-metropolitan</v>
      </c>
    </row>
    <row r="41" spans="1:13" x14ac:dyDescent="0.35">
      <c r="A41" s="41" t="s">
        <v>29</v>
      </c>
      <c r="B41" s="51">
        <v>243</v>
      </c>
      <c r="C41" s="51">
        <v>157</v>
      </c>
      <c r="D41" s="51">
        <v>86</v>
      </c>
      <c r="E41" s="51">
        <v>71</v>
      </c>
      <c r="F41" s="51">
        <v>18</v>
      </c>
      <c r="G41" s="51">
        <v>6</v>
      </c>
      <c r="H41" s="51">
        <v>1</v>
      </c>
      <c r="I41" s="51">
        <v>0</v>
      </c>
      <c r="J41" s="51">
        <v>13</v>
      </c>
      <c r="K41" s="51">
        <v>27598</v>
      </c>
      <c r="L41" s="41" t="str">
        <f>VLOOKUP(A41,'FRS geographical categories'!A:J,2,FALSE)</f>
        <v>Predominantly Rural</v>
      </c>
      <c r="M41" s="41" t="str">
        <f>VLOOKUP(A41,'FRS geographical categories'!A:J,3,FALSE)</f>
        <v>Non-metropolitan</v>
      </c>
    </row>
    <row r="42" spans="1:13" x14ac:dyDescent="0.35">
      <c r="A42" s="41" t="s">
        <v>30</v>
      </c>
      <c r="B42" s="51">
        <v>1854</v>
      </c>
      <c r="C42" s="51">
        <v>1417</v>
      </c>
      <c r="D42" s="51">
        <v>437</v>
      </c>
      <c r="E42" s="51">
        <v>381</v>
      </c>
      <c r="F42" s="51">
        <v>25</v>
      </c>
      <c r="G42" s="51">
        <v>27</v>
      </c>
      <c r="H42" s="51">
        <v>1</v>
      </c>
      <c r="I42" s="51">
        <v>4</v>
      </c>
      <c r="J42" s="51">
        <v>36</v>
      </c>
      <c r="K42" s="51">
        <v>27858</v>
      </c>
      <c r="L42" s="41" t="str">
        <f>VLOOKUP(A42,'FRS geographical categories'!A:J,2,FALSE)</f>
        <v>Predominantly Urban</v>
      </c>
      <c r="M42" s="41" t="str">
        <f>VLOOKUP(A42,'FRS geographical categories'!A:J,3,FALSE)</f>
        <v>Metropolitan</v>
      </c>
    </row>
    <row r="43" spans="1:13" x14ac:dyDescent="0.35">
      <c r="A43" s="41" t="s">
        <v>31</v>
      </c>
      <c r="B43" s="51">
        <v>949</v>
      </c>
      <c r="C43" s="51">
        <v>802</v>
      </c>
      <c r="D43" s="51">
        <v>147</v>
      </c>
      <c r="E43" s="51">
        <v>135</v>
      </c>
      <c r="F43" s="51">
        <v>14</v>
      </c>
      <c r="G43" s="51">
        <v>6</v>
      </c>
      <c r="H43" s="51">
        <v>0</v>
      </c>
      <c r="I43" s="51">
        <v>0</v>
      </c>
      <c r="J43" s="51">
        <v>156</v>
      </c>
      <c r="K43" s="51">
        <v>22003</v>
      </c>
      <c r="L43" s="41" t="str">
        <f>VLOOKUP(A43,'FRS geographical categories'!A:J,2,FALSE)</f>
        <v>Predominantly Rural</v>
      </c>
      <c r="M43" s="41" t="str">
        <f>VLOOKUP(A43,'FRS geographical categories'!A:J,3,FALSE)</f>
        <v>Non-metropolitan</v>
      </c>
    </row>
    <row r="44" spans="1:13" x14ac:dyDescent="0.35">
      <c r="A44" s="41" t="s">
        <v>32</v>
      </c>
      <c r="B44" s="51">
        <v>1830</v>
      </c>
      <c r="C44" s="51">
        <v>1003</v>
      </c>
      <c r="D44" s="51">
        <v>827</v>
      </c>
      <c r="E44" s="51">
        <v>791</v>
      </c>
      <c r="F44" s="51">
        <v>25</v>
      </c>
      <c r="G44" s="51">
        <v>11</v>
      </c>
      <c r="H44" s="51">
        <v>4</v>
      </c>
      <c r="I44" s="51">
        <v>0</v>
      </c>
      <c r="J44" s="51">
        <v>120</v>
      </c>
      <c r="K44" s="51">
        <v>45874</v>
      </c>
      <c r="L44" s="41" t="str">
        <f>VLOOKUP(A44,'FRS geographical categories'!A:J,2,FALSE)</f>
        <v>Predominantly Rural</v>
      </c>
      <c r="M44" s="41" t="str">
        <f>VLOOKUP(A44,'FRS geographical categories'!A:J,3,FALSE)</f>
        <v>Non-metropolitan</v>
      </c>
    </row>
    <row r="45" spans="1:13" x14ac:dyDescent="0.35">
      <c r="A45" s="41" t="s">
        <v>33</v>
      </c>
      <c r="B45" s="51">
        <v>1141</v>
      </c>
      <c r="C45" s="51">
        <v>720</v>
      </c>
      <c r="D45" s="51">
        <v>421</v>
      </c>
      <c r="E45" s="51">
        <v>224</v>
      </c>
      <c r="F45" s="51">
        <v>42</v>
      </c>
      <c r="G45" s="51">
        <v>27</v>
      </c>
      <c r="H45" s="51">
        <v>0</v>
      </c>
      <c r="I45" s="51">
        <v>0</v>
      </c>
      <c r="J45" s="51">
        <v>36</v>
      </c>
      <c r="K45" s="51">
        <v>19469</v>
      </c>
      <c r="L45" s="41" t="str">
        <f>VLOOKUP(A45,'FRS geographical categories'!A:J,2,FALSE)</f>
        <v>Significantly Rural</v>
      </c>
      <c r="M45" s="41" t="str">
        <f>VLOOKUP(A45,'FRS geographical categories'!A:J,3,FALSE)</f>
        <v>Non-metropolitan</v>
      </c>
    </row>
    <row r="46" spans="1:13" x14ac:dyDescent="0.35">
      <c r="A46" s="41" t="s">
        <v>34</v>
      </c>
      <c r="B46" s="51">
        <v>351</v>
      </c>
      <c r="C46" s="51">
        <v>161</v>
      </c>
      <c r="D46" s="51">
        <v>190</v>
      </c>
      <c r="E46" s="51">
        <v>186</v>
      </c>
      <c r="F46" s="51">
        <v>5</v>
      </c>
      <c r="G46" s="51">
        <v>1</v>
      </c>
      <c r="H46" s="51">
        <v>0</v>
      </c>
      <c r="I46" s="51">
        <v>0</v>
      </c>
      <c r="J46" s="51">
        <v>34</v>
      </c>
      <c r="K46" s="51">
        <v>8484</v>
      </c>
      <c r="L46" s="41" t="str">
        <f>VLOOKUP(A46,'FRS geographical categories'!A:J,2,FALSE)</f>
        <v>Predominantly Rural</v>
      </c>
      <c r="M46" s="41" t="str">
        <f>VLOOKUP(A46,'FRS geographical categories'!A:J,3,FALSE)</f>
        <v>Non-metropolitan</v>
      </c>
    </row>
    <row r="47" spans="1:13" x14ac:dyDescent="0.35">
      <c r="A47" s="41" t="s">
        <v>35</v>
      </c>
      <c r="B47" s="51">
        <v>392</v>
      </c>
      <c r="C47" s="51">
        <v>260</v>
      </c>
      <c r="D47" s="51">
        <v>132</v>
      </c>
      <c r="E47" s="51">
        <v>123</v>
      </c>
      <c r="F47" s="51">
        <v>10</v>
      </c>
      <c r="G47" s="51">
        <v>14</v>
      </c>
      <c r="H47" s="51">
        <v>1</v>
      </c>
      <c r="I47" s="51">
        <v>0</v>
      </c>
      <c r="J47" s="51">
        <v>68</v>
      </c>
      <c r="K47" s="51">
        <v>25078</v>
      </c>
      <c r="L47" s="41" t="str">
        <f>VLOOKUP(A47,'FRS geographical categories'!A:J,2,FALSE)</f>
        <v>Predominantly Urban</v>
      </c>
      <c r="M47" s="41" t="str">
        <f>VLOOKUP(A47,'FRS geographical categories'!A:J,3,FALSE)</f>
        <v>Non-metropolitan</v>
      </c>
    </row>
    <row r="48" spans="1:13" x14ac:dyDescent="0.35">
      <c r="A48" s="41" t="s">
        <v>36</v>
      </c>
      <c r="B48" s="51">
        <v>419</v>
      </c>
      <c r="C48" s="51">
        <v>211</v>
      </c>
      <c r="D48" s="51">
        <v>208</v>
      </c>
      <c r="E48" s="51">
        <v>197</v>
      </c>
      <c r="F48" s="51">
        <v>7</v>
      </c>
      <c r="G48" s="51">
        <v>13</v>
      </c>
      <c r="H48" s="51">
        <v>7</v>
      </c>
      <c r="I48" s="51">
        <v>0</v>
      </c>
      <c r="J48" s="51">
        <v>198</v>
      </c>
      <c r="K48" s="51">
        <v>19804</v>
      </c>
      <c r="L48" s="41" t="str">
        <f>VLOOKUP(A48,'FRS geographical categories'!A:J,2,FALSE)</f>
        <v>Predominantly Rural</v>
      </c>
      <c r="M48" s="41" t="str">
        <f>VLOOKUP(A48,'FRS geographical categories'!A:J,3,FALSE)</f>
        <v>Non-metropolitan</v>
      </c>
    </row>
    <row r="49" spans="1:13" x14ac:dyDescent="0.35">
      <c r="A49" s="41" t="s">
        <v>37</v>
      </c>
      <c r="B49" s="51">
        <v>401</v>
      </c>
      <c r="C49" s="51">
        <v>256</v>
      </c>
      <c r="D49" s="51">
        <v>145</v>
      </c>
      <c r="E49" s="51">
        <v>98</v>
      </c>
      <c r="F49" s="51">
        <v>1</v>
      </c>
      <c r="G49" s="51">
        <v>8</v>
      </c>
      <c r="H49" s="51">
        <v>0</v>
      </c>
      <c r="I49" s="51">
        <v>0</v>
      </c>
      <c r="J49" s="51">
        <v>2</v>
      </c>
      <c r="K49" s="51">
        <v>14010</v>
      </c>
      <c r="L49" s="41" t="str">
        <f>VLOOKUP(A49,'FRS geographical categories'!A:J,2,FALSE)</f>
        <v>Predominantly Rural</v>
      </c>
      <c r="M49" s="41" t="str">
        <f>VLOOKUP(A49,'FRS geographical categories'!A:J,3,FALSE)</f>
        <v>Non-metropolitan</v>
      </c>
    </row>
    <row r="50" spans="1:13" x14ac:dyDescent="0.35">
      <c r="A50" s="41" t="s">
        <v>38</v>
      </c>
      <c r="B50" s="51">
        <v>2632</v>
      </c>
      <c r="C50" s="51">
        <v>1264</v>
      </c>
      <c r="D50" s="51">
        <v>1368</v>
      </c>
      <c r="E50" s="51">
        <v>1229</v>
      </c>
      <c r="F50" s="51">
        <v>36</v>
      </c>
      <c r="G50" s="51">
        <v>9</v>
      </c>
      <c r="H50" s="51">
        <v>0</v>
      </c>
      <c r="I50" s="51">
        <v>0</v>
      </c>
      <c r="J50" s="51">
        <v>106</v>
      </c>
      <c r="K50" s="51">
        <v>38277</v>
      </c>
      <c r="L50" s="41" t="str">
        <f>VLOOKUP(A50,'FRS geographical categories'!A:J,2,FALSE)</f>
        <v>Predominantly Urban</v>
      </c>
      <c r="M50" s="41" t="str">
        <f>VLOOKUP(A50,'FRS geographical categories'!A:J,3,FALSE)</f>
        <v>Metropolitan</v>
      </c>
    </row>
    <row r="51" spans="1:13" x14ac:dyDescent="0.35">
      <c r="A51" s="41" t="s">
        <v>39</v>
      </c>
      <c r="B51" s="51">
        <v>167</v>
      </c>
      <c r="C51" s="51">
        <v>120</v>
      </c>
      <c r="D51" s="51">
        <v>47</v>
      </c>
      <c r="E51" s="51">
        <v>122</v>
      </c>
      <c r="F51" s="51">
        <v>2</v>
      </c>
      <c r="G51" s="51">
        <v>4</v>
      </c>
      <c r="H51" s="51">
        <v>0</v>
      </c>
      <c r="I51" s="51">
        <v>1</v>
      </c>
      <c r="J51" s="51">
        <v>0</v>
      </c>
      <c r="K51" s="51">
        <v>25327</v>
      </c>
      <c r="L51" s="41" t="str">
        <f>VLOOKUP(A51,'FRS geographical categories'!A:J,2,FALSE)</f>
        <v>Significantly Rural</v>
      </c>
      <c r="M51" s="41" t="str">
        <f>VLOOKUP(A51,'FRS geographical categories'!A:J,3,FALSE)</f>
        <v>Non-metropolitan</v>
      </c>
    </row>
    <row r="52" spans="1:13" x14ac:dyDescent="0.35">
      <c r="A52" s="41" t="s">
        <v>40</v>
      </c>
      <c r="B52" s="51">
        <v>743</v>
      </c>
      <c r="C52" s="51">
        <v>611</v>
      </c>
      <c r="D52" s="51">
        <v>132</v>
      </c>
      <c r="E52" s="51">
        <v>130</v>
      </c>
      <c r="F52" s="51">
        <v>2</v>
      </c>
      <c r="G52" s="51">
        <v>0</v>
      </c>
      <c r="H52" s="51">
        <v>1</v>
      </c>
      <c r="I52" s="51">
        <v>0</v>
      </c>
      <c r="J52" s="51">
        <v>137</v>
      </c>
      <c r="K52" s="51">
        <v>37964</v>
      </c>
      <c r="L52" s="41" t="str">
        <f>VLOOKUP(A52,'FRS geographical categories'!A:J,2,FALSE)</f>
        <v>Predominantly Rural</v>
      </c>
      <c r="M52" s="41" t="str">
        <f>VLOOKUP(A52,'FRS geographical categories'!A:J,3,FALSE)</f>
        <v>Non-metropolitan</v>
      </c>
    </row>
    <row r="53" spans="1:13" x14ac:dyDescent="0.35">
      <c r="A53" s="41" t="s">
        <v>41</v>
      </c>
      <c r="B53" s="51">
        <v>519</v>
      </c>
      <c r="C53" s="51">
        <v>293</v>
      </c>
      <c r="D53" s="51">
        <v>226</v>
      </c>
      <c r="E53" s="51">
        <v>0</v>
      </c>
      <c r="F53" s="51">
        <v>11</v>
      </c>
      <c r="G53" s="51">
        <v>2</v>
      </c>
      <c r="H53" s="51">
        <v>0</v>
      </c>
      <c r="I53" s="51">
        <v>0</v>
      </c>
      <c r="J53" s="51">
        <v>0</v>
      </c>
      <c r="K53" s="51">
        <v>26384</v>
      </c>
      <c r="L53" s="41" t="str">
        <f>VLOOKUP(A53,'FRS geographical categories'!A:J,2,FALSE)</f>
        <v>Predominantly Urban</v>
      </c>
      <c r="M53" s="41" t="str">
        <f>VLOOKUP(A53,'FRS geographical categories'!A:J,3,FALSE)</f>
        <v>Non-metropolitan</v>
      </c>
    </row>
    <row r="54" spans="1:13" x14ac:dyDescent="0.35">
      <c r="A54" s="41" t="s">
        <v>42</v>
      </c>
      <c r="B54" s="51">
        <v>2354</v>
      </c>
      <c r="C54" s="51">
        <v>1614</v>
      </c>
      <c r="D54" s="51">
        <v>740</v>
      </c>
      <c r="E54" s="51">
        <v>716</v>
      </c>
      <c r="F54" s="51">
        <v>12</v>
      </c>
      <c r="G54" s="51">
        <v>8</v>
      </c>
      <c r="H54" s="51">
        <v>1</v>
      </c>
      <c r="I54" s="51">
        <v>7</v>
      </c>
      <c r="J54" s="51">
        <v>21</v>
      </c>
      <c r="K54" s="51">
        <v>31719</v>
      </c>
      <c r="L54" s="41" t="str">
        <f>VLOOKUP(A54,'FRS geographical categories'!A:J,2,FALSE)</f>
        <v>Predominantly Urban</v>
      </c>
      <c r="M54" s="41" t="str">
        <f>VLOOKUP(A54,'FRS geographical categories'!A:J,3,FALSE)</f>
        <v>Metropolitan</v>
      </c>
    </row>
    <row r="55" spans="1:13" x14ac:dyDescent="0.35">
      <c r="A55" s="41" t="s">
        <v>43</v>
      </c>
      <c r="B55" s="51">
        <v>452</v>
      </c>
      <c r="C55" s="51">
        <v>244</v>
      </c>
      <c r="D55" s="51">
        <v>208</v>
      </c>
      <c r="E55" s="51">
        <v>175</v>
      </c>
      <c r="F55" s="51">
        <v>21</v>
      </c>
      <c r="G55" s="51">
        <v>8</v>
      </c>
      <c r="H55" s="51">
        <v>0</v>
      </c>
      <c r="I55" s="51">
        <v>0</v>
      </c>
      <c r="J55" s="51">
        <v>19</v>
      </c>
      <c r="K55" s="51">
        <v>13530</v>
      </c>
      <c r="L55" s="41" t="str">
        <f>VLOOKUP(A55,'FRS geographical categories'!A:J,2,FALSE)</f>
        <v>Significantly Rural</v>
      </c>
      <c r="M55" s="41" t="str">
        <f>VLOOKUP(A55,'FRS geographical categories'!A:J,3,FALSE)</f>
        <v>Non-metropolitan</v>
      </c>
    </row>
    <row r="56" spans="1:13" x14ac:dyDescent="0.35">
      <c r="A56" s="41" t="s">
        <v>44</v>
      </c>
      <c r="B56" s="51">
        <v>1526</v>
      </c>
      <c r="C56" s="51">
        <v>732</v>
      </c>
      <c r="D56" s="51">
        <v>794</v>
      </c>
      <c r="E56" s="51">
        <v>426</v>
      </c>
      <c r="F56" s="51">
        <v>24</v>
      </c>
      <c r="G56" s="51">
        <v>26</v>
      </c>
      <c r="H56" s="51">
        <v>20</v>
      </c>
      <c r="I56" s="51">
        <v>5</v>
      </c>
      <c r="J56" s="51">
        <v>167</v>
      </c>
      <c r="K56" s="51">
        <v>89103</v>
      </c>
      <c r="L56" s="41" t="str">
        <f>VLOOKUP(A56,'FRS geographical categories'!A:J,2,FALSE)</f>
        <v>Predominantly Urban</v>
      </c>
      <c r="M56" s="41" t="str">
        <f>VLOOKUP(A56,'FRS geographical categories'!A:J,3,FALSE)</f>
        <v>Metropolitan</v>
      </c>
    </row>
    <row r="57" spans="1:13" x14ac:dyDescent="0.35">
      <c r="A57" s="41" t="s">
        <v>45</v>
      </c>
      <c r="B57" s="51">
        <v>739</v>
      </c>
      <c r="C57" s="51">
        <v>675</v>
      </c>
      <c r="D57" s="51">
        <v>64</v>
      </c>
      <c r="E57" s="51">
        <v>79</v>
      </c>
      <c r="F57" s="51">
        <v>4</v>
      </c>
      <c r="G57" s="51">
        <v>1</v>
      </c>
      <c r="H57" s="51">
        <v>0</v>
      </c>
      <c r="I57" s="51">
        <v>0</v>
      </c>
      <c r="J57" s="51">
        <v>59</v>
      </c>
      <c r="K57" s="51">
        <v>19899</v>
      </c>
      <c r="L57" s="41" t="str">
        <f>VLOOKUP(A57,'FRS geographical categories'!A:J,2,FALSE)</f>
        <v>Significantly Rural</v>
      </c>
      <c r="M57" s="41" t="str">
        <f>VLOOKUP(A57,'FRS geographical categories'!A:J,3,FALSE)</f>
        <v>Non-metropolitan</v>
      </c>
    </row>
    <row r="58" spans="1:13" x14ac:dyDescent="0.35">
      <c r="A58" s="41" t="s">
        <v>46</v>
      </c>
      <c r="B58" s="51">
        <v>1532</v>
      </c>
      <c r="C58" s="51">
        <v>1024</v>
      </c>
      <c r="D58" s="51">
        <v>508</v>
      </c>
      <c r="E58" s="51">
        <v>348</v>
      </c>
      <c r="F58" s="51">
        <v>114</v>
      </c>
      <c r="G58" s="51">
        <v>7</v>
      </c>
      <c r="H58" s="51">
        <v>6</v>
      </c>
      <c r="I58" s="51">
        <v>0</v>
      </c>
      <c r="J58" s="51">
        <v>285</v>
      </c>
      <c r="K58" s="51">
        <v>78482</v>
      </c>
      <c r="L58" s="41" t="str">
        <f>VLOOKUP(A58,'FRS geographical categories'!A:J,2,FALSE)</f>
        <v>Predominantly Urban</v>
      </c>
      <c r="M58" s="41" t="str">
        <f>VLOOKUP(A58,'FRS geographical categories'!A:J,3,FALSE)</f>
        <v>Metropolitan</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3C6E6-E989-45A9-804F-945805C251BD}">
  <sheetPr codeName="Sheet16"/>
  <dimension ref="A1:H53"/>
  <sheetViews>
    <sheetView workbookViewId="0">
      <selection activeCell="A4" sqref="A4:E4"/>
    </sheetView>
  </sheetViews>
  <sheetFormatPr defaultRowHeight="14.5" x14ac:dyDescent="0.35"/>
  <cols>
    <col min="1" max="1" width="38.26953125" bestFit="1" customWidth="1"/>
  </cols>
  <sheetData>
    <row r="1" spans="1:8" x14ac:dyDescent="0.35">
      <c r="B1" s="38" t="s">
        <v>94</v>
      </c>
      <c r="C1" s="38"/>
      <c r="D1" s="38"/>
      <c r="F1" s="39" t="s">
        <v>95</v>
      </c>
      <c r="G1" s="39"/>
      <c r="H1" s="39"/>
    </row>
    <row r="2" spans="1:8" x14ac:dyDescent="0.35">
      <c r="B2" t="s">
        <v>93</v>
      </c>
      <c r="C2" t="s">
        <v>105</v>
      </c>
      <c r="F2" s="41" t="s">
        <v>93</v>
      </c>
      <c r="G2" s="41" t="s">
        <v>105</v>
      </c>
    </row>
    <row r="3" spans="1:8" x14ac:dyDescent="0.35">
      <c r="A3" t="s">
        <v>0</v>
      </c>
      <c r="B3" s="36" t="e">
        <f>VLOOKUP(A3,#REF!,2,FALSE)</f>
        <v>#REF!</v>
      </c>
      <c r="C3" s="36" t="e">
        <f>VLOOKUP(A3,#REF!,2,FALSE)</f>
        <v>#REF!</v>
      </c>
      <c r="D3" s="37" t="e">
        <f>(C3/B3)-1</f>
        <v>#REF!</v>
      </c>
      <c r="F3" s="36" t="e">
        <f>VLOOKUP(A3,#REF!,4,FALSE)</f>
        <v>#REF!</v>
      </c>
      <c r="G3" s="36" t="e">
        <f>VLOOKUP(A3,#REF!,4,FALSE)</f>
        <v>#REF!</v>
      </c>
      <c r="H3" s="37" t="e">
        <f>(G3/F3)-1</f>
        <v>#REF!</v>
      </c>
    </row>
    <row r="4" spans="1:8" x14ac:dyDescent="0.35">
      <c r="A4" t="s">
        <v>81</v>
      </c>
      <c r="B4" s="46" t="e">
        <f>VLOOKUP(A4,#REF!,2,FALSE)</f>
        <v>#REF!</v>
      </c>
      <c r="C4" s="46" t="e">
        <f>VLOOKUP(A4,#REF!,2,FALSE)</f>
        <v>#REF!</v>
      </c>
      <c r="D4" s="37" t="e">
        <f t="shared" ref="D4:D50" si="0">(C4/B4)-1</f>
        <v>#REF!</v>
      </c>
      <c r="F4" s="46" t="e">
        <f>VLOOKUP(A4,#REF!,4,FALSE)</f>
        <v>#REF!</v>
      </c>
      <c r="G4" s="46" t="e">
        <f>VLOOKUP(A4,#REF!,4,FALSE)</f>
        <v>#REF!</v>
      </c>
      <c r="H4" s="37" t="e">
        <f t="shared" ref="H4:H50" si="1">(G4/F4)-1</f>
        <v>#REF!</v>
      </c>
    </row>
    <row r="5" spans="1:8" x14ac:dyDescent="0.35">
      <c r="A5" t="s">
        <v>48</v>
      </c>
      <c r="B5" s="46" t="e">
        <f>VLOOKUP(A5,#REF!,2,FALSE)</f>
        <v>#REF!</v>
      </c>
      <c r="C5" s="46" t="e">
        <f>VLOOKUP(A5,#REF!,2,FALSE)</f>
        <v>#REF!</v>
      </c>
      <c r="D5" s="37" t="e">
        <f t="shared" si="0"/>
        <v>#REF!</v>
      </c>
      <c r="F5" s="46" t="e">
        <f>VLOOKUP(A5,#REF!,4,FALSE)</f>
        <v>#REF!</v>
      </c>
      <c r="G5" s="46" t="e">
        <f>VLOOKUP(A5,#REF!,4,FALSE)</f>
        <v>#REF!</v>
      </c>
      <c r="H5" s="37" t="e">
        <f t="shared" si="1"/>
        <v>#REF!</v>
      </c>
    </row>
    <row r="6" spans="1:8" x14ac:dyDescent="0.35">
      <c r="A6" t="s">
        <v>82</v>
      </c>
      <c r="B6" s="46" t="e">
        <f>VLOOKUP(A6,#REF!,2,FALSE)</f>
        <v>#REF!</v>
      </c>
      <c r="C6" s="46" t="e">
        <f>VLOOKUP(A6,#REF!,2,FALSE)</f>
        <v>#REF!</v>
      </c>
      <c r="D6" s="37" t="e">
        <f t="shared" si="0"/>
        <v>#REF!</v>
      </c>
      <c r="F6" s="46" t="e">
        <f>VLOOKUP(A6,#REF!,4,FALSE)</f>
        <v>#REF!</v>
      </c>
      <c r="G6" s="46" t="e">
        <f>VLOOKUP(A6,#REF!,4,FALSE)</f>
        <v>#REF!</v>
      </c>
      <c r="H6" s="37" t="e">
        <f t="shared" si="1"/>
        <v>#REF!</v>
      </c>
    </row>
    <row r="7" spans="1:8" x14ac:dyDescent="0.35">
      <c r="A7" t="s">
        <v>83</v>
      </c>
      <c r="B7" s="46" t="e">
        <f>VLOOKUP(A7,#REF!,2,FALSE)</f>
        <v>#REF!</v>
      </c>
      <c r="C7" s="46" t="e">
        <f>VLOOKUP(A7,#REF!,2,FALSE)</f>
        <v>#REF!</v>
      </c>
      <c r="D7" s="37" t="e">
        <f t="shared" si="0"/>
        <v>#REF!</v>
      </c>
      <c r="F7" s="46" t="e">
        <f>VLOOKUP(A7,#REF!,4,FALSE)</f>
        <v>#REF!</v>
      </c>
      <c r="G7" s="46" t="e">
        <f>VLOOKUP(A7,#REF!,4,FALSE)</f>
        <v>#REF!</v>
      </c>
      <c r="H7" s="37" t="e">
        <f t="shared" si="1"/>
        <v>#REF!</v>
      </c>
    </row>
    <row r="8" spans="1:8" x14ac:dyDescent="0.35">
      <c r="A8" t="s">
        <v>84</v>
      </c>
      <c r="B8" s="46" t="e">
        <f>VLOOKUP(A8,#REF!,2,FALSE)</f>
        <v>#REF!</v>
      </c>
      <c r="C8" s="46" t="e">
        <f>VLOOKUP(A8,#REF!,2,FALSE)</f>
        <v>#REF!</v>
      </c>
      <c r="D8" s="37" t="e">
        <f t="shared" si="0"/>
        <v>#REF!</v>
      </c>
      <c r="F8" s="46" t="e">
        <f>VLOOKUP(A8,#REF!,4,FALSE)</f>
        <v>#REF!</v>
      </c>
      <c r="G8" s="46" t="e">
        <f>VLOOKUP(A8,#REF!,4,FALSE)</f>
        <v>#REF!</v>
      </c>
      <c r="H8" s="37" t="e">
        <f t="shared" si="1"/>
        <v>#REF!</v>
      </c>
    </row>
    <row r="9" spans="1:8" x14ac:dyDescent="0.35">
      <c r="A9" t="s">
        <v>3</v>
      </c>
      <c r="B9" s="46" t="e">
        <f>VLOOKUP(A9,#REF!,2,FALSE)</f>
        <v>#REF!</v>
      </c>
      <c r="C9" s="46" t="e">
        <f>VLOOKUP(A9,#REF!,2,FALSE)</f>
        <v>#REF!</v>
      </c>
      <c r="D9" s="37" t="e">
        <f t="shared" si="0"/>
        <v>#REF!</v>
      </c>
      <c r="F9" s="46" t="e">
        <f>VLOOKUP(A9,#REF!,4,FALSE)</f>
        <v>#REF!</v>
      </c>
      <c r="G9" s="46" t="e">
        <f>VLOOKUP(A9,#REF!,4,FALSE)</f>
        <v>#REF!</v>
      </c>
      <c r="H9" s="37" t="e">
        <f t="shared" si="1"/>
        <v>#REF!</v>
      </c>
    </row>
    <row r="10" spans="1:8" x14ac:dyDescent="0.35">
      <c r="A10" t="s">
        <v>4</v>
      </c>
      <c r="B10" s="46" t="e">
        <f>VLOOKUP(A10,#REF!,2,FALSE)</f>
        <v>#REF!</v>
      </c>
      <c r="C10" s="46" t="e">
        <f>VLOOKUP(A10,#REF!,2,FALSE)</f>
        <v>#REF!</v>
      </c>
      <c r="D10" s="37" t="e">
        <f t="shared" si="0"/>
        <v>#REF!</v>
      </c>
      <c r="F10" s="46" t="e">
        <f>VLOOKUP(A10,#REF!,4,FALSE)</f>
        <v>#REF!</v>
      </c>
      <c r="G10" s="46" t="e">
        <f>VLOOKUP(A10,#REF!,4,FALSE)</f>
        <v>#REF!</v>
      </c>
      <c r="H10" s="37" t="e">
        <f t="shared" si="1"/>
        <v>#REF!</v>
      </c>
    </row>
    <row r="11" spans="1:8" x14ac:dyDescent="0.35">
      <c r="A11" t="s">
        <v>5</v>
      </c>
      <c r="B11" s="46" t="e">
        <f>VLOOKUP(A11,#REF!,2,FALSE)</f>
        <v>#REF!</v>
      </c>
      <c r="C11" s="46" t="e">
        <f>VLOOKUP(A11,#REF!,2,FALSE)</f>
        <v>#REF!</v>
      </c>
      <c r="D11" s="37" t="e">
        <f t="shared" si="0"/>
        <v>#REF!</v>
      </c>
      <c r="F11" s="46" t="e">
        <f>VLOOKUP(A11,#REF!,4,FALSE)</f>
        <v>#REF!</v>
      </c>
      <c r="G11" s="46" t="e">
        <f>VLOOKUP(A11,#REF!,4,FALSE)</f>
        <v>#REF!</v>
      </c>
      <c r="H11" s="37" t="e">
        <f t="shared" si="1"/>
        <v>#REF!</v>
      </c>
    </row>
    <row r="12" spans="1:8" x14ac:dyDescent="0.35">
      <c r="A12" t="s">
        <v>6</v>
      </c>
      <c r="B12" s="46" t="e">
        <f>VLOOKUP(A12,#REF!,2,FALSE)</f>
        <v>#REF!</v>
      </c>
      <c r="C12" s="46" t="e">
        <f>VLOOKUP(A12,#REF!,2,FALSE)</f>
        <v>#REF!</v>
      </c>
      <c r="D12" s="37" t="e">
        <f t="shared" si="0"/>
        <v>#REF!</v>
      </c>
      <c r="F12" s="46" t="e">
        <f>VLOOKUP(A12,#REF!,4,FALSE)</f>
        <v>#REF!</v>
      </c>
      <c r="G12" s="46" t="e">
        <f>VLOOKUP(A12,#REF!,4,FALSE)</f>
        <v>#REF!</v>
      </c>
      <c r="H12" s="37" t="e">
        <f t="shared" si="1"/>
        <v>#REF!</v>
      </c>
    </row>
    <row r="13" spans="1:8" x14ac:dyDescent="0.35">
      <c r="A13" t="s">
        <v>7</v>
      </c>
      <c r="B13" s="46" t="e">
        <f>VLOOKUP(A13,#REF!,2,FALSE)</f>
        <v>#REF!</v>
      </c>
      <c r="C13" s="46" t="e">
        <f>VLOOKUP(A13,#REF!,2,FALSE)</f>
        <v>#REF!</v>
      </c>
      <c r="D13" s="37" t="e">
        <f t="shared" si="0"/>
        <v>#REF!</v>
      </c>
      <c r="F13" s="46" t="e">
        <f>VLOOKUP(A13,#REF!,4,FALSE)</f>
        <v>#REF!</v>
      </c>
      <c r="G13" s="46" t="e">
        <f>VLOOKUP(A13,#REF!,4,FALSE)</f>
        <v>#REF!</v>
      </c>
      <c r="H13" s="37" t="e">
        <f t="shared" si="1"/>
        <v>#REF!</v>
      </c>
    </row>
    <row r="14" spans="1:8" x14ac:dyDescent="0.35">
      <c r="A14" t="s">
        <v>8</v>
      </c>
      <c r="B14" s="46" t="e">
        <f>VLOOKUP(A14,#REF!,2,FALSE)</f>
        <v>#REF!</v>
      </c>
      <c r="C14" s="46" t="e">
        <f>VLOOKUP(A14,#REF!,2,FALSE)</f>
        <v>#REF!</v>
      </c>
      <c r="D14" s="37" t="e">
        <f t="shared" si="0"/>
        <v>#REF!</v>
      </c>
      <c r="F14" s="46" t="e">
        <f>VLOOKUP(A14,#REF!,4,FALSE)</f>
        <v>#REF!</v>
      </c>
      <c r="G14" s="46" t="e">
        <f>VLOOKUP(A14,#REF!,4,FALSE)</f>
        <v>#REF!</v>
      </c>
      <c r="H14" s="37" t="e">
        <f t="shared" si="1"/>
        <v>#REF!</v>
      </c>
    </row>
    <row r="15" spans="1:8" x14ac:dyDescent="0.35">
      <c r="A15" t="s">
        <v>9</v>
      </c>
      <c r="B15" s="46" t="e">
        <f>VLOOKUP(A15,#REF!,2,FALSE)</f>
        <v>#REF!</v>
      </c>
      <c r="C15" s="46" t="e">
        <f>VLOOKUP(A15,#REF!,2,FALSE)</f>
        <v>#REF!</v>
      </c>
      <c r="D15" s="37" t="e">
        <f t="shared" si="0"/>
        <v>#REF!</v>
      </c>
      <c r="F15" s="46" t="e">
        <f>VLOOKUP(A15,#REF!,4,FALSE)</f>
        <v>#REF!</v>
      </c>
      <c r="G15" s="46" t="e">
        <f>VLOOKUP(A15,#REF!,4,FALSE)</f>
        <v>#REF!</v>
      </c>
      <c r="H15" s="37" t="e">
        <f t="shared" si="1"/>
        <v>#REF!</v>
      </c>
    </row>
    <row r="16" spans="1:8" x14ac:dyDescent="0.35">
      <c r="A16" t="s">
        <v>10</v>
      </c>
      <c r="B16" s="46" t="e">
        <f>VLOOKUP(A16,#REF!,2,FALSE)</f>
        <v>#REF!</v>
      </c>
      <c r="C16" s="46" t="e">
        <f>VLOOKUP(A16,#REF!,2,FALSE)</f>
        <v>#REF!</v>
      </c>
      <c r="D16" s="37" t="e">
        <f t="shared" si="0"/>
        <v>#REF!</v>
      </c>
      <c r="E16" s="32"/>
      <c r="F16" s="46" t="e">
        <f>VLOOKUP(A16,#REF!,4,FALSE)</f>
        <v>#REF!</v>
      </c>
      <c r="G16" s="46" t="e">
        <f>VLOOKUP(A16,#REF!,4,FALSE)</f>
        <v>#REF!</v>
      </c>
      <c r="H16" s="37" t="e">
        <f t="shared" si="1"/>
        <v>#REF!</v>
      </c>
    </row>
    <row r="17" spans="1:8" x14ac:dyDescent="0.35">
      <c r="A17" t="s">
        <v>11</v>
      </c>
      <c r="B17" s="46" t="e">
        <f>VLOOKUP(A17,#REF!,2,FALSE)</f>
        <v>#REF!</v>
      </c>
      <c r="C17" s="46" t="e">
        <f>VLOOKUP(A17,#REF!,2,FALSE)</f>
        <v>#REF!</v>
      </c>
      <c r="D17" s="37" t="e">
        <f t="shared" si="0"/>
        <v>#REF!</v>
      </c>
      <c r="F17" s="46" t="e">
        <f>VLOOKUP(A17,#REF!,4,FALSE)</f>
        <v>#REF!</v>
      </c>
      <c r="G17" s="46" t="e">
        <f>VLOOKUP(A17,#REF!,4,FALSE)</f>
        <v>#REF!</v>
      </c>
      <c r="H17" s="37" t="e">
        <f t="shared" si="1"/>
        <v>#REF!</v>
      </c>
    </row>
    <row r="18" spans="1:8" x14ac:dyDescent="0.35">
      <c r="A18" t="s">
        <v>12</v>
      </c>
      <c r="B18" s="46" t="e">
        <f>VLOOKUP(A18,#REF!,2,FALSE)</f>
        <v>#REF!</v>
      </c>
      <c r="C18" s="46" t="e">
        <f>VLOOKUP(A18,#REF!,2,FALSE)</f>
        <v>#REF!</v>
      </c>
      <c r="D18" s="37" t="e">
        <f t="shared" si="0"/>
        <v>#REF!</v>
      </c>
      <c r="F18" s="46" t="e">
        <f>VLOOKUP(A18,#REF!,4,FALSE)</f>
        <v>#REF!</v>
      </c>
      <c r="G18" s="46" t="e">
        <f>VLOOKUP(A18,#REF!,4,FALSE)</f>
        <v>#REF!</v>
      </c>
      <c r="H18" s="37" t="e">
        <f t="shared" si="1"/>
        <v>#REF!</v>
      </c>
    </row>
    <row r="19" spans="1:8" x14ac:dyDescent="0.35">
      <c r="A19" t="s">
        <v>13</v>
      </c>
      <c r="B19" s="46" t="e">
        <f>VLOOKUP(A19,#REF!,2,FALSE)</f>
        <v>#REF!</v>
      </c>
      <c r="C19" s="46" t="e">
        <f>VLOOKUP(A19,#REF!,2,FALSE)</f>
        <v>#REF!</v>
      </c>
      <c r="D19" s="37" t="e">
        <f t="shared" si="0"/>
        <v>#REF!</v>
      </c>
      <c r="E19" s="32"/>
      <c r="F19" s="46" t="e">
        <f>VLOOKUP(A19,#REF!,4,FALSE)</f>
        <v>#REF!</v>
      </c>
      <c r="G19" s="46" t="e">
        <f>VLOOKUP(A19,#REF!,4,FALSE)</f>
        <v>#REF!</v>
      </c>
      <c r="H19" s="37" t="e">
        <f t="shared" si="1"/>
        <v>#REF!</v>
      </c>
    </row>
    <row r="20" spans="1:8" x14ac:dyDescent="0.35">
      <c r="A20" t="s">
        <v>71</v>
      </c>
      <c r="B20" s="46" t="e">
        <f>VLOOKUP(A20,#REF!,2,FALSE)</f>
        <v>#REF!</v>
      </c>
      <c r="C20" s="46" t="e">
        <f>VLOOKUP(A20,#REF!,2,FALSE)</f>
        <v>#REF!</v>
      </c>
      <c r="D20" s="37" t="e">
        <f t="shared" si="0"/>
        <v>#REF!</v>
      </c>
      <c r="F20" s="46" t="e">
        <f>VLOOKUP(A20,#REF!,4,FALSE)</f>
        <v>#REF!</v>
      </c>
      <c r="G20" s="46" t="e">
        <f>VLOOKUP(A20,#REF!,4,FALSE)</f>
        <v>#REF!</v>
      </c>
      <c r="H20" s="37" t="e">
        <f t="shared" si="1"/>
        <v>#REF!</v>
      </c>
    </row>
    <row r="21" spans="1:8" x14ac:dyDescent="0.35">
      <c r="A21" t="s">
        <v>14</v>
      </c>
      <c r="B21" s="46" t="e">
        <f>VLOOKUP(A21,#REF!,2,FALSE)</f>
        <v>#REF!</v>
      </c>
      <c r="C21" s="46" t="e">
        <f>VLOOKUP(A21,#REF!,2,FALSE)</f>
        <v>#REF!</v>
      </c>
      <c r="D21" s="37" t="e">
        <f t="shared" si="0"/>
        <v>#REF!</v>
      </c>
      <c r="F21" s="46" t="e">
        <f>VLOOKUP(A21,#REF!,4,FALSE)</f>
        <v>#REF!</v>
      </c>
      <c r="G21" s="46" t="e">
        <f>VLOOKUP(A21,#REF!,4,FALSE)</f>
        <v>#REF!</v>
      </c>
      <c r="H21" s="37" t="e">
        <f t="shared" si="1"/>
        <v>#REF!</v>
      </c>
    </row>
    <row r="22" spans="1:8" x14ac:dyDescent="0.35">
      <c r="A22" t="s">
        <v>15</v>
      </c>
      <c r="B22" s="46" t="e">
        <f>VLOOKUP(A22,#REF!,2,FALSE)</f>
        <v>#REF!</v>
      </c>
      <c r="C22" s="46" t="e">
        <f>VLOOKUP(A22,#REF!,2,FALSE)</f>
        <v>#REF!</v>
      </c>
      <c r="D22" s="37" t="e">
        <f t="shared" si="0"/>
        <v>#REF!</v>
      </c>
      <c r="F22" s="46" t="e">
        <f>VLOOKUP(A22,#REF!,4,FALSE)</f>
        <v>#REF!</v>
      </c>
      <c r="G22" s="46" t="e">
        <f>VLOOKUP(A22,#REF!,4,FALSE)</f>
        <v>#REF!</v>
      </c>
      <c r="H22" s="37" t="e">
        <f t="shared" si="1"/>
        <v>#REF!</v>
      </c>
    </row>
    <row r="23" spans="1:8" x14ac:dyDescent="0.35">
      <c r="A23" t="s">
        <v>16</v>
      </c>
      <c r="B23" s="46" t="e">
        <f>VLOOKUP(A23,#REF!,2,FALSE)</f>
        <v>#REF!</v>
      </c>
      <c r="C23" s="46" t="e">
        <f>VLOOKUP(A23,#REF!,2,FALSE)</f>
        <v>#REF!</v>
      </c>
      <c r="D23" s="37" t="e">
        <f t="shared" si="0"/>
        <v>#REF!</v>
      </c>
      <c r="F23" s="46" t="e">
        <f>VLOOKUP(A23,#REF!,4,FALSE)</f>
        <v>#REF!</v>
      </c>
      <c r="G23" s="46" t="e">
        <f>VLOOKUP(A23,#REF!,4,FALSE)</f>
        <v>#REF!</v>
      </c>
      <c r="H23" s="37" t="e">
        <f t="shared" si="1"/>
        <v>#REF!</v>
      </c>
    </row>
    <row r="24" spans="1:8" x14ac:dyDescent="0.35">
      <c r="A24" t="s">
        <v>17</v>
      </c>
      <c r="B24" s="46" t="e">
        <f>VLOOKUP(A24,#REF!,2,FALSE)</f>
        <v>#REF!</v>
      </c>
      <c r="C24" s="46" t="e">
        <f>VLOOKUP(A24,#REF!,2,FALSE)</f>
        <v>#REF!</v>
      </c>
      <c r="D24" s="37" t="e">
        <f t="shared" si="0"/>
        <v>#REF!</v>
      </c>
      <c r="F24" s="46" t="e">
        <f>VLOOKUP(A24,#REF!,4,FALSE)</f>
        <v>#REF!</v>
      </c>
      <c r="G24" s="46" t="e">
        <f>VLOOKUP(A24,#REF!,4,FALSE)</f>
        <v>#REF!</v>
      </c>
      <c r="H24" s="37" t="e">
        <f t="shared" si="1"/>
        <v>#REF!</v>
      </c>
    </row>
    <row r="25" spans="1:8" x14ac:dyDescent="0.35">
      <c r="A25" t="s">
        <v>18</v>
      </c>
      <c r="B25" s="46" t="e">
        <f>VLOOKUP(A25,#REF!,2,FALSE)</f>
        <v>#REF!</v>
      </c>
      <c r="C25" s="46" t="e">
        <f>VLOOKUP(A25,#REF!,2,FALSE)</f>
        <v>#REF!</v>
      </c>
      <c r="D25" s="37" t="e">
        <f t="shared" si="0"/>
        <v>#REF!</v>
      </c>
      <c r="F25" s="46" t="e">
        <f>VLOOKUP(A25,#REF!,4,FALSE)</f>
        <v>#REF!</v>
      </c>
      <c r="G25" s="46" t="e">
        <f>VLOOKUP(A25,#REF!,4,FALSE)</f>
        <v>#REF!</v>
      </c>
      <c r="H25" s="37" t="e">
        <f t="shared" si="1"/>
        <v>#REF!</v>
      </c>
    </row>
    <row r="26" spans="1:8" x14ac:dyDescent="0.35">
      <c r="A26" t="s">
        <v>19</v>
      </c>
      <c r="B26" s="46" t="e">
        <f>VLOOKUP(A26,#REF!,2,FALSE)</f>
        <v>#REF!</v>
      </c>
      <c r="C26" s="46" t="e">
        <f>VLOOKUP(A26,#REF!,2,FALSE)</f>
        <v>#REF!</v>
      </c>
      <c r="D26" s="37" t="e">
        <f t="shared" si="0"/>
        <v>#REF!</v>
      </c>
      <c r="F26" s="46" t="e">
        <f>VLOOKUP(A26,#REF!,4,FALSE)</f>
        <v>#REF!</v>
      </c>
      <c r="G26" s="46" t="e">
        <f>VLOOKUP(A26,#REF!,4,FALSE)</f>
        <v>#REF!</v>
      </c>
      <c r="H26" s="37" t="e">
        <f t="shared" si="1"/>
        <v>#REF!</v>
      </c>
    </row>
    <row r="27" spans="1:8" x14ac:dyDescent="0.35">
      <c r="A27" t="s">
        <v>20</v>
      </c>
      <c r="B27" s="46" t="e">
        <f>VLOOKUP(A27,#REF!,2,FALSE)</f>
        <v>#REF!</v>
      </c>
      <c r="C27" s="46" t="e">
        <f>VLOOKUP(A27,#REF!,2,FALSE)</f>
        <v>#REF!</v>
      </c>
      <c r="D27" s="37" t="e">
        <f t="shared" si="0"/>
        <v>#REF!</v>
      </c>
      <c r="F27" s="46" t="e">
        <f>VLOOKUP(A27,#REF!,4,FALSE)</f>
        <v>#REF!</v>
      </c>
      <c r="G27" s="46" t="e">
        <f>VLOOKUP(A27,#REF!,4,FALSE)</f>
        <v>#REF!</v>
      </c>
      <c r="H27" s="37" t="e">
        <f t="shared" si="1"/>
        <v>#REF!</v>
      </c>
    </row>
    <row r="28" spans="1:8" x14ac:dyDescent="0.35">
      <c r="A28" t="s">
        <v>21</v>
      </c>
      <c r="B28" s="46" t="e">
        <f>VLOOKUP(A28,#REF!,2,FALSE)</f>
        <v>#REF!</v>
      </c>
      <c r="C28" s="46" t="e">
        <f>VLOOKUP(A28,#REF!,2,FALSE)</f>
        <v>#REF!</v>
      </c>
      <c r="D28" s="37" t="e">
        <f t="shared" si="0"/>
        <v>#REF!</v>
      </c>
      <c r="F28" s="46" t="e">
        <f>VLOOKUP(A28,#REF!,4,FALSE)</f>
        <v>#REF!</v>
      </c>
      <c r="G28" s="46" t="e">
        <f>VLOOKUP(A28,#REF!,4,FALSE)</f>
        <v>#REF!</v>
      </c>
      <c r="H28" s="37" t="e">
        <f t="shared" si="1"/>
        <v>#REF!</v>
      </c>
    </row>
    <row r="29" spans="1:8" x14ac:dyDescent="0.35">
      <c r="A29" t="s">
        <v>22</v>
      </c>
      <c r="B29" s="46" t="e">
        <f>VLOOKUP(A29,#REF!,2,FALSE)</f>
        <v>#REF!</v>
      </c>
      <c r="C29" s="46" t="e">
        <f>VLOOKUP(A29,#REF!,2,FALSE)</f>
        <v>#REF!</v>
      </c>
      <c r="D29" s="37" t="e">
        <f t="shared" si="0"/>
        <v>#REF!</v>
      </c>
      <c r="F29" s="46" t="e">
        <f>VLOOKUP(A29,#REF!,4,FALSE)</f>
        <v>#REF!</v>
      </c>
      <c r="G29" s="46" t="e">
        <f>VLOOKUP(A29,#REF!,4,FALSE)</f>
        <v>#REF!</v>
      </c>
      <c r="H29" s="37" t="e">
        <f t="shared" si="1"/>
        <v>#REF!</v>
      </c>
    </row>
    <row r="30" spans="1:8" x14ac:dyDescent="0.35">
      <c r="A30" t="s">
        <v>23</v>
      </c>
      <c r="B30" s="46" t="e">
        <f>VLOOKUP(A30,#REF!,2,FALSE)</f>
        <v>#REF!</v>
      </c>
      <c r="C30" s="46" t="e">
        <f>VLOOKUP(A30,#REF!,2,FALSE)</f>
        <v>#REF!</v>
      </c>
      <c r="D30" s="37" t="e">
        <f t="shared" si="0"/>
        <v>#REF!</v>
      </c>
      <c r="F30" s="46" t="e">
        <f>VLOOKUP(A30,#REF!,4,FALSE)</f>
        <v>#REF!</v>
      </c>
      <c r="G30" s="46" t="e">
        <f>VLOOKUP(A30,#REF!,4,FALSE)</f>
        <v>#REF!</v>
      </c>
      <c r="H30" s="37" t="e">
        <f t="shared" si="1"/>
        <v>#REF!</v>
      </c>
    </row>
    <row r="31" spans="1:8" x14ac:dyDescent="0.35">
      <c r="A31" t="s">
        <v>47</v>
      </c>
      <c r="B31" s="46" t="e">
        <f>VLOOKUP(A31,#REF!,2,FALSE)</f>
        <v>#REF!</v>
      </c>
      <c r="C31" s="46" t="e">
        <f>VLOOKUP(A31,#REF!,2,FALSE)</f>
        <v>#REF!</v>
      </c>
      <c r="D31" s="37" t="e">
        <f t="shared" si="0"/>
        <v>#REF!</v>
      </c>
      <c r="F31" s="46" t="e">
        <f>VLOOKUP(A31,#REF!,4,FALSE)</f>
        <v>#REF!</v>
      </c>
      <c r="G31" s="46" t="e">
        <f>VLOOKUP(A31,#REF!,4,FALSE)</f>
        <v>#REF!</v>
      </c>
      <c r="H31" s="37" t="e">
        <f t="shared" si="1"/>
        <v>#REF!</v>
      </c>
    </row>
    <row r="32" spans="1:8" x14ac:dyDescent="0.35">
      <c r="A32" t="s">
        <v>25</v>
      </c>
      <c r="B32" s="46" t="e">
        <f>VLOOKUP(A32,#REF!,2,FALSE)</f>
        <v>#REF!</v>
      </c>
      <c r="C32" s="46" t="e">
        <f>VLOOKUP(A32,#REF!,2,FALSE)</f>
        <v>#REF!</v>
      </c>
      <c r="D32" s="37" t="e">
        <f t="shared" si="0"/>
        <v>#REF!</v>
      </c>
      <c r="F32" s="46" t="e">
        <f>VLOOKUP(A32,#REF!,4,FALSE)</f>
        <v>#REF!</v>
      </c>
      <c r="G32" s="46" t="e">
        <f>VLOOKUP(A32,#REF!,4,FALSE)</f>
        <v>#REF!</v>
      </c>
      <c r="H32" s="37" t="e">
        <f t="shared" si="1"/>
        <v>#REF!</v>
      </c>
    </row>
    <row r="33" spans="1:8" x14ac:dyDescent="0.35">
      <c r="A33" t="s">
        <v>26</v>
      </c>
      <c r="B33" s="46" t="e">
        <f>VLOOKUP(A33,#REF!,2,FALSE)</f>
        <v>#REF!</v>
      </c>
      <c r="C33" s="46" t="e">
        <f>VLOOKUP(A33,#REF!,2,FALSE)</f>
        <v>#REF!</v>
      </c>
      <c r="D33" s="37" t="e">
        <f t="shared" si="0"/>
        <v>#REF!</v>
      </c>
      <c r="F33" s="46" t="e">
        <f>VLOOKUP(A33,#REF!,4,FALSE)</f>
        <v>#REF!</v>
      </c>
      <c r="G33" s="46" t="e">
        <f>VLOOKUP(A33,#REF!,4,FALSE)</f>
        <v>#REF!</v>
      </c>
      <c r="H33" s="37" t="e">
        <f t="shared" si="1"/>
        <v>#REF!</v>
      </c>
    </row>
    <row r="34" spans="1:8" x14ac:dyDescent="0.35">
      <c r="A34" t="s">
        <v>27</v>
      </c>
      <c r="B34" s="46" t="e">
        <f>VLOOKUP(A34,#REF!,2,FALSE)</f>
        <v>#REF!</v>
      </c>
      <c r="C34" s="46" t="e">
        <f>VLOOKUP(A34,#REF!,2,FALSE)</f>
        <v>#REF!</v>
      </c>
      <c r="D34" s="37" t="e">
        <f t="shared" si="0"/>
        <v>#REF!</v>
      </c>
      <c r="F34" s="46" t="e">
        <f>VLOOKUP(A34,#REF!,4,FALSE)</f>
        <v>#REF!</v>
      </c>
      <c r="G34" s="46" t="e">
        <f>VLOOKUP(A34,#REF!,4,FALSE)</f>
        <v>#REF!</v>
      </c>
      <c r="H34" s="37" t="e">
        <f t="shared" si="1"/>
        <v>#REF!</v>
      </c>
    </row>
    <row r="35" spans="1:8" x14ac:dyDescent="0.35">
      <c r="A35" t="s">
        <v>28</v>
      </c>
      <c r="B35" s="46" t="e">
        <f>VLOOKUP(A35,#REF!,2,FALSE)</f>
        <v>#REF!</v>
      </c>
      <c r="C35" s="46" t="e">
        <f>VLOOKUP(A35,#REF!,2,FALSE)</f>
        <v>#REF!</v>
      </c>
      <c r="D35" s="37" t="e">
        <f t="shared" si="0"/>
        <v>#REF!</v>
      </c>
      <c r="F35" s="46" t="e">
        <f>VLOOKUP(A35,#REF!,4,FALSE)</f>
        <v>#REF!</v>
      </c>
      <c r="G35" s="46" t="e">
        <f>VLOOKUP(A35,#REF!,4,FALSE)</f>
        <v>#REF!</v>
      </c>
      <c r="H35" s="37" t="e">
        <f t="shared" si="1"/>
        <v>#REF!</v>
      </c>
    </row>
    <row r="36" spans="1:8" x14ac:dyDescent="0.35">
      <c r="A36" t="s">
        <v>29</v>
      </c>
      <c r="B36" s="46" t="e">
        <f>VLOOKUP(A36,#REF!,2,FALSE)</f>
        <v>#REF!</v>
      </c>
      <c r="C36" s="46" t="e">
        <f>VLOOKUP(A36,#REF!,2,FALSE)</f>
        <v>#REF!</v>
      </c>
      <c r="D36" s="37" t="e">
        <f t="shared" si="0"/>
        <v>#REF!</v>
      </c>
      <c r="F36" s="46" t="e">
        <f>VLOOKUP(A36,#REF!,4,FALSE)</f>
        <v>#REF!</v>
      </c>
      <c r="G36" s="46" t="e">
        <f>VLOOKUP(A36,#REF!,4,FALSE)</f>
        <v>#REF!</v>
      </c>
      <c r="H36" s="37" t="e">
        <f t="shared" si="1"/>
        <v>#REF!</v>
      </c>
    </row>
    <row r="37" spans="1:8" x14ac:dyDescent="0.35">
      <c r="A37" t="s">
        <v>30</v>
      </c>
      <c r="B37" s="46" t="e">
        <f>VLOOKUP(A37,#REF!,2,FALSE)</f>
        <v>#REF!</v>
      </c>
      <c r="C37" s="46" t="e">
        <f>VLOOKUP(A37,#REF!,2,FALSE)</f>
        <v>#REF!</v>
      </c>
      <c r="D37" s="37" t="e">
        <f t="shared" si="0"/>
        <v>#REF!</v>
      </c>
      <c r="F37" s="46" t="e">
        <f>VLOOKUP(A37,#REF!,4,FALSE)</f>
        <v>#REF!</v>
      </c>
      <c r="G37" s="46" t="e">
        <f>VLOOKUP(A37,#REF!,4,FALSE)</f>
        <v>#REF!</v>
      </c>
      <c r="H37" s="37" t="e">
        <f t="shared" si="1"/>
        <v>#REF!</v>
      </c>
    </row>
    <row r="38" spans="1:8" x14ac:dyDescent="0.35">
      <c r="A38" t="s">
        <v>31</v>
      </c>
      <c r="B38" s="46" t="e">
        <f>VLOOKUP(A38,#REF!,2,FALSE)</f>
        <v>#REF!</v>
      </c>
      <c r="C38" s="46" t="e">
        <f>VLOOKUP(A38,#REF!,2,FALSE)</f>
        <v>#REF!</v>
      </c>
      <c r="D38" s="37" t="e">
        <f t="shared" si="0"/>
        <v>#REF!</v>
      </c>
      <c r="F38" s="46" t="e">
        <f>VLOOKUP(A38,#REF!,4,FALSE)</f>
        <v>#REF!</v>
      </c>
      <c r="G38" s="46" t="e">
        <f>VLOOKUP(A38,#REF!,4,FALSE)</f>
        <v>#REF!</v>
      </c>
      <c r="H38" s="37" t="e">
        <f t="shared" si="1"/>
        <v>#REF!</v>
      </c>
    </row>
    <row r="39" spans="1:8" x14ac:dyDescent="0.35">
      <c r="A39" t="s">
        <v>32</v>
      </c>
      <c r="B39" s="46" t="e">
        <f>VLOOKUP(A39,#REF!,2,FALSE)</f>
        <v>#REF!</v>
      </c>
      <c r="C39" s="46" t="e">
        <f>VLOOKUP(A39,#REF!,2,FALSE)</f>
        <v>#REF!</v>
      </c>
      <c r="D39" s="37" t="e">
        <f t="shared" si="0"/>
        <v>#REF!</v>
      </c>
      <c r="F39" s="46" t="e">
        <f>VLOOKUP(A39,#REF!,4,FALSE)</f>
        <v>#REF!</v>
      </c>
      <c r="G39" s="46" t="e">
        <f>VLOOKUP(A39,#REF!,4,FALSE)</f>
        <v>#REF!</v>
      </c>
      <c r="H39" s="37" t="e">
        <f t="shared" si="1"/>
        <v>#REF!</v>
      </c>
    </row>
    <row r="40" spans="1:8" x14ac:dyDescent="0.35">
      <c r="A40" t="s">
        <v>33</v>
      </c>
      <c r="B40" s="46" t="e">
        <f>VLOOKUP(A40,#REF!,2,FALSE)</f>
        <v>#REF!</v>
      </c>
      <c r="C40" s="46" t="e">
        <f>VLOOKUP(A40,#REF!,2,FALSE)</f>
        <v>#REF!</v>
      </c>
      <c r="D40" s="37" t="e">
        <f t="shared" si="0"/>
        <v>#REF!</v>
      </c>
      <c r="F40" s="46" t="e">
        <f>VLOOKUP(A40,#REF!,4,FALSE)</f>
        <v>#REF!</v>
      </c>
      <c r="G40" s="46" t="e">
        <f>VLOOKUP(A40,#REF!,4,FALSE)</f>
        <v>#REF!</v>
      </c>
      <c r="H40" s="37" t="e">
        <f t="shared" si="1"/>
        <v>#REF!</v>
      </c>
    </row>
    <row r="41" spans="1:8" x14ac:dyDescent="0.35">
      <c r="A41" t="s">
        <v>34</v>
      </c>
      <c r="B41" s="46" t="e">
        <f>VLOOKUP(A41,#REF!,2,FALSE)</f>
        <v>#REF!</v>
      </c>
      <c r="C41" s="46" t="e">
        <f>VLOOKUP(A41,#REF!,2,FALSE)</f>
        <v>#REF!</v>
      </c>
      <c r="D41" s="37" t="e">
        <f t="shared" si="0"/>
        <v>#REF!</v>
      </c>
      <c r="F41" s="46" t="e">
        <f>VLOOKUP(A41,#REF!,4,FALSE)</f>
        <v>#REF!</v>
      </c>
      <c r="G41" s="46" t="e">
        <f>VLOOKUP(A41,#REF!,4,FALSE)</f>
        <v>#REF!</v>
      </c>
      <c r="H41" s="37" t="e">
        <f t="shared" si="1"/>
        <v>#REF!</v>
      </c>
    </row>
    <row r="42" spans="1:8" x14ac:dyDescent="0.35">
      <c r="A42" t="s">
        <v>35</v>
      </c>
      <c r="B42" s="46" t="e">
        <f>VLOOKUP(A42,#REF!,2,FALSE)</f>
        <v>#REF!</v>
      </c>
      <c r="C42" s="46" t="e">
        <f>VLOOKUP(A42,#REF!,2,FALSE)</f>
        <v>#REF!</v>
      </c>
      <c r="D42" s="37" t="e">
        <f t="shared" si="0"/>
        <v>#REF!</v>
      </c>
      <c r="F42" s="46" t="e">
        <f>VLOOKUP(A42,#REF!,4,FALSE)</f>
        <v>#REF!</v>
      </c>
      <c r="G42" s="46" t="e">
        <f>VLOOKUP(A42,#REF!,4,FALSE)</f>
        <v>#REF!</v>
      </c>
      <c r="H42" s="37" t="e">
        <f t="shared" si="1"/>
        <v>#REF!</v>
      </c>
    </row>
    <row r="43" spans="1:8" x14ac:dyDescent="0.35">
      <c r="A43" t="s">
        <v>36</v>
      </c>
      <c r="B43" s="46" t="e">
        <f>VLOOKUP(A43,#REF!,2,FALSE)</f>
        <v>#REF!</v>
      </c>
      <c r="C43" s="46" t="e">
        <f>VLOOKUP(A43,#REF!,2,FALSE)</f>
        <v>#REF!</v>
      </c>
      <c r="D43" s="37" t="e">
        <f t="shared" si="0"/>
        <v>#REF!</v>
      </c>
      <c r="F43" s="46" t="e">
        <f>VLOOKUP(A43,#REF!,4,FALSE)</f>
        <v>#REF!</v>
      </c>
      <c r="G43" s="46" t="e">
        <f>VLOOKUP(A43,#REF!,4,FALSE)</f>
        <v>#REF!</v>
      </c>
      <c r="H43" s="37" t="e">
        <f t="shared" si="1"/>
        <v>#REF!</v>
      </c>
    </row>
    <row r="44" spans="1:8" x14ac:dyDescent="0.35">
      <c r="A44" t="s">
        <v>37</v>
      </c>
      <c r="B44" s="46" t="e">
        <f>VLOOKUP(A44,#REF!,2,FALSE)</f>
        <v>#REF!</v>
      </c>
      <c r="C44" s="46" t="e">
        <f>VLOOKUP(A44,#REF!,2,FALSE)</f>
        <v>#REF!</v>
      </c>
      <c r="D44" s="37" t="e">
        <f t="shared" si="0"/>
        <v>#REF!</v>
      </c>
      <c r="F44" s="46" t="e">
        <f>VLOOKUP(A44,#REF!,4,FALSE)</f>
        <v>#REF!</v>
      </c>
      <c r="G44" s="46" t="e">
        <f>VLOOKUP(A44,#REF!,4,FALSE)</f>
        <v>#REF!</v>
      </c>
      <c r="H44" s="37" t="e">
        <f t="shared" si="1"/>
        <v>#REF!</v>
      </c>
    </row>
    <row r="45" spans="1:8" x14ac:dyDescent="0.35">
      <c r="A45" t="s">
        <v>38</v>
      </c>
      <c r="B45" s="46" t="e">
        <f>VLOOKUP(A45,#REF!,2,FALSE)</f>
        <v>#REF!</v>
      </c>
      <c r="C45" s="46" t="e">
        <f>VLOOKUP(A45,#REF!,2,FALSE)</f>
        <v>#REF!</v>
      </c>
      <c r="D45" s="37" t="e">
        <f t="shared" si="0"/>
        <v>#REF!</v>
      </c>
      <c r="F45" s="46" t="e">
        <f>VLOOKUP(A45,#REF!,4,FALSE)</f>
        <v>#REF!</v>
      </c>
      <c r="G45" s="46" t="e">
        <f>VLOOKUP(A45,#REF!,4,FALSE)</f>
        <v>#REF!</v>
      </c>
      <c r="H45" s="37" t="e">
        <f t="shared" si="1"/>
        <v>#REF!</v>
      </c>
    </row>
    <row r="46" spans="1:8" x14ac:dyDescent="0.35">
      <c r="A46" t="s">
        <v>39</v>
      </c>
      <c r="B46" s="46" t="e">
        <f>VLOOKUP(A46,#REF!,2,FALSE)</f>
        <v>#REF!</v>
      </c>
      <c r="C46" s="46" t="e">
        <f>VLOOKUP(A46,#REF!,2,FALSE)</f>
        <v>#REF!</v>
      </c>
      <c r="D46" s="37" t="e">
        <f t="shared" si="0"/>
        <v>#REF!</v>
      </c>
      <c r="F46" s="46" t="e">
        <f>VLOOKUP(A46,#REF!,4,FALSE)</f>
        <v>#REF!</v>
      </c>
      <c r="G46" s="46" t="e">
        <f>VLOOKUP(A46,#REF!,4,FALSE)</f>
        <v>#REF!</v>
      </c>
      <c r="H46" s="37" t="e">
        <f t="shared" si="1"/>
        <v>#REF!</v>
      </c>
    </row>
    <row r="47" spans="1:8" x14ac:dyDescent="0.35">
      <c r="A47" t="s">
        <v>40</v>
      </c>
      <c r="B47" s="46" t="e">
        <f>VLOOKUP(A47,#REF!,2,FALSE)</f>
        <v>#REF!</v>
      </c>
      <c r="C47" s="46" t="e">
        <f>VLOOKUP(A47,#REF!,2,FALSE)</f>
        <v>#REF!</v>
      </c>
      <c r="D47" s="37" t="e">
        <f t="shared" si="0"/>
        <v>#REF!</v>
      </c>
      <c r="F47" s="46" t="e">
        <f>VLOOKUP(A47,#REF!,4,FALSE)</f>
        <v>#REF!</v>
      </c>
      <c r="G47" s="46" t="e">
        <f>VLOOKUP(A47,#REF!,4,FALSE)</f>
        <v>#REF!</v>
      </c>
      <c r="H47" s="37" t="e">
        <f t="shared" si="1"/>
        <v>#REF!</v>
      </c>
    </row>
    <row r="48" spans="1:8" x14ac:dyDescent="0.35">
      <c r="A48" t="s">
        <v>41</v>
      </c>
      <c r="B48" s="46" t="e">
        <f>VLOOKUP(A48,#REF!,2,FALSE)</f>
        <v>#REF!</v>
      </c>
      <c r="C48" s="46" t="e">
        <f>VLOOKUP(A48,#REF!,2,FALSE)</f>
        <v>#REF!</v>
      </c>
      <c r="D48" s="37" t="e">
        <f t="shared" si="0"/>
        <v>#REF!</v>
      </c>
      <c r="F48" s="46" t="e">
        <f>VLOOKUP(A48,#REF!,4,FALSE)</f>
        <v>#REF!</v>
      </c>
      <c r="G48" s="46" t="e">
        <f>VLOOKUP(A48,#REF!,4,FALSE)</f>
        <v>#REF!</v>
      </c>
      <c r="H48" s="37" t="e">
        <f t="shared" si="1"/>
        <v>#REF!</v>
      </c>
    </row>
    <row r="49" spans="1:8" x14ac:dyDescent="0.35">
      <c r="A49" t="s">
        <v>42</v>
      </c>
      <c r="B49" s="46" t="e">
        <f>VLOOKUP(A49,#REF!,2,FALSE)</f>
        <v>#REF!</v>
      </c>
      <c r="C49" s="46" t="e">
        <f>VLOOKUP(A49,#REF!,2,FALSE)</f>
        <v>#REF!</v>
      </c>
      <c r="D49" s="37" t="e">
        <f t="shared" si="0"/>
        <v>#REF!</v>
      </c>
      <c r="F49" s="46" t="e">
        <f>VLOOKUP(A49,#REF!,4,FALSE)</f>
        <v>#REF!</v>
      </c>
      <c r="G49" s="46" t="e">
        <f>VLOOKUP(A49,#REF!,4,FALSE)</f>
        <v>#REF!</v>
      </c>
      <c r="H49" s="37" t="e">
        <f t="shared" si="1"/>
        <v>#REF!</v>
      </c>
    </row>
    <row r="50" spans="1:8" x14ac:dyDescent="0.35">
      <c r="A50" t="s">
        <v>43</v>
      </c>
      <c r="B50" s="46" t="e">
        <f>VLOOKUP(A50,#REF!,2,FALSE)</f>
        <v>#REF!</v>
      </c>
      <c r="C50" s="46" t="e">
        <f>VLOOKUP(A50,#REF!,2,FALSE)</f>
        <v>#REF!</v>
      </c>
      <c r="D50" s="37" t="e">
        <f t="shared" si="0"/>
        <v>#REF!</v>
      </c>
      <c r="F50" s="46" t="e">
        <f>VLOOKUP(A50,#REF!,4,FALSE)</f>
        <v>#REF!</v>
      </c>
      <c r="G50" s="46" t="e">
        <f>VLOOKUP(A50,#REF!,4,FALSE)</f>
        <v>#REF!</v>
      </c>
      <c r="H50" s="37" t="e">
        <f t="shared" si="1"/>
        <v>#REF!</v>
      </c>
    </row>
    <row r="51" spans="1:8" x14ac:dyDescent="0.35">
      <c r="A51" t="s">
        <v>44</v>
      </c>
      <c r="B51" s="46" t="e">
        <f>VLOOKUP(A51,#REF!,2,FALSE)</f>
        <v>#REF!</v>
      </c>
      <c r="C51" s="46" t="e">
        <f>VLOOKUP(A51,#REF!,2,FALSE)</f>
        <v>#REF!</v>
      </c>
      <c r="D51" s="37" t="e">
        <f>(C51/B51)-1</f>
        <v>#REF!</v>
      </c>
      <c r="F51" s="46" t="e">
        <f>VLOOKUP(A51,#REF!,4,FALSE)</f>
        <v>#REF!</v>
      </c>
      <c r="G51" s="46" t="e">
        <f>VLOOKUP(A51,#REF!,4,FALSE)</f>
        <v>#REF!</v>
      </c>
      <c r="H51" s="37" t="e">
        <f>(G51/F51)-1</f>
        <v>#REF!</v>
      </c>
    </row>
    <row r="52" spans="1:8" x14ac:dyDescent="0.35">
      <c r="A52" t="s">
        <v>45</v>
      </c>
      <c r="B52" s="46" t="e">
        <f>VLOOKUP(A52,#REF!,2,FALSE)</f>
        <v>#REF!</v>
      </c>
      <c r="C52" s="46" t="e">
        <f>VLOOKUP(A52,#REF!,2,FALSE)</f>
        <v>#REF!</v>
      </c>
      <c r="D52" s="37" t="e">
        <f>(C52/B52)-1</f>
        <v>#REF!</v>
      </c>
      <c r="F52" s="46" t="e">
        <f>VLOOKUP(A52,#REF!,4,FALSE)</f>
        <v>#REF!</v>
      </c>
      <c r="G52" s="46" t="e">
        <f>VLOOKUP(A52,#REF!,4,FALSE)</f>
        <v>#REF!</v>
      </c>
      <c r="H52" s="37" t="e">
        <f>(G52/F52)-1</f>
        <v>#REF!</v>
      </c>
    </row>
    <row r="53" spans="1:8" x14ac:dyDescent="0.35">
      <c r="A53" t="s">
        <v>46</v>
      </c>
      <c r="B53" s="46" t="e">
        <f>VLOOKUP(A53,#REF!,2,FALSE)</f>
        <v>#REF!</v>
      </c>
      <c r="C53" s="46" t="e">
        <f>VLOOKUP(A53,#REF!,2,FALSE)</f>
        <v>#REF!</v>
      </c>
      <c r="D53" s="37" t="e">
        <f>(C53/B53)-1</f>
        <v>#REF!</v>
      </c>
      <c r="F53" s="46" t="e">
        <f>VLOOKUP(A53,#REF!,4,FALSE)</f>
        <v>#REF!</v>
      </c>
      <c r="G53" s="46" t="e">
        <f>VLOOKUP(A53,#REF!,4,FALSE)</f>
        <v>#REF!</v>
      </c>
      <c r="H53" s="37" t="e">
        <f>(G53/F53)-1</f>
        <v>#REF!</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883DD-E71A-4FD5-9BF2-91C45BF54B27}">
  <sheetPr codeName="Sheet17"/>
  <dimension ref="A1:J51"/>
  <sheetViews>
    <sheetView workbookViewId="0">
      <pane ySplit="1" topLeftCell="A2" activePane="bottomLeft" state="frozen"/>
      <selection pane="bottomLeft"/>
    </sheetView>
  </sheetViews>
  <sheetFormatPr defaultColWidth="8.54296875" defaultRowHeight="14.5" x14ac:dyDescent="0.35"/>
  <cols>
    <col min="1" max="1" width="21.54296875" style="4" customWidth="1"/>
    <col min="2" max="2" width="19.54296875" style="4" bestFit="1" customWidth="1"/>
    <col min="3" max="3" width="20.453125" style="4" bestFit="1" customWidth="1"/>
    <col min="4" max="16384" width="8.54296875" style="4"/>
  </cols>
  <sheetData>
    <row r="1" spans="1:3" ht="17" thickBot="1" x14ac:dyDescent="0.4">
      <c r="A1" s="33" t="s">
        <v>85</v>
      </c>
      <c r="B1" s="33" t="s">
        <v>86</v>
      </c>
      <c r="C1" s="33" t="s">
        <v>87</v>
      </c>
    </row>
    <row r="2" spans="1:3" x14ac:dyDescent="0.35">
      <c r="A2" s="4" t="s">
        <v>3</v>
      </c>
      <c r="B2" s="4" t="s">
        <v>82</v>
      </c>
      <c r="C2" s="4" t="s">
        <v>81</v>
      </c>
    </row>
    <row r="3" spans="1:3" x14ac:dyDescent="0.35">
      <c r="A3" s="4" t="s">
        <v>4</v>
      </c>
      <c r="B3" s="4" t="s">
        <v>83</v>
      </c>
      <c r="C3" s="4" t="s">
        <v>81</v>
      </c>
    </row>
    <row r="4" spans="1:3" x14ac:dyDescent="0.35">
      <c r="A4" s="4" t="s">
        <v>5</v>
      </c>
      <c r="B4" s="4" t="s">
        <v>82</v>
      </c>
      <c r="C4" s="4" t="s">
        <v>81</v>
      </c>
    </row>
    <row r="5" spans="1:3" x14ac:dyDescent="0.35">
      <c r="A5" s="4" t="s">
        <v>6</v>
      </c>
      <c r="B5" s="4" t="s">
        <v>83</v>
      </c>
      <c r="C5" s="4" t="s">
        <v>81</v>
      </c>
    </row>
    <row r="6" spans="1:3" x14ac:dyDescent="0.35">
      <c r="A6" s="4" t="s">
        <v>7</v>
      </c>
      <c r="B6" s="4" t="s">
        <v>84</v>
      </c>
      <c r="C6" s="4" t="s">
        <v>81</v>
      </c>
    </row>
    <row r="7" spans="1:3" x14ac:dyDescent="0.35">
      <c r="A7" s="4" t="s">
        <v>8</v>
      </c>
      <c r="B7" s="4" t="s">
        <v>83</v>
      </c>
      <c r="C7" s="4" t="s">
        <v>81</v>
      </c>
    </row>
    <row r="8" spans="1:3" x14ac:dyDescent="0.35">
      <c r="A8" s="4" t="s">
        <v>9</v>
      </c>
      <c r="B8" s="4" t="s">
        <v>82</v>
      </c>
      <c r="C8" s="4" t="s">
        <v>81</v>
      </c>
    </row>
    <row r="9" spans="1:3" x14ac:dyDescent="0.35">
      <c r="A9" s="4" t="s">
        <v>10</v>
      </c>
      <c r="B9" s="4" t="s">
        <v>84</v>
      </c>
      <c r="C9" s="4" t="s">
        <v>81</v>
      </c>
    </row>
    <row r="10" spans="1:3" x14ac:dyDescent="0.35">
      <c r="A10" s="4" t="s">
        <v>11</v>
      </c>
      <c r="B10" s="4" t="s">
        <v>84</v>
      </c>
      <c r="C10" s="4" t="s">
        <v>81</v>
      </c>
    </row>
    <row r="11" spans="1:3" x14ac:dyDescent="0.35">
      <c r="A11" s="4" t="s">
        <v>12</v>
      </c>
      <c r="B11" s="4" t="s">
        <v>83</v>
      </c>
      <c r="C11" s="4" t="s">
        <v>81</v>
      </c>
    </row>
    <row r="12" spans="1:3" x14ac:dyDescent="0.35">
      <c r="A12" s="4" t="s">
        <v>13</v>
      </c>
      <c r="B12" s="4" t="s">
        <v>84</v>
      </c>
      <c r="C12" s="4" t="s">
        <v>81</v>
      </c>
    </row>
    <row r="13" spans="1:3" x14ac:dyDescent="0.35">
      <c r="A13" s="4" t="s">
        <v>71</v>
      </c>
      <c r="B13" s="4" t="s">
        <v>83</v>
      </c>
      <c r="C13" s="4" t="s">
        <v>81</v>
      </c>
    </row>
    <row r="14" spans="1:3" x14ac:dyDescent="0.35">
      <c r="A14" s="4" t="s">
        <v>14</v>
      </c>
      <c r="B14" s="4" t="s">
        <v>84</v>
      </c>
      <c r="C14" s="4" t="s">
        <v>81</v>
      </c>
    </row>
    <row r="15" spans="1:3" x14ac:dyDescent="0.35">
      <c r="A15" s="4" t="s">
        <v>15</v>
      </c>
      <c r="B15" s="4" t="s">
        <v>83</v>
      </c>
      <c r="C15" s="4" t="s">
        <v>81</v>
      </c>
    </row>
    <row r="16" spans="1:3" x14ac:dyDescent="0.35">
      <c r="A16" s="4" t="s">
        <v>16</v>
      </c>
      <c r="B16" s="4" t="s">
        <v>83</v>
      </c>
      <c r="C16" s="4" t="s">
        <v>81</v>
      </c>
    </row>
    <row r="17" spans="1:3" x14ac:dyDescent="0.35">
      <c r="A17" s="4" t="s">
        <v>17</v>
      </c>
      <c r="B17" s="4" t="s">
        <v>83</v>
      </c>
      <c r="C17" s="4" t="s">
        <v>81</v>
      </c>
    </row>
    <row r="18" spans="1:3" x14ac:dyDescent="0.35">
      <c r="A18" s="4" t="s">
        <v>18</v>
      </c>
      <c r="B18" s="4" t="s">
        <v>82</v>
      </c>
      <c r="C18" s="4" t="s">
        <v>48</v>
      </c>
    </row>
    <row r="19" spans="1:3" x14ac:dyDescent="0.35">
      <c r="A19" s="4" t="s">
        <v>19</v>
      </c>
      <c r="B19" s="4" t="s">
        <v>82</v>
      </c>
      <c r="C19" s="4" t="s">
        <v>48</v>
      </c>
    </row>
    <row r="20" spans="1:3" x14ac:dyDescent="0.35">
      <c r="A20" s="4" t="s">
        <v>20</v>
      </c>
      <c r="B20" s="4" t="s">
        <v>82</v>
      </c>
      <c r="C20" s="4" t="s">
        <v>81</v>
      </c>
    </row>
    <row r="21" spans="1:3" x14ac:dyDescent="0.35">
      <c r="A21" s="4" t="s">
        <v>21</v>
      </c>
      <c r="B21" s="4" t="s">
        <v>83</v>
      </c>
      <c r="C21" s="4" t="s">
        <v>81</v>
      </c>
    </row>
    <row r="22" spans="1:3" x14ac:dyDescent="0.35">
      <c r="A22" s="4" t="s">
        <v>22</v>
      </c>
      <c r="B22" s="4" t="s">
        <v>82</v>
      </c>
      <c r="C22" s="4" t="s">
        <v>81</v>
      </c>
    </row>
    <row r="23" spans="1:3" x14ac:dyDescent="0.35">
      <c r="A23" s="4" t="s">
        <v>23</v>
      </c>
      <c r="B23" s="4" t="s">
        <v>83</v>
      </c>
      <c r="C23" s="4" t="s">
        <v>81</v>
      </c>
    </row>
    <row r="24" spans="1:3" x14ac:dyDescent="0.35">
      <c r="A24" s="4" t="s">
        <v>24</v>
      </c>
      <c r="B24" s="4" t="s">
        <v>84</v>
      </c>
      <c r="C24" s="4" t="s">
        <v>81</v>
      </c>
    </row>
    <row r="25" spans="1:3" x14ac:dyDescent="0.35">
      <c r="A25" s="4" t="s">
        <v>88</v>
      </c>
      <c r="B25" s="4" t="s">
        <v>84</v>
      </c>
      <c r="C25" s="4" t="s">
        <v>81</v>
      </c>
    </row>
    <row r="26" spans="1:3" x14ac:dyDescent="0.35">
      <c r="A26" s="4" t="s">
        <v>26</v>
      </c>
      <c r="B26" s="4" t="s">
        <v>83</v>
      </c>
      <c r="C26" s="4" t="s">
        <v>81</v>
      </c>
    </row>
    <row r="27" spans="1:3" x14ac:dyDescent="0.35">
      <c r="A27" s="4" t="s">
        <v>27</v>
      </c>
      <c r="B27" s="4" t="s">
        <v>82</v>
      </c>
      <c r="C27" s="4" t="s">
        <v>81</v>
      </c>
    </row>
    <row r="28" spans="1:3" x14ac:dyDescent="0.35">
      <c r="A28" s="4" t="s">
        <v>28</v>
      </c>
      <c r="B28" s="4" t="s">
        <v>83</v>
      </c>
      <c r="C28" s="4" t="s">
        <v>81</v>
      </c>
    </row>
    <row r="29" spans="1:3" x14ac:dyDescent="0.35">
      <c r="A29" s="4" t="s">
        <v>29</v>
      </c>
      <c r="B29" s="4" t="s">
        <v>84</v>
      </c>
      <c r="C29" s="4" t="s">
        <v>81</v>
      </c>
    </row>
    <row r="30" spans="1:3" x14ac:dyDescent="0.35">
      <c r="A30" s="4" t="s">
        <v>30</v>
      </c>
      <c r="B30" s="4" t="s">
        <v>82</v>
      </c>
      <c r="C30" s="4" t="s">
        <v>48</v>
      </c>
    </row>
    <row r="31" spans="1:3" x14ac:dyDescent="0.35">
      <c r="A31" s="4" t="s">
        <v>31</v>
      </c>
      <c r="B31" s="4" t="s">
        <v>84</v>
      </c>
      <c r="C31" s="4" t="s">
        <v>81</v>
      </c>
    </row>
    <row r="32" spans="1:3" x14ac:dyDescent="0.35">
      <c r="A32" s="4" t="s">
        <v>32</v>
      </c>
      <c r="B32" s="4" t="s">
        <v>84</v>
      </c>
      <c r="C32" s="4" t="s">
        <v>81</v>
      </c>
    </row>
    <row r="33" spans="1:10" x14ac:dyDescent="0.35">
      <c r="A33" s="4" t="s">
        <v>33</v>
      </c>
      <c r="B33" s="4" t="s">
        <v>83</v>
      </c>
      <c r="C33" s="4" t="s">
        <v>81</v>
      </c>
    </row>
    <row r="34" spans="1:10" x14ac:dyDescent="0.35">
      <c r="A34" s="4" t="s">
        <v>34</v>
      </c>
      <c r="B34" s="4" t="s">
        <v>84</v>
      </c>
      <c r="C34" s="4" t="s">
        <v>81</v>
      </c>
    </row>
    <row r="35" spans="1:10" x14ac:dyDescent="0.35">
      <c r="A35" s="4" t="s">
        <v>35</v>
      </c>
      <c r="B35" s="4" t="s">
        <v>82</v>
      </c>
      <c r="C35" s="4" t="s">
        <v>81</v>
      </c>
    </row>
    <row r="36" spans="1:10" x14ac:dyDescent="0.35">
      <c r="A36" s="4" t="s">
        <v>36</v>
      </c>
      <c r="B36" s="4" t="s">
        <v>84</v>
      </c>
      <c r="C36" s="4" t="s">
        <v>81</v>
      </c>
    </row>
    <row r="37" spans="1:10" x14ac:dyDescent="0.35">
      <c r="A37" s="4" t="s">
        <v>37</v>
      </c>
      <c r="B37" s="4" t="s">
        <v>84</v>
      </c>
      <c r="C37" s="4" t="s">
        <v>81</v>
      </c>
    </row>
    <row r="38" spans="1:10" x14ac:dyDescent="0.35">
      <c r="A38" s="4" t="s">
        <v>38</v>
      </c>
      <c r="B38" s="4" t="s">
        <v>82</v>
      </c>
      <c r="C38" s="4" t="s">
        <v>48</v>
      </c>
    </row>
    <row r="39" spans="1:10" x14ac:dyDescent="0.35">
      <c r="A39" s="4" t="s">
        <v>39</v>
      </c>
      <c r="B39" s="4" t="s">
        <v>83</v>
      </c>
      <c r="C39" s="4" t="s">
        <v>81</v>
      </c>
    </row>
    <row r="40" spans="1:10" x14ac:dyDescent="0.35">
      <c r="A40" s="4" t="s">
        <v>40</v>
      </c>
      <c r="B40" s="4" t="s">
        <v>84</v>
      </c>
      <c r="C40" s="4" t="s">
        <v>81</v>
      </c>
    </row>
    <row r="41" spans="1:10" x14ac:dyDescent="0.35">
      <c r="A41" s="4" t="s">
        <v>41</v>
      </c>
      <c r="B41" s="4" t="s">
        <v>82</v>
      </c>
      <c r="C41" s="4" t="s">
        <v>81</v>
      </c>
    </row>
    <row r="42" spans="1:10" x14ac:dyDescent="0.35">
      <c r="A42" s="4" t="s">
        <v>42</v>
      </c>
      <c r="B42" s="4" t="s">
        <v>82</v>
      </c>
      <c r="C42" s="4" t="s">
        <v>48</v>
      </c>
    </row>
    <row r="43" spans="1:10" x14ac:dyDescent="0.35">
      <c r="A43" s="4" t="s">
        <v>43</v>
      </c>
      <c r="B43" s="4" t="s">
        <v>83</v>
      </c>
      <c r="C43" s="4" t="s">
        <v>81</v>
      </c>
    </row>
    <row r="44" spans="1:10" x14ac:dyDescent="0.35">
      <c r="A44" s="4" t="s">
        <v>44</v>
      </c>
      <c r="B44" s="4" t="s">
        <v>82</v>
      </c>
      <c r="C44" s="4" t="s">
        <v>48</v>
      </c>
    </row>
    <row r="45" spans="1:10" x14ac:dyDescent="0.35">
      <c r="A45" s="4" t="s">
        <v>45</v>
      </c>
      <c r="B45" s="4" t="s">
        <v>83</v>
      </c>
      <c r="C45" s="4" t="s">
        <v>81</v>
      </c>
    </row>
    <row r="46" spans="1:10" ht="15" thickBot="1" x14ac:dyDescent="0.4">
      <c r="A46" s="34" t="s">
        <v>46</v>
      </c>
      <c r="B46" s="34" t="s">
        <v>82</v>
      </c>
      <c r="C46" s="34" t="s">
        <v>48</v>
      </c>
    </row>
    <row r="48" spans="1:10" x14ac:dyDescent="0.35">
      <c r="A48" s="84" t="s">
        <v>89</v>
      </c>
      <c r="B48" s="84"/>
      <c r="C48" s="84"/>
      <c r="D48" s="84"/>
      <c r="E48" s="84"/>
      <c r="F48" s="84"/>
      <c r="G48" s="84"/>
      <c r="H48" s="84"/>
      <c r="I48" s="84"/>
      <c r="J48" s="84"/>
    </row>
    <row r="49" spans="1:1" x14ac:dyDescent="0.35">
      <c r="A49" s="35" t="s">
        <v>90</v>
      </c>
    </row>
    <row r="50" spans="1:1" x14ac:dyDescent="0.35">
      <c r="A50" s="35" t="s">
        <v>91</v>
      </c>
    </row>
    <row r="51" spans="1:1" x14ac:dyDescent="0.35">
      <c r="A51" s="35" t="s">
        <v>92</v>
      </c>
    </row>
  </sheetData>
  <hyperlinks>
    <hyperlink ref="A48" r:id="rId1" display="1  Rural Urban classifications of Fire and Rescue Service as defined by Department for Environment, Food and Rural Affairs (DEFRA).. LINK" xr:uid="{885145C6-CF77-4816-BC0B-C225243F67C7}"/>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B4CA-C22E-42CB-A981-D726A90FBCAA}">
  <dimension ref="A1:A4"/>
  <sheetViews>
    <sheetView workbookViewId="0">
      <selection activeCell="A5" sqref="A5"/>
    </sheetView>
  </sheetViews>
  <sheetFormatPr defaultColWidth="9.453125" defaultRowHeight="14.5" x14ac:dyDescent="0.35"/>
  <cols>
    <col min="1" max="1" width="108.81640625" style="94" customWidth="1"/>
    <col min="2" max="2" width="9.453125" style="94" customWidth="1"/>
    <col min="3" max="16384" width="9.453125" style="94"/>
  </cols>
  <sheetData>
    <row r="1" spans="1:1" ht="15.5" x14ac:dyDescent="0.35">
      <c r="A1" s="96" t="s">
        <v>146</v>
      </c>
    </row>
    <row r="2" spans="1:1" ht="201.5" x14ac:dyDescent="0.35">
      <c r="A2" s="95" t="s">
        <v>145</v>
      </c>
    </row>
    <row r="4" spans="1:1" ht="31" x14ac:dyDescent="0.35">
      <c r="A4" s="95" t="s">
        <v>170</v>
      </c>
    </row>
  </sheetData>
  <pageMargins left="0.70000000000000007" right="0.70000000000000007" top="0.75" bottom="0.75" header="0.30000000000000004" footer="0.30000000000000004"/>
  <pageSetup paperSize="0" fitToWidth="0" fitToHeight="0" orientation="portrait"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D1488-55F7-498A-B3EB-D2F1817D2527}">
  <dimension ref="A1:W28"/>
  <sheetViews>
    <sheetView zoomScale="115" zoomScaleNormal="115" workbookViewId="0">
      <selection activeCell="A14" sqref="A14"/>
    </sheetView>
  </sheetViews>
  <sheetFormatPr defaultRowHeight="14.5" x14ac:dyDescent="0.35"/>
  <cols>
    <col min="1" max="1" width="59" style="98" customWidth="1"/>
    <col min="2" max="5" width="9.7265625" style="98" bestFit="1" customWidth="1"/>
    <col min="6" max="6" width="9.90625" style="98" customWidth="1"/>
    <col min="7" max="16384" width="8.7265625" style="98"/>
  </cols>
  <sheetData>
    <row r="1" spans="1:23" ht="18" x14ac:dyDescent="0.4">
      <c r="A1" s="97" t="s">
        <v>157</v>
      </c>
    </row>
    <row r="2" spans="1:23" x14ac:dyDescent="0.35">
      <c r="A2" s="99" t="s">
        <v>2</v>
      </c>
    </row>
    <row r="3" spans="1:23" ht="27.5" customHeight="1" x14ac:dyDescent="0.35">
      <c r="A3" s="104" t="s">
        <v>155</v>
      </c>
      <c r="B3" s="101" t="s">
        <v>72</v>
      </c>
      <c r="C3" s="101" t="s">
        <v>76</v>
      </c>
      <c r="D3" s="101" t="s">
        <v>93</v>
      </c>
      <c r="E3" s="101" t="s">
        <v>105</v>
      </c>
      <c r="F3" s="101" t="s">
        <v>136</v>
      </c>
    </row>
    <row r="4" spans="1:23" x14ac:dyDescent="0.35">
      <c r="A4" s="100" t="s">
        <v>125</v>
      </c>
      <c r="B4" s="102">
        <v>54247</v>
      </c>
      <c r="C4" s="102">
        <v>49423</v>
      </c>
      <c r="D4" s="102">
        <v>49327</v>
      </c>
      <c r="E4" s="102">
        <v>48414</v>
      </c>
      <c r="F4" s="102">
        <v>34423</v>
      </c>
      <c r="G4" s="102"/>
      <c r="H4" s="102"/>
      <c r="I4" s="102"/>
      <c r="J4" s="102"/>
      <c r="K4" s="102"/>
      <c r="L4" s="102"/>
      <c r="M4" s="102"/>
      <c r="N4" s="102"/>
      <c r="O4" s="102"/>
      <c r="P4" s="102"/>
      <c r="Q4" s="102"/>
      <c r="R4" s="102"/>
      <c r="S4" s="102"/>
      <c r="T4" s="102"/>
      <c r="U4" s="102"/>
      <c r="V4" s="102"/>
      <c r="W4" s="102"/>
    </row>
    <row r="5" spans="1:23" x14ac:dyDescent="0.35">
      <c r="A5" s="100" t="s">
        <v>123</v>
      </c>
      <c r="B5" s="102">
        <v>37096</v>
      </c>
      <c r="C5" s="102">
        <v>33851</v>
      </c>
      <c r="D5" s="102">
        <v>33265</v>
      </c>
      <c r="E5" s="102">
        <v>31978</v>
      </c>
      <c r="F5" s="102">
        <v>25797</v>
      </c>
      <c r="G5" s="102"/>
      <c r="H5" s="102"/>
      <c r="I5" s="102"/>
      <c r="J5" s="102"/>
      <c r="K5" s="102"/>
      <c r="L5" s="102"/>
      <c r="M5" s="102"/>
      <c r="N5" s="102"/>
      <c r="O5" s="102"/>
      <c r="P5" s="102"/>
      <c r="Q5" s="102"/>
      <c r="R5" s="102"/>
      <c r="S5" s="102"/>
      <c r="T5" s="102"/>
      <c r="U5" s="102"/>
      <c r="V5" s="102"/>
      <c r="W5" s="102"/>
    </row>
    <row r="6" spans="1:23" x14ac:dyDescent="0.35">
      <c r="A6" s="100" t="s">
        <v>124</v>
      </c>
      <c r="B6" s="102">
        <v>17151</v>
      </c>
      <c r="C6" s="102">
        <v>15572</v>
      </c>
      <c r="D6" s="102">
        <v>16062</v>
      </c>
      <c r="E6" s="102">
        <v>16436</v>
      </c>
      <c r="F6" s="102">
        <v>8626</v>
      </c>
      <c r="G6" s="102"/>
      <c r="H6" s="102"/>
      <c r="I6" s="102"/>
      <c r="J6" s="102"/>
      <c r="K6" s="102"/>
      <c r="L6" s="102"/>
      <c r="M6" s="102"/>
      <c r="N6" s="102"/>
      <c r="O6" s="102"/>
      <c r="P6" s="102"/>
      <c r="Q6" s="102"/>
      <c r="R6" s="102"/>
      <c r="S6" s="102"/>
      <c r="T6" s="102"/>
      <c r="U6" s="102"/>
      <c r="V6" s="102"/>
      <c r="W6" s="102"/>
    </row>
    <row r="7" spans="1:23" x14ac:dyDescent="0.35">
      <c r="A7" s="100" t="s">
        <v>147</v>
      </c>
      <c r="B7" s="102">
        <v>14200</v>
      </c>
      <c r="C7" s="102">
        <v>14734</v>
      </c>
      <c r="D7" s="102">
        <v>14514</v>
      </c>
      <c r="E7" s="102">
        <v>13184</v>
      </c>
      <c r="F7" s="102">
        <v>7018</v>
      </c>
      <c r="G7" s="102"/>
      <c r="H7" s="102"/>
      <c r="I7" s="102"/>
      <c r="J7" s="102"/>
      <c r="K7" s="102"/>
      <c r="L7" s="102"/>
      <c r="M7" s="102"/>
      <c r="N7" s="102"/>
      <c r="O7" s="102"/>
      <c r="P7" s="102"/>
      <c r="Q7" s="102"/>
      <c r="R7" s="102"/>
      <c r="S7" s="102"/>
      <c r="T7" s="102"/>
      <c r="U7" s="102"/>
      <c r="V7" s="102"/>
      <c r="W7" s="102"/>
    </row>
    <row r="8" spans="1:23" x14ac:dyDescent="0.35">
      <c r="A8" s="100" t="s">
        <v>148</v>
      </c>
      <c r="B8" s="102">
        <v>1369</v>
      </c>
      <c r="C8" s="102">
        <v>1424</v>
      </c>
      <c r="D8" s="102">
        <v>1479</v>
      </c>
      <c r="E8" s="102">
        <v>1347</v>
      </c>
      <c r="F8" s="102">
        <v>59</v>
      </c>
      <c r="G8" s="102"/>
      <c r="H8" s="102"/>
      <c r="I8" s="102"/>
      <c r="J8" s="102"/>
      <c r="K8" s="102"/>
      <c r="L8" s="102"/>
      <c r="M8" s="102"/>
      <c r="N8" s="102"/>
      <c r="O8" s="102"/>
      <c r="P8" s="102"/>
      <c r="Q8" s="102"/>
      <c r="R8" s="102"/>
      <c r="S8" s="102"/>
      <c r="T8" s="102"/>
      <c r="U8" s="102"/>
      <c r="V8" s="102"/>
      <c r="W8" s="102"/>
    </row>
    <row r="9" spans="1:23" x14ac:dyDescent="0.35">
      <c r="A9" s="100" t="s">
        <v>149</v>
      </c>
      <c r="B9" s="102">
        <v>527</v>
      </c>
      <c r="C9" s="102">
        <v>635</v>
      </c>
      <c r="D9" s="102">
        <v>775</v>
      </c>
      <c r="E9" s="102">
        <v>788</v>
      </c>
      <c r="F9" s="102">
        <v>882</v>
      </c>
      <c r="G9" s="102"/>
      <c r="H9" s="102"/>
      <c r="I9" s="102"/>
      <c r="J9" s="102"/>
      <c r="K9" s="102"/>
      <c r="L9" s="102"/>
      <c r="M9" s="102"/>
      <c r="N9" s="102"/>
      <c r="O9" s="102"/>
      <c r="P9" s="102"/>
      <c r="Q9" s="102"/>
      <c r="R9" s="102"/>
      <c r="S9" s="102"/>
      <c r="T9" s="102"/>
      <c r="U9" s="102"/>
      <c r="V9" s="102"/>
      <c r="W9" s="102"/>
    </row>
    <row r="10" spans="1:23" x14ac:dyDescent="0.35">
      <c r="A10" s="100" t="s">
        <v>150</v>
      </c>
      <c r="B10" s="102">
        <v>68</v>
      </c>
      <c r="C10" s="102">
        <v>75</v>
      </c>
      <c r="D10" s="102">
        <v>45</v>
      </c>
      <c r="E10" s="102">
        <v>52</v>
      </c>
      <c r="F10" s="102">
        <v>357</v>
      </c>
      <c r="G10" s="102"/>
      <c r="H10" s="102"/>
      <c r="I10" s="102"/>
      <c r="J10" s="102"/>
      <c r="K10" s="102"/>
      <c r="L10" s="102"/>
      <c r="M10" s="102"/>
      <c r="N10" s="102"/>
      <c r="O10" s="102"/>
      <c r="P10" s="102"/>
      <c r="Q10" s="102"/>
      <c r="R10" s="102"/>
      <c r="S10" s="102"/>
      <c r="T10" s="102"/>
      <c r="U10" s="102"/>
      <c r="V10" s="102"/>
      <c r="W10" s="102"/>
    </row>
    <row r="11" spans="1:23" x14ac:dyDescent="0.35">
      <c r="A11" s="100" t="s">
        <v>151</v>
      </c>
      <c r="B11" s="102">
        <v>61</v>
      </c>
      <c r="C11" s="102">
        <v>105</v>
      </c>
      <c r="D11" s="102">
        <v>91</v>
      </c>
      <c r="E11" s="102">
        <v>108</v>
      </c>
      <c r="F11" s="102">
        <v>33</v>
      </c>
      <c r="G11" s="102"/>
      <c r="H11" s="102"/>
      <c r="I11" s="102"/>
      <c r="J11" s="102"/>
      <c r="K11" s="102"/>
      <c r="L11" s="102"/>
      <c r="M11" s="102"/>
      <c r="N11" s="102"/>
      <c r="O11" s="102"/>
      <c r="P11" s="102"/>
      <c r="Q11" s="102"/>
      <c r="R11" s="102"/>
      <c r="S11" s="102"/>
      <c r="T11" s="102"/>
      <c r="U11" s="102"/>
      <c r="V11" s="102"/>
      <c r="W11" s="102"/>
    </row>
    <row r="12" spans="1:23" x14ac:dyDescent="0.35">
      <c r="A12" s="100" t="s">
        <v>152</v>
      </c>
      <c r="B12" s="102">
        <v>3332</v>
      </c>
      <c r="C12" s="102">
        <v>3500</v>
      </c>
      <c r="D12" s="102">
        <v>3799</v>
      </c>
      <c r="E12" s="102">
        <v>3445</v>
      </c>
      <c r="F12" s="102">
        <v>1302</v>
      </c>
      <c r="G12" s="102"/>
      <c r="H12" s="102"/>
      <c r="I12" s="102"/>
      <c r="J12" s="102"/>
      <c r="K12" s="102"/>
      <c r="L12" s="102"/>
      <c r="M12" s="102"/>
      <c r="N12" s="102"/>
      <c r="O12" s="102"/>
      <c r="P12" s="102"/>
      <c r="Q12" s="102"/>
      <c r="R12" s="102"/>
      <c r="S12" s="102"/>
      <c r="T12" s="102"/>
      <c r="U12" s="102"/>
      <c r="V12" s="102"/>
      <c r="W12" s="102"/>
    </row>
    <row r="13" spans="1:23" x14ac:dyDescent="0.35">
      <c r="A13" s="100" t="s">
        <v>153</v>
      </c>
      <c r="B13" s="102">
        <v>1515170</v>
      </c>
      <c r="C13" s="102">
        <v>1647617</v>
      </c>
      <c r="D13" s="102">
        <v>1880298</v>
      </c>
      <c r="E13" s="102">
        <v>1895360</v>
      </c>
      <c r="F13" s="102">
        <v>2029036</v>
      </c>
      <c r="G13" s="102"/>
      <c r="H13" s="102"/>
      <c r="I13" s="102"/>
      <c r="J13" s="102"/>
      <c r="K13" s="102"/>
      <c r="L13" s="102"/>
      <c r="M13" s="102"/>
      <c r="N13" s="102"/>
      <c r="O13" s="102"/>
      <c r="P13" s="102"/>
      <c r="Q13" s="102"/>
      <c r="R13" s="102"/>
      <c r="S13" s="102"/>
      <c r="T13" s="102"/>
      <c r="U13" s="102"/>
      <c r="V13" s="102"/>
      <c r="W13" s="102"/>
    </row>
    <row r="14" spans="1:23" ht="46" customHeight="1" x14ac:dyDescent="0.35">
      <c r="A14" s="106" t="s">
        <v>64</v>
      </c>
      <c r="B14" s="105"/>
      <c r="C14" s="105"/>
      <c r="D14" s="105"/>
      <c r="E14" s="105"/>
      <c r="F14" s="102"/>
      <c r="G14" s="102"/>
      <c r="H14" s="102"/>
      <c r="I14" s="102"/>
      <c r="J14" s="102"/>
      <c r="K14" s="102"/>
      <c r="L14" s="102"/>
      <c r="M14" s="102"/>
      <c r="N14" s="102"/>
      <c r="O14" s="102"/>
      <c r="P14" s="102"/>
      <c r="Q14" s="102"/>
      <c r="R14" s="102"/>
      <c r="S14" s="102"/>
      <c r="T14" s="102"/>
      <c r="U14" s="102"/>
      <c r="V14" s="102"/>
      <c r="W14" s="102"/>
    </row>
    <row r="15" spans="1:23" x14ac:dyDescent="0.35">
      <c r="A15" s="107" t="s">
        <v>74</v>
      </c>
      <c r="B15" s="102"/>
      <c r="C15" s="102"/>
      <c r="D15" s="102"/>
      <c r="E15" s="102"/>
      <c r="F15" s="102"/>
      <c r="G15" s="102"/>
      <c r="H15" s="102"/>
      <c r="I15" s="102"/>
      <c r="J15" s="102"/>
      <c r="K15" s="102"/>
      <c r="L15" s="102"/>
      <c r="M15" s="102"/>
      <c r="N15" s="102"/>
      <c r="O15" s="102"/>
      <c r="P15" s="102"/>
      <c r="Q15" s="102"/>
      <c r="R15" s="102"/>
      <c r="S15" s="102"/>
      <c r="T15" s="102"/>
      <c r="U15" s="102"/>
      <c r="V15" s="102"/>
      <c r="W15" s="102"/>
    </row>
    <row r="16" spans="1:23" x14ac:dyDescent="0.35">
      <c r="A16" s="107" t="s">
        <v>158</v>
      </c>
      <c r="B16" s="102"/>
      <c r="C16" s="102"/>
      <c r="D16" s="102"/>
      <c r="E16" s="102"/>
      <c r="F16" s="102"/>
      <c r="G16" s="102"/>
      <c r="H16" s="102"/>
      <c r="I16" s="102"/>
      <c r="J16" s="102"/>
      <c r="K16" s="102"/>
      <c r="L16" s="102"/>
      <c r="M16" s="102"/>
      <c r="N16" s="102"/>
      <c r="O16" s="102"/>
      <c r="P16" s="102"/>
      <c r="Q16" s="102"/>
      <c r="R16" s="102"/>
      <c r="S16" s="102"/>
      <c r="T16" s="102"/>
      <c r="U16" s="102"/>
      <c r="V16" s="102"/>
      <c r="W16" s="102"/>
    </row>
    <row r="17" spans="1:23" x14ac:dyDescent="0.35">
      <c r="A17" s="107" t="s">
        <v>159</v>
      </c>
      <c r="B17" s="102"/>
      <c r="C17" s="102"/>
      <c r="D17" s="102"/>
      <c r="E17" s="102"/>
      <c r="F17" s="102"/>
      <c r="G17" s="102"/>
      <c r="H17" s="102"/>
      <c r="I17" s="102"/>
      <c r="J17" s="102"/>
      <c r="K17" s="102"/>
      <c r="L17" s="102"/>
      <c r="M17" s="102"/>
      <c r="N17" s="102"/>
      <c r="O17" s="102"/>
      <c r="P17" s="102"/>
      <c r="Q17" s="102"/>
      <c r="R17" s="102"/>
      <c r="S17" s="102"/>
      <c r="T17" s="102"/>
      <c r="U17" s="102"/>
      <c r="V17" s="102"/>
      <c r="W17" s="102"/>
    </row>
    <row r="18" spans="1:23" x14ac:dyDescent="0.35">
      <c r="A18" s="108"/>
      <c r="B18" s="102"/>
      <c r="C18" s="102"/>
      <c r="D18" s="102"/>
      <c r="E18" s="102"/>
      <c r="F18" s="102"/>
      <c r="G18" s="102"/>
      <c r="H18" s="102"/>
      <c r="I18" s="102"/>
      <c r="J18" s="102"/>
      <c r="K18" s="102"/>
      <c r="L18" s="102"/>
      <c r="M18" s="102"/>
      <c r="N18" s="102"/>
      <c r="O18" s="102"/>
      <c r="P18" s="102"/>
      <c r="Q18" s="102"/>
      <c r="R18" s="102"/>
      <c r="S18" s="102"/>
      <c r="T18" s="102"/>
      <c r="U18" s="102"/>
      <c r="V18" s="102"/>
      <c r="W18" s="102"/>
    </row>
    <row r="19" spans="1:23" x14ac:dyDescent="0.35">
      <c r="A19" s="109" t="s">
        <v>75</v>
      </c>
      <c r="B19" s="102"/>
      <c r="C19" s="102"/>
      <c r="D19" s="102"/>
      <c r="E19" s="102"/>
      <c r="F19" s="102"/>
      <c r="G19" s="102"/>
      <c r="H19" s="102"/>
      <c r="I19" s="102"/>
      <c r="J19" s="102"/>
      <c r="K19" s="102"/>
      <c r="L19" s="102"/>
      <c r="M19" s="102"/>
      <c r="N19" s="102"/>
      <c r="O19" s="102"/>
      <c r="P19" s="102"/>
      <c r="Q19" s="102"/>
      <c r="R19" s="102"/>
      <c r="S19" s="102"/>
      <c r="T19" s="102"/>
      <c r="U19" s="102"/>
      <c r="V19" s="102"/>
      <c r="W19" s="102"/>
    </row>
    <row r="20" spans="1:23" x14ac:dyDescent="0.35">
      <c r="A20" s="110" t="s">
        <v>1</v>
      </c>
      <c r="B20" s="102"/>
      <c r="C20" s="102"/>
      <c r="D20" s="102"/>
      <c r="E20" s="102"/>
      <c r="F20" s="102"/>
      <c r="G20" s="102"/>
      <c r="H20" s="102"/>
      <c r="I20" s="102"/>
      <c r="J20" s="102"/>
      <c r="K20" s="102"/>
      <c r="L20" s="102"/>
      <c r="M20" s="102"/>
      <c r="N20" s="102"/>
      <c r="O20" s="102"/>
      <c r="P20" s="102"/>
      <c r="Q20" s="102"/>
      <c r="R20" s="102"/>
      <c r="S20" s="102"/>
      <c r="T20" s="102"/>
      <c r="U20" s="102"/>
      <c r="V20" s="102"/>
      <c r="W20" s="102"/>
    </row>
    <row r="21" spans="1:23" x14ac:dyDescent="0.35">
      <c r="A21" s="108"/>
      <c r="B21" s="102"/>
      <c r="C21" s="102"/>
      <c r="D21" s="102"/>
      <c r="E21" s="102"/>
      <c r="F21" s="102"/>
      <c r="G21" s="102"/>
      <c r="H21" s="102"/>
      <c r="I21" s="102"/>
      <c r="J21" s="102"/>
      <c r="K21" s="102"/>
      <c r="L21" s="102"/>
      <c r="M21" s="102"/>
      <c r="N21" s="102"/>
      <c r="O21" s="102"/>
      <c r="P21" s="102"/>
      <c r="Q21" s="102"/>
      <c r="R21" s="102"/>
      <c r="S21" s="102"/>
      <c r="T21" s="102"/>
      <c r="U21" s="102"/>
      <c r="V21" s="102"/>
      <c r="W21" s="102"/>
    </row>
    <row r="22" spans="1:23" x14ac:dyDescent="0.35">
      <c r="A22" s="111" t="s">
        <v>160</v>
      </c>
      <c r="B22" s="102"/>
      <c r="C22" s="102"/>
      <c r="D22" s="102"/>
      <c r="E22" s="102"/>
      <c r="F22" s="102"/>
      <c r="G22" s="102"/>
      <c r="H22" s="102"/>
      <c r="I22" s="102"/>
      <c r="J22" s="102"/>
      <c r="K22" s="102"/>
      <c r="L22" s="102"/>
      <c r="M22" s="102"/>
      <c r="N22" s="102"/>
      <c r="O22" s="102"/>
      <c r="P22" s="102"/>
      <c r="Q22" s="102"/>
      <c r="R22" s="102"/>
      <c r="S22" s="102"/>
      <c r="T22" s="102"/>
      <c r="U22" s="102"/>
      <c r="V22" s="102"/>
      <c r="W22" s="102"/>
    </row>
    <row r="23" spans="1:23" x14ac:dyDescent="0.35">
      <c r="A23" s="107" t="s">
        <v>161</v>
      </c>
      <c r="B23" s="102"/>
      <c r="C23" s="102"/>
      <c r="D23" s="102"/>
      <c r="E23" s="102"/>
      <c r="F23" s="102"/>
      <c r="G23" s="102"/>
      <c r="H23" s="102"/>
      <c r="I23" s="102"/>
      <c r="J23" s="102"/>
      <c r="K23" s="102"/>
      <c r="L23" s="102"/>
      <c r="M23" s="102"/>
      <c r="N23" s="102"/>
      <c r="O23" s="102"/>
      <c r="P23" s="102"/>
      <c r="Q23" s="102"/>
      <c r="R23" s="102"/>
      <c r="S23" s="102"/>
      <c r="T23" s="102"/>
      <c r="U23" s="102"/>
      <c r="V23" s="102"/>
      <c r="W23" s="102"/>
    </row>
    <row r="24" spans="1:23" x14ac:dyDescent="0.35">
      <c r="A24" s="112"/>
      <c r="B24" s="102"/>
      <c r="C24" s="102"/>
      <c r="D24" s="102"/>
      <c r="E24" s="102"/>
      <c r="F24" s="102"/>
      <c r="G24" s="102"/>
      <c r="H24" s="102"/>
      <c r="I24" s="102"/>
      <c r="J24" s="102"/>
      <c r="K24" s="102"/>
      <c r="L24" s="102"/>
      <c r="M24" s="102"/>
      <c r="N24" s="102"/>
      <c r="O24" s="102"/>
      <c r="P24" s="102"/>
      <c r="Q24" s="102"/>
      <c r="R24" s="102"/>
      <c r="S24" s="102"/>
      <c r="T24" s="102"/>
      <c r="U24" s="102"/>
      <c r="V24" s="102"/>
      <c r="W24" s="102"/>
    </row>
    <row r="25" spans="1:23" x14ac:dyDescent="0.35">
      <c r="A25" s="109" t="s">
        <v>162</v>
      </c>
      <c r="B25" s="102"/>
      <c r="C25" s="102"/>
      <c r="D25" s="102"/>
      <c r="E25" s="102"/>
      <c r="F25" s="102"/>
      <c r="G25" s="102"/>
      <c r="H25" s="102"/>
      <c r="I25" s="102"/>
      <c r="J25" s="102"/>
      <c r="K25" s="102"/>
      <c r="L25" s="102"/>
      <c r="M25" s="102"/>
      <c r="N25" s="102"/>
      <c r="O25" s="102"/>
      <c r="P25" s="102"/>
      <c r="Q25" s="102"/>
      <c r="R25" s="102"/>
      <c r="S25" s="102"/>
      <c r="T25" s="102"/>
      <c r="U25" s="102"/>
      <c r="V25" s="102"/>
      <c r="W25" s="102"/>
    </row>
    <row r="26" spans="1:23" x14ac:dyDescent="0.35">
      <c r="A26" s="109"/>
      <c r="B26" s="102"/>
      <c r="C26" s="102"/>
      <c r="D26" s="102"/>
      <c r="E26" s="102"/>
      <c r="F26" s="102"/>
      <c r="G26" s="102"/>
      <c r="H26" s="102"/>
      <c r="I26" s="102"/>
      <c r="J26" s="102"/>
      <c r="K26" s="102"/>
      <c r="L26" s="102"/>
      <c r="M26" s="102"/>
      <c r="N26" s="102"/>
      <c r="O26" s="102"/>
      <c r="P26" s="102"/>
      <c r="Q26" s="102"/>
      <c r="R26" s="102"/>
      <c r="S26" s="102"/>
      <c r="T26" s="102"/>
      <c r="U26" s="102"/>
      <c r="V26" s="102"/>
      <c r="W26" s="102"/>
    </row>
    <row r="27" spans="1:23" x14ac:dyDescent="0.35">
      <c r="A27" s="109" t="s">
        <v>2</v>
      </c>
      <c r="B27" s="102"/>
      <c r="C27" s="102"/>
      <c r="D27" s="102"/>
      <c r="E27" s="102"/>
      <c r="F27" s="102"/>
      <c r="G27" s="102"/>
      <c r="H27" s="102"/>
      <c r="I27" s="102"/>
      <c r="J27" s="102"/>
      <c r="K27" s="102"/>
      <c r="L27" s="102"/>
      <c r="M27" s="102"/>
      <c r="N27" s="102"/>
      <c r="O27" s="102"/>
      <c r="P27" s="102"/>
      <c r="Q27" s="102"/>
      <c r="R27" s="102"/>
      <c r="S27" s="102"/>
      <c r="T27" s="102"/>
      <c r="U27" s="102"/>
      <c r="V27" s="102"/>
      <c r="W27" s="102"/>
    </row>
    <row r="28" spans="1:23" x14ac:dyDescent="0.35">
      <c r="A28" s="112" t="s">
        <v>77</v>
      </c>
    </row>
  </sheetData>
  <phoneticPr fontId="37" type="noConversion"/>
  <hyperlinks>
    <hyperlink ref="A20" r:id="rId1" xr:uid="{F2DA2EA9-2F93-4A30-9E52-58373EAB4833}"/>
    <hyperlink ref="A28" r:id="rId2" xr:uid="{7F64B815-2619-44CC-9977-7AFD25238BA9}"/>
  </hyperlink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CFCD7-1F64-4FD8-BC13-16F5DD2F9891}">
  <dimension ref="A1:D2251"/>
  <sheetViews>
    <sheetView workbookViewId="0">
      <selection activeCell="C9" sqref="C9"/>
    </sheetView>
  </sheetViews>
  <sheetFormatPr defaultRowHeight="14.5" x14ac:dyDescent="0.35"/>
  <cols>
    <col min="1" max="1" width="22.7265625" style="98" customWidth="1"/>
    <col min="2" max="2" width="15.54296875" style="98" customWidth="1"/>
    <col min="3" max="3" width="60.7265625" style="98" customWidth="1"/>
    <col min="4" max="4" width="11.7265625" style="98" customWidth="1"/>
    <col min="5" max="16384" width="8.7265625" style="98"/>
  </cols>
  <sheetData>
    <row r="1" spans="1:4" ht="28.5" customHeight="1" x14ac:dyDescent="0.35">
      <c r="A1" s="101" t="s">
        <v>163</v>
      </c>
      <c r="B1" s="101" t="s">
        <v>154</v>
      </c>
      <c r="C1" s="101" t="s">
        <v>155</v>
      </c>
      <c r="D1" s="101" t="s">
        <v>156</v>
      </c>
    </row>
    <row r="2" spans="1:4" x14ac:dyDescent="0.35">
      <c r="A2" s="103" t="s">
        <v>3</v>
      </c>
      <c r="B2" s="103" t="s">
        <v>72</v>
      </c>
      <c r="C2" s="103" t="s">
        <v>125</v>
      </c>
      <c r="D2" s="102">
        <v>672</v>
      </c>
    </row>
    <row r="3" spans="1:4" x14ac:dyDescent="0.35">
      <c r="A3" s="103" t="s">
        <v>4</v>
      </c>
      <c r="B3" s="103" t="s">
        <v>72</v>
      </c>
      <c r="C3" s="103" t="s">
        <v>125</v>
      </c>
      <c r="D3" s="102">
        <v>1244</v>
      </c>
    </row>
    <row r="4" spans="1:4" x14ac:dyDescent="0.35">
      <c r="A4" s="103" t="s">
        <v>5</v>
      </c>
      <c r="B4" s="103" t="s">
        <v>72</v>
      </c>
      <c r="C4" s="103" t="s">
        <v>125</v>
      </c>
      <c r="D4" s="102">
        <v>1596</v>
      </c>
    </row>
    <row r="5" spans="1:4" x14ac:dyDescent="0.35">
      <c r="A5" s="103" t="s">
        <v>6</v>
      </c>
      <c r="B5" s="103" t="s">
        <v>72</v>
      </c>
      <c r="C5" s="103" t="s">
        <v>125</v>
      </c>
      <c r="D5" s="102">
        <v>375</v>
      </c>
    </row>
    <row r="6" spans="1:4" x14ac:dyDescent="0.35">
      <c r="A6" s="103" t="s">
        <v>7</v>
      </c>
      <c r="B6" s="103" t="s">
        <v>72</v>
      </c>
      <c r="C6" s="103" t="s">
        <v>125</v>
      </c>
      <c r="D6" s="102">
        <v>703</v>
      </c>
    </row>
    <row r="7" spans="1:4" x14ac:dyDescent="0.35">
      <c r="A7" s="103" t="s">
        <v>8</v>
      </c>
      <c r="B7" s="103" t="s">
        <v>72</v>
      </c>
      <c r="C7" s="103" t="s">
        <v>125</v>
      </c>
      <c r="D7" s="102">
        <v>1629</v>
      </c>
    </row>
    <row r="8" spans="1:4" x14ac:dyDescent="0.35">
      <c r="A8" s="103" t="s">
        <v>9</v>
      </c>
      <c r="B8" s="103" t="s">
        <v>72</v>
      </c>
      <c r="C8" s="103" t="s">
        <v>125</v>
      </c>
      <c r="D8" s="102">
        <v>1244</v>
      </c>
    </row>
    <row r="9" spans="1:4" x14ac:dyDescent="0.35">
      <c r="A9" s="103" t="s">
        <v>10</v>
      </c>
      <c r="B9" s="103" t="s">
        <v>72</v>
      </c>
      <c r="C9" s="103" t="s">
        <v>125</v>
      </c>
      <c r="D9" s="102">
        <v>535</v>
      </c>
    </row>
    <row r="10" spans="1:4" x14ac:dyDescent="0.35">
      <c r="A10" s="103" t="s">
        <v>11</v>
      </c>
      <c r="B10" s="103" t="s">
        <v>72</v>
      </c>
      <c r="C10" s="103" t="s">
        <v>125</v>
      </c>
      <c r="D10" s="102">
        <v>1003</v>
      </c>
    </row>
    <row r="11" spans="1:4" x14ac:dyDescent="0.35">
      <c r="A11" s="103" t="s">
        <v>12</v>
      </c>
      <c r="B11" s="103" t="s">
        <v>72</v>
      </c>
      <c r="C11" s="103" t="s">
        <v>125</v>
      </c>
      <c r="D11" s="102">
        <v>866</v>
      </c>
    </row>
    <row r="12" spans="1:4" x14ac:dyDescent="0.35">
      <c r="A12" s="103" t="s">
        <v>13</v>
      </c>
      <c r="B12" s="103" t="s">
        <v>72</v>
      </c>
      <c r="C12" s="103" t="s">
        <v>125</v>
      </c>
      <c r="D12" s="102">
        <v>581</v>
      </c>
    </row>
    <row r="13" spans="1:4" x14ac:dyDescent="0.35">
      <c r="A13" s="103" t="s">
        <v>71</v>
      </c>
      <c r="B13" s="103" t="s">
        <v>72</v>
      </c>
      <c r="C13" s="103" t="s">
        <v>125</v>
      </c>
      <c r="D13" s="102">
        <v>706</v>
      </c>
    </row>
    <row r="14" spans="1:4" x14ac:dyDescent="0.35">
      <c r="A14" s="103" t="s">
        <v>14</v>
      </c>
      <c r="B14" s="103" t="s">
        <v>72</v>
      </c>
      <c r="C14" s="103" t="s">
        <v>125</v>
      </c>
      <c r="D14" s="102">
        <v>2066</v>
      </c>
    </row>
    <row r="15" spans="1:4" x14ac:dyDescent="0.35">
      <c r="A15" s="103" t="s">
        <v>15</v>
      </c>
      <c r="B15" s="103" t="s">
        <v>72</v>
      </c>
      <c r="C15" s="103" t="s">
        <v>125</v>
      </c>
      <c r="D15" s="102">
        <v>299</v>
      </c>
    </row>
    <row r="16" spans="1:4" x14ac:dyDescent="0.35">
      <c r="A16" s="103" t="s">
        <v>16</v>
      </c>
      <c r="B16" s="103" t="s">
        <v>72</v>
      </c>
      <c r="C16" s="103" t="s">
        <v>125</v>
      </c>
      <c r="D16" s="102">
        <v>1172</v>
      </c>
    </row>
    <row r="17" spans="1:4" x14ac:dyDescent="0.35">
      <c r="A17" s="103" t="s">
        <v>17</v>
      </c>
      <c r="B17" s="103" t="s">
        <v>72</v>
      </c>
      <c r="C17" s="103" t="s">
        <v>125</v>
      </c>
      <c r="D17" s="102">
        <v>237</v>
      </c>
    </row>
    <row r="18" spans="1:4" x14ac:dyDescent="0.35">
      <c r="A18" s="103" t="s">
        <v>18</v>
      </c>
      <c r="B18" s="103" t="s">
        <v>72</v>
      </c>
      <c r="C18" s="103" t="s">
        <v>125</v>
      </c>
      <c r="D18" s="102">
        <v>12631</v>
      </c>
    </row>
    <row r="19" spans="1:4" x14ac:dyDescent="0.35">
      <c r="A19" s="103" t="s">
        <v>19</v>
      </c>
      <c r="B19" s="103" t="s">
        <v>72</v>
      </c>
      <c r="C19" s="103" t="s">
        <v>125</v>
      </c>
      <c r="D19" s="102">
        <v>4595</v>
      </c>
    </row>
    <row r="20" spans="1:4" x14ac:dyDescent="0.35">
      <c r="A20" s="103" t="s">
        <v>20</v>
      </c>
      <c r="B20" s="103" t="s">
        <v>72</v>
      </c>
      <c r="C20" s="103" t="s">
        <v>125</v>
      </c>
      <c r="D20" s="102">
        <v>574</v>
      </c>
    </row>
    <row r="21" spans="1:4" x14ac:dyDescent="0.35">
      <c r="A21" s="103" t="s">
        <v>21</v>
      </c>
      <c r="B21" s="103" t="s">
        <v>72</v>
      </c>
      <c r="C21" s="103" t="s">
        <v>125</v>
      </c>
      <c r="D21" s="102">
        <v>591</v>
      </c>
    </row>
    <row r="22" spans="1:4" x14ac:dyDescent="0.35">
      <c r="A22" s="103" t="s">
        <v>22</v>
      </c>
      <c r="B22" s="103" t="s">
        <v>72</v>
      </c>
      <c r="C22" s="103" t="s">
        <v>125</v>
      </c>
      <c r="D22" s="102">
        <v>288</v>
      </c>
    </row>
    <row r="23" spans="1:4" x14ac:dyDescent="0.35">
      <c r="A23" s="103" t="s">
        <v>23</v>
      </c>
      <c r="B23" s="103" t="s">
        <v>72</v>
      </c>
      <c r="C23" s="103" t="s">
        <v>125</v>
      </c>
      <c r="D23" s="102">
        <v>1464</v>
      </c>
    </row>
    <row r="24" spans="1:4" x14ac:dyDescent="0.35">
      <c r="A24" s="103" t="s">
        <v>24</v>
      </c>
      <c r="B24" s="103" t="s">
        <v>72</v>
      </c>
      <c r="C24" s="103" t="s">
        <v>125</v>
      </c>
      <c r="D24" s="102">
        <v>194</v>
      </c>
    </row>
    <row r="25" spans="1:4" x14ac:dyDescent="0.35">
      <c r="A25" s="103" t="s">
        <v>25</v>
      </c>
      <c r="B25" s="103" t="s">
        <v>72</v>
      </c>
      <c r="C25" s="103" t="s">
        <v>125</v>
      </c>
      <c r="D25" s="102">
        <v>7</v>
      </c>
    </row>
    <row r="26" spans="1:4" x14ac:dyDescent="0.35">
      <c r="A26" s="103" t="s">
        <v>26</v>
      </c>
      <c r="B26" s="103" t="s">
        <v>72</v>
      </c>
      <c r="C26" s="103" t="s">
        <v>125</v>
      </c>
      <c r="D26" s="102">
        <v>723</v>
      </c>
    </row>
    <row r="27" spans="1:4" x14ac:dyDescent="0.35">
      <c r="A27" s="103" t="s">
        <v>27</v>
      </c>
      <c r="B27" s="103" t="s">
        <v>72</v>
      </c>
      <c r="C27" s="103" t="s">
        <v>125</v>
      </c>
      <c r="D27" s="102">
        <v>1614</v>
      </c>
    </row>
    <row r="28" spans="1:4" x14ac:dyDescent="0.35">
      <c r="A28" s="103" t="s">
        <v>28</v>
      </c>
      <c r="B28" s="103" t="s">
        <v>72</v>
      </c>
      <c r="C28" s="103" t="s">
        <v>125</v>
      </c>
      <c r="D28" s="102">
        <v>362</v>
      </c>
    </row>
    <row r="29" spans="1:4" x14ac:dyDescent="0.35">
      <c r="A29" s="103" t="s">
        <v>29</v>
      </c>
      <c r="B29" s="103" t="s">
        <v>72</v>
      </c>
      <c r="C29" s="103" t="s">
        <v>125</v>
      </c>
      <c r="D29" s="102">
        <v>298</v>
      </c>
    </row>
    <row r="30" spans="1:4" x14ac:dyDescent="0.35">
      <c r="A30" s="103" t="s">
        <v>30</v>
      </c>
      <c r="B30" s="103" t="s">
        <v>72</v>
      </c>
      <c r="C30" s="103" t="s">
        <v>125</v>
      </c>
      <c r="D30" s="102">
        <v>1166</v>
      </c>
    </row>
    <row r="31" spans="1:4" x14ac:dyDescent="0.35">
      <c r="A31" s="103" t="s">
        <v>31</v>
      </c>
      <c r="B31" s="103" t="s">
        <v>72</v>
      </c>
      <c r="C31" s="103" t="s">
        <v>125</v>
      </c>
      <c r="D31" s="102">
        <v>1023</v>
      </c>
    </row>
    <row r="32" spans="1:4" x14ac:dyDescent="0.35">
      <c r="A32" s="103" t="s">
        <v>32</v>
      </c>
      <c r="B32" s="103" t="s">
        <v>72</v>
      </c>
      <c r="C32" s="103" t="s">
        <v>125</v>
      </c>
      <c r="D32" s="102">
        <v>2010</v>
      </c>
    </row>
    <row r="33" spans="1:4" x14ac:dyDescent="0.35">
      <c r="A33" s="103" t="s">
        <v>33</v>
      </c>
      <c r="B33" s="103" t="s">
        <v>72</v>
      </c>
      <c r="C33" s="103" t="s">
        <v>125</v>
      </c>
      <c r="D33" s="102">
        <v>716</v>
      </c>
    </row>
    <row r="34" spans="1:4" x14ac:dyDescent="0.35">
      <c r="A34" s="103" t="s">
        <v>34</v>
      </c>
      <c r="B34" s="103" t="s">
        <v>72</v>
      </c>
      <c r="C34" s="103" t="s">
        <v>125</v>
      </c>
      <c r="D34" s="102">
        <v>786</v>
      </c>
    </row>
    <row r="35" spans="1:4" x14ac:dyDescent="0.35">
      <c r="A35" s="103" t="s">
        <v>35</v>
      </c>
      <c r="B35" s="103" t="s">
        <v>72</v>
      </c>
      <c r="C35" s="103" t="s">
        <v>125</v>
      </c>
      <c r="D35" s="102">
        <v>596</v>
      </c>
    </row>
    <row r="36" spans="1:4" x14ac:dyDescent="0.35">
      <c r="A36" s="103" t="s">
        <v>36</v>
      </c>
      <c r="B36" s="103" t="s">
        <v>72</v>
      </c>
      <c r="C36" s="103" t="s">
        <v>125</v>
      </c>
      <c r="D36" s="102">
        <v>455</v>
      </c>
    </row>
    <row r="37" spans="1:4" x14ac:dyDescent="0.35">
      <c r="A37" s="103" t="s">
        <v>37</v>
      </c>
      <c r="B37" s="103" t="s">
        <v>72</v>
      </c>
      <c r="C37" s="103" t="s">
        <v>125</v>
      </c>
      <c r="D37" s="102">
        <v>542</v>
      </c>
    </row>
    <row r="38" spans="1:4" x14ac:dyDescent="0.35">
      <c r="A38" s="103" t="s">
        <v>38</v>
      </c>
      <c r="B38" s="103" t="s">
        <v>72</v>
      </c>
      <c r="C38" s="103" t="s">
        <v>125</v>
      </c>
      <c r="D38" s="102">
        <v>2340</v>
      </c>
    </row>
    <row r="39" spans="1:4" x14ac:dyDescent="0.35">
      <c r="A39" s="103" t="s">
        <v>39</v>
      </c>
      <c r="B39" s="103" t="s">
        <v>72</v>
      </c>
      <c r="C39" s="103" t="s">
        <v>125</v>
      </c>
      <c r="D39" s="102">
        <v>317</v>
      </c>
    </row>
    <row r="40" spans="1:4" x14ac:dyDescent="0.35">
      <c r="A40" s="103" t="s">
        <v>40</v>
      </c>
      <c r="B40" s="103" t="s">
        <v>72</v>
      </c>
      <c r="C40" s="103" t="s">
        <v>125</v>
      </c>
      <c r="D40" s="102">
        <v>386</v>
      </c>
    </row>
    <row r="41" spans="1:4" x14ac:dyDescent="0.35">
      <c r="A41" s="103" t="s">
        <v>41</v>
      </c>
      <c r="B41" s="103" t="s">
        <v>72</v>
      </c>
      <c r="C41" s="103" t="s">
        <v>125</v>
      </c>
      <c r="D41" s="102">
        <v>1148</v>
      </c>
    </row>
    <row r="42" spans="1:4" x14ac:dyDescent="0.35">
      <c r="A42" s="103" t="s">
        <v>42</v>
      </c>
      <c r="B42" s="103" t="s">
        <v>72</v>
      </c>
      <c r="C42" s="103" t="s">
        <v>125</v>
      </c>
      <c r="D42" s="102">
        <v>1745</v>
      </c>
    </row>
    <row r="43" spans="1:4" x14ac:dyDescent="0.35">
      <c r="A43" s="103" t="s">
        <v>43</v>
      </c>
      <c r="B43" s="103" t="s">
        <v>72</v>
      </c>
      <c r="C43" s="103" t="s">
        <v>125</v>
      </c>
      <c r="D43" s="102">
        <v>599</v>
      </c>
    </row>
    <row r="44" spans="1:4" x14ac:dyDescent="0.35">
      <c r="A44" s="103" t="s">
        <v>44</v>
      </c>
      <c r="B44" s="103" t="s">
        <v>72</v>
      </c>
      <c r="C44" s="103" t="s">
        <v>125</v>
      </c>
      <c r="D44" s="102">
        <v>1594</v>
      </c>
    </row>
    <row r="45" spans="1:4" x14ac:dyDescent="0.35">
      <c r="A45" s="103" t="s">
        <v>45</v>
      </c>
      <c r="B45" s="103" t="s">
        <v>72</v>
      </c>
      <c r="C45" s="103" t="s">
        <v>125</v>
      </c>
      <c r="D45" s="102">
        <v>394</v>
      </c>
    </row>
    <row r="46" spans="1:4" x14ac:dyDescent="0.35">
      <c r="A46" s="103" t="s">
        <v>46</v>
      </c>
      <c r="B46" s="103" t="s">
        <v>72</v>
      </c>
      <c r="C46" s="103" t="s">
        <v>125</v>
      </c>
      <c r="D46" s="102">
        <v>1184</v>
      </c>
    </row>
    <row r="47" spans="1:4" x14ac:dyDescent="0.35">
      <c r="A47" s="103" t="s">
        <v>3</v>
      </c>
      <c r="B47" s="103" t="s">
        <v>72</v>
      </c>
      <c r="C47" s="103" t="s">
        <v>123</v>
      </c>
      <c r="D47" s="102">
        <v>292</v>
      </c>
    </row>
    <row r="48" spans="1:4" x14ac:dyDescent="0.35">
      <c r="A48" s="103" t="s">
        <v>4</v>
      </c>
      <c r="B48" s="103" t="s">
        <v>72</v>
      </c>
      <c r="C48" s="103" t="s">
        <v>123</v>
      </c>
      <c r="D48" s="102">
        <v>1071</v>
      </c>
    </row>
    <row r="49" spans="1:4" x14ac:dyDescent="0.35">
      <c r="A49" s="103" t="s">
        <v>5</v>
      </c>
      <c r="B49" s="103" t="s">
        <v>72</v>
      </c>
      <c r="C49" s="103" t="s">
        <v>123</v>
      </c>
      <c r="D49" s="102">
        <v>1286</v>
      </c>
    </row>
    <row r="50" spans="1:4" x14ac:dyDescent="0.35">
      <c r="A50" s="103" t="s">
        <v>6</v>
      </c>
      <c r="B50" s="103" t="s">
        <v>72</v>
      </c>
      <c r="C50" s="103" t="s">
        <v>123</v>
      </c>
      <c r="D50" s="102">
        <v>132</v>
      </c>
    </row>
    <row r="51" spans="1:4" x14ac:dyDescent="0.35">
      <c r="A51" s="103" t="s">
        <v>7</v>
      </c>
      <c r="B51" s="103" t="s">
        <v>72</v>
      </c>
      <c r="C51" s="103" t="s">
        <v>123</v>
      </c>
      <c r="D51" s="102">
        <v>508</v>
      </c>
    </row>
    <row r="52" spans="1:4" x14ac:dyDescent="0.35">
      <c r="A52" s="103" t="s">
        <v>8</v>
      </c>
      <c r="B52" s="103" t="s">
        <v>72</v>
      </c>
      <c r="C52" s="103" t="s">
        <v>123</v>
      </c>
      <c r="D52" s="102">
        <v>1056</v>
      </c>
    </row>
    <row r="53" spans="1:4" x14ac:dyDescent="0.35">
      <c r="A53" s="103" t="s">
        <v>9</v>
      </c>
      <c r="B53" s="103" t="s">
        <v>72</v>
      </c>
      <c r="C53" s="103" t="s">
        <v>123</v>
      </c>
      <c r="D53" s="102">
        <v>1074</v>
      </c>
    </row>
    <row r="54" spans="1:4" x14ac:dyDescent="0.35">
      <c r="A54" s="103" t="s">
        <v>10</v>
      </c>
      <c r="B54" s="103" t="s">
        <v>72</v>
      </c>
      <c r="C54" s="103" t="s">
        <v>123</v>
      </c>
      <c r="D54" s="102">
        <v>366</v>
      </c>
    </row>
    <row r="55" spans="1:4" x14ac:dyDescent="0.35">
      <c r="A55" s="103" t="s">
        <v>11</v>
      </c>
      <c r="B55" s="103" t="s">
        <v>72</v>
      </c>
      <c r="C55" s="103" t="s">
        <v>123</v>
      </c>
      <c r="D55" s="102">
        <v>704</v>
      </c>
    </row>
    <row r="56" spans="1:4" x14ac:dyDescent="0.35">
      <c r="A56" s="103" t="s">
        <v>12</v>
      </c>
      <c r="B56" s="103" t="s">
        <v>72</v>
      </c>
      <c r="C56" s="103" t="s">
        <v>123</v>
      </c>
      <c r="D56" s="102">
        <v>540</v>
      </c>
    </row>
    <row r="57" spans="1:4" x14ac:dyDescent="0.35">
      <c r="A57" s="103" t="s">
        <v>13</v>
      </c>
      <c r="B57" s="103" t="s">
        <v>72</v>
      </c>
      <c r="C57" s="103" t="s">
        <v>123</v>
      </c>
      <c r="D57" s="102">
        <v>177</v>
      </c>
    </row>
    <row r="58" spans="1:4" x14ac:dyDescent="0.35">
      <c r="A58" s="103" t="s">
        <v>71</v>
      </c>
      <c r="B58" s="103" t="s">
        <v>72</v>
      </c>
      <c r="C58" s="103" t="s">
        <v>123</v>
      </c>
      <c r="D58" s="102">
        <v>544</v>
      </c>
    </row>
    <row r="59" spans="1:4" x14ac:dyDescent="0.35">
      <c r="A59" s="103" t="s">
        <v>14</v>
      </c>
      <c r="B59" s="103" t="s">
        <v>72</v>
      </c>
      <c r="C59" s="103" t="s">
        <v>123</v>
      </c>
      <c r="D59" s="102">
        <v>1639</v>
      </c>
    </row>
    <row r="60" spans="1:4" x14ac:dyDescent="0.35">
      <c r="A60" s="103" t="s">
        <v>15</v>
      </c>
      <c r="B60" s="103" t="s">
        <v>72</v>
      </c>
      <c r="C60" s="103" t="s">
        <v>123</v>
      </c>
      <c r="D60" s="102">
        <v>189</v>
      </c>
    </row>
    <row r="61" spans="1:4" x14ac:dyDescent="0.35">
      <c r="A61" s="103" t="s">
        <v>16</v>
      </c>
      <c r="B61" s="103" t="s">
        <v>72</v>
      </c>
      <c r="C61" s="103" t="s">
        <v>123</v>
      </c>
      <c r="D61" s="102">
        <v>1085</v>
      </c>
    </row>
    <row r="62" spans="1:4" x14ac:dyDescent="0.35">
      <c r="A62" s="103" t="s">
        <v>17</v>
      </c>
      <c r="B62" s="103" t="s">
        <v>72</v>
      </c>
      <c r="C62" s="103" t="s">
        <v>123</v>
      </c>
      <c r="D62" s="102">
        <v>174</v>
      </c>
    </row>
    <row r="63" spans="1:4" x14ac:dyDescent="0.35">
      <c r="A63" s="103" t="s">
        <v>18</v>
      </c>
      <c r="B63" s="103" t="s">
        <v>72</v>
      </c>
      <c r="C63" s="103" t="s">
        <v>123</v>
      </c>
      <c r="D63" s="102">
        <v>10248</v>
      </c>
    </row>
    <row r="64" spans="1:4" x14ac:dyDescent="0.35">
      <c r="A64" s="103" t="s">
        <v>19</v>
      </c>
      <c r="B64" s="103" t="s">
        <v>72</v>
      </c>
      <c r="C64" s="103" t="s">
        <v>123</v>
      </c>
      <c r="D64" s="102">
        <v>2738</v>
      </c>
    </row>
    <row r="65" spans="1:4" x14ac:dyDescent="0.35">
      <c r="A65" s="103" t="s">
        <v>20</v>
      </c>
      <c r="B65" s="103" t="s">
        <v>72</v>
      </c>
      <c r="C65" s="103" t="s">
        <v>123</v>
      </c>
      <c r="D65" s="102">
        <v>286</v>
      </c>
    </row>
    <row r="66" spans="1:4" x14ac:dyDescent="0.35">
      <c r="A66" s="103" t="s">
        <v>21</v>
      </c>
      <c r="B66" s="103" t="s">
        <v>72</v>
      </c>
      <c r="C66" s="103" t="s">
        <v>123</v>
      </c>
      <c r="D66" s="102">
        <v>325</v>
      </c>
    </row>
    <row r="67" spans="1:4" x14ac:dyDescent="0.35">
      <c r="A67" s="103" t="s">
        <v>22</v>
      </c>
      <c r="B67" s="103" t="s">
        <v>72</v>
      </c>
      <c r="C67" s="103" t="s">
        <v>123</v>
      </c>
      <c r="D67" s="102">
        <v>225</v>
      </c>
    </row>
    <row r="68" spans="1:4" x14ac:dyDescent="0.35">
      <c r="A68" s="103" t="s">
        <v>23</v>
      </c>
      <c r="B68" s="103" t="s">
        <v>72</v>
      </c>
      <c r="C68" s="103" t="s">
        <v>123</v>
      </c>
      <c r="D68" s="102">
        <v>1208</v>
      </c>
    </row>
    <row r="69" spans="1:4" x14ac:dyDescent="0.35">
      <c r="A69" s="103" t="s">
        <v>24</v>
      </c>
      <c r="B69" s="103" t="s">
        <v>72</v>
      </c>
      <c r="C69" s="103" t="s">
        <v>123</v>
      </c>
      <c r="D69" s="102">
        <v>119</v>
      </c>
    </row>
    <row r="70" spans="1:4" x14ac:dyDescent="0.35">
      <c r="A70" s="103" t="s">
        <v>25</v>
      </c>
      <c r="B70" s="103" t="s">
        <v>72</v>
      </c>
      <c r="C70" s="103" t="s">
        <v>123</v>
      </c>
      <c r="D70" s="102">
        <v>7</v>
      </c>
    </row>
    <row r="71" spans="1:4" x14ac:dyDescent="0.35">
      <c r="A71" s="103" t="s">
        <v>26</v>
      </c>
      <c r="B71" s="103" t="s">
        <v>72</v>
      </c>
      <c r="C71" s="103" t="s">
        <v>123</v>
      </c>
      <c r="D71" s="102">
        <v>597</v>
      </c>
    </row>
    <row r="72" spans="1:4" x14ac:dyDescent="0.35">
      <c r="A72" s="103" t="s">
        <v>27</v>
      </c>
      <c r="B72" s="103" t="s">
        <v>72</v>
      </c>
      <c r="C72" s="103" t="s">
        <v>123</v>
      </c>
      <c r="D72" s="102">
        <v>606</v>
      </c>
    </row>
    <row r="73" spans="1:4" x14ac:dyDescent="0.35">
      <c r="A73" s="103" t="s">
        <v>28</v>
      </c>
      <c r="B73" s="103" t="s">
        <v>72</v>
      </c>
      <c r="C73" s="103" t="s">
        <v>123</v>
      </c>
      <c r="D73" s="102">
        <v>275</v>
      </c>
    </row>
    <row r="74" spans="1:4" x14ac:dyDescent="0.35">
      <c r="A74" s="103" t="s">
        <v>29</v>
      </c>
      <c r="B74" s="103" t="s">
        <v>72</v>
      </c>
      <c r="C74" s="103" t="s">
        <v>123</v>
      </c>
      <c r="D74" s="102">
        <v>177</v>
      </c>
    </row>
    <row r="75" spans="1:4" x14ac:dyDescent="0.35">
      <c r="A75" s="103" t="s">
        <v>30</v>
      </c>
      <c r="B75" s="103" t="s">
        <v>72</v>
      </c>
      <c r="C75" s="103" t="s">
        <v>123</v>
      </c>
      <c r="D75" s="102">
        <v>978</v>
      </c>
    </row>
    <row r="76" spans="1:4" x14ac:dyDescent="0.35">
      <c r="A76" s="103" t="s">
        <v>31</v>
      </c>
      <c r="B76" s="103" t="s">
        <v>72</v>
      </c>
      <c r="C76" s="103" t="s">
        <v>123</v>
      </c>
      <c r="D76" s="102">
        <v>854</v>
      </c>
    </row>
    <row r="77" spans="1:4" x14ac:dyDescent="0.35">
      <c r="A77" s="103" t="s">
        <v>32</v>
      </c>
      <c r="B77" s="103" t="s">
        <v>72</v>
      </c>
      <c r="C77" s="103" t="s">
        <v>123</v>
      </c>
      <c r="D77" s="102">
        <v>1237</v>
      </c>
    </row>
    <row r="78" spans="1:4" x14ac:dyDescent="0.35">
      <c r="A78" s="103" t="s">
        <v>33</v>
      </c>
      <c r="B78" s="103" t="s">
        <v>72</v>
      </c>
      <c r="C78" s="103" t="s">
        <v>123</v>
      </c>
      <c r="D78" s="102">
        <v>545</v>
      </c>
    </row>
    <row r="79" spans="1:4" x14ac:dyDescent="0.35">
      <c r="A79" s="103" t="s">
        <v>34</v>
      </c>
      <c r="B79" s="103" t="s">
        <v>72</v>
      </c>
      <c r="C79" s="103" t="s">
        <v>123</v>
      </c>
      <c r="D79" s="102">
        <v>372</v>
      </c>
    </row>
    <row r="80" spans="1:4" x14ac:dyDescent="0.35">
      <c r="A80" s="103" t="s">
        <v>35</v>
      </c>
      <c r="B80" s="103" t="s">
        <v>72</v>
      </c>
      <c r="C80" s="103" t="s">
        <v>123</v>
      </c>
      <c r="D80" s="102">
        <v>316</v>
      </c>
    </row>
    <row r="81" spans="1:4" x14ac:dyDescent="0.35">
      <c r="A81" s="103" t="s">
        <v>36</v>
      </c>
      <c r="B81" s="103" t="s">
        <v>72</v>
      </c>
      <c r="C81" s="103" t="s">
        <v>123</v>
      </c>
      <c r="D81" s="102">
        <v>283</v>
      </c>
    </row>
    <row r="82" spans="1:4" x14ac:dyDescent="0.35">
      <c r="A82" s="103" t="s">
        <v>37</v>
      </c>
      <c r="B82" s="103" t="s">
        <v>72</v>
      </c>
      <c r="C82" s="103" t="s">
        <v>123</v>
      </c>
      <c r="D82" s="102">
        <v>424</v>
      </c>
    </row>
    <row r="83" spans="1:4" x14ac:dyDescent="0.35">
      <c r="A83" s="103" t="s">
        <v>38</v>
      </c>
      <c r="B83" s="103" t="s">
        <v>72</v>
      </c>
      <c r="C83" s="103" t="s">
        <v>123</v>
      </c>
      <c r="D83" s="102">
        <v>990</v>
      </c>
    </row>
    <row r="84" spans="1:4" x14ac:dyDescent="0.35">
      <c r="A84" s="103" t="s">
        <v>39</v>
      </c>
      <c r="B84" s="103" t="s">
        <v>72</v>
      </c>
      <c r="C84" s="103" t="s">
        <v>123</v>
      </c>
      <c r="D84" s="102">
        <v>183</v>
      </c>
    </row>
    <row r="85" spans="1:4" x14ac:dyDescent="0.35">
      <c r="A85" s="103" t="s">
        <v>40</v>
      </c>
      <c r="B85" s="103" t="s">
        <v>72</v>
      </c>
      <c r="C85" s="103" t="s">
        <v>123</v>
      </c>
      <c r="D85" s="102">
        <v>330</v>
      </c>
    </row>
    <row r="86" spans="1:4" x14ac:dyDescent="0.35">
      <c r="A86" s="103" t="s">
        <v>41</v>
      </c>
      <c r="B86" s="103" t="s">
        <v>72</v>
      </c>
      <c r="C86" s="103" t="s">
        <v>123</v>
      </c>
      <c r="D86" s="102">
        <v>792</v>
      </c>
    </row>
    <row r="87" spans="1:4" x14ac:dyDescent="0.35">
      <c r="A87" s="103" t="s">
        <v>42</v>
      </c>
      <c r="B87" s="103" t="s">
        <v>72</v>
      </c>
      <c r="C87" s="103" t="s">
        <v>123</v>
      </c>
      <c r="D87" s="102">
        <v>1189</v>
      </c>
    </row>
    <row r="88" spans="1:4" x14ac:dyDescent="0.35">
      <c r="A88" s="103" t="s">
        <v>43</v>
      </c>
      <c r="B88" s="103" t="s">
        <v>72</v>
      </c>
      <c r="C88" s="103" t="s">
        <v>123</v>
      </c>
      <c r="D88" s="102">
        <v>372</v>
      </c>
    </row>
    <row r="89" spans="1:4" x14ac:dyDescent="0.35">
      <c r="A89" s="103" t="s">
        <v>44</v>
      </c>
      <c r="B89" s="103" t="s">
        <v>72</v>
      </c>
      <c r="C89" s="103" t="s">
        <v>123</v>
      </c>
      <c r="D89" s="102">
        <v>360</v>
      </c>
    </row>
    <row r="90" spans="1:4" x14ac:dyDescent="0.35">
      <c r="A90" s="103" t="s">
        <v>45</v>
      </c>
      <c r="B90" s="103" t="s">
        <v>72</v>
      </c>
      <c r="C90" s="103" t="s">
        <v>123</v>
      </c>
      <c r="D90" s="102">
        <v>373</v>
      </c>
    </row>
    <row r="91" spans="1:4" x14ac:dyDescent="0.35">
      <c r="A91" s="103" t="s">
        <v>46</v>
      </c>
      <c r="B91" s="103" t="s">
        <v>72</v>
      </c>
      <c r="C91" s="103" t="s">
        <v>123</v>
      </c>
      <c r="D91" s="102">
        <v>704</v>
      </c>
    </row>
    <row r="92" spans="1:4" x14ac:dyDescent="0.35">
      <c r="A92" s="103" t="s">
        <v>3</v>
      </c>
      <c r="B92" s="103" t="s">
        <v>72</v>
      </c>
      <c r="C92" s="103" t="s">
        <v>124</v>
      </c>
      <c r="D92" s="102">
        <v>380</v>
      </c>
    </row>
    <row r="93" spans="1:4" x14ac:dyDescent="0.35">
      <c r="A93" s="103" t="s">
        <v>4</v>
      </c>
      <c r="B93" s="103" t="s">
        <v>72</v>
      </c>
      <c r="C93" s="103" t="s">
        <v>124</v>
      </c>
      <c r="D93" s="102">
        <v>173</v>
      </c>
    </row>
    <row r="94" spans="1:4" x14ac:dyDescent="0.35">
      <c r="A94" s="103" t="s">
        <v>5</v>
      </c>
      <c r="B94" s="103" t="s">
        <v>72</v>
      </c>
      <c r="C94" s="103" t="s">
        <v>124</v>
      </c>
      <c r="D94" s="102">
        <v>310</v>
      </c>
    </row>
    <row r="95" spans="1:4" x14ac:dyDescent="0.35">
      <c r="A95" s="103" t="s">
        <v>6</v>
      </c>
      <c r="B95" s="103" t="s">
        <v>72</v>
      </c>
      <c r="C95" s="103" t="s">
        <v>124</v>
      </c>
      <c r="D95" s="102">
        <v>243</v>
      </c>
    </row>
    <row r="96" spans="1:4" x14ac:dyDescent="0.35">
      <c r="A96" s="103" t="s">
        <v>7</v>
      </c>
      <c r="B96" s="103" t="s">
        <v>72</v>
      </c>
      <c r="C96" s="103" t="s">
        <v>124</v>
      </c>
      <c r="D96" s="102">
        <v>195</v>
      </c>
    </row>
    <row r="97" spans="1:4" x14ac:dyDescent="0.35">
      <c r="A97" s="103" t="s">
        <v>8</v>
      </c>
      <c r="B97" s="103" t="s">
        <v>72</v>
      </c>
      <c r="C97" s="103" t="s">
        <v>124</v>
      </c>
      <c r="D97" s="102">
        <v>573</v>
      </c>
    </row>
    <row r="98" spans="1:4" x14ac:dyDescent="0.35">
      <c r="A98" s="103" t="s">
        <v>9</v>
      </c>
      <c r="B98" s="103" t="s">
        <v>72</v>
      </c>
      <c r="C98" s="103" t="s">
        <v>124</v>
      </c>
      <c r="D98" s="102">
        <v>170</v>
      </c>
    </row>
    <row r="99" spans="1:4" x14ac:dyDescent="0.35">
      <c r="A99" s="103" t="s">
        <v>10</v>
      </c>
      <c r="B99" s="103" t="s">
        <v>72</v>
      </c>
      <c r="C99" s="103" t="s">
        <v>124</v>
      </c>
      <c r="D99" s="102">
        <v>169</v>
      </c>
    </row>
    <row r="100" spans="1:4" x14ac:dyDescent="0.35">
      <c r="A100" s="103" t="s">
        <v>11</v>
      </c>
      <c r="B100" s="103" t="s">
        <v>72</v>
      </c>
      <c r="C100" s="103" t="s">
        <v>124</v>
      </c>
      <c r="D100" s="102">
        <v>299</v>
      </c>
    </row>
    <row r="101" spans="1:4" x14ac:dyDescent="0.35">
      <c r="A101" s="103" t="s">
        <v>12</v>
      </c>
      <c r="B101" s="103" t="s">
        <v>72</v>
      </c>
      <c r="C101" s="103" t="s">
        <v>124</v>
      </c>
      <c r="D101" s="102">
        <v>326</v>
      </c>
    </row>
    <row r="102" spans="1:4" x14ac:dyDescent="0.35">
      <c r="A102" s="103" t="s">
        <v>13</v>
      </c>
      <c r="B102" s="103" t="s">
        <v>72</v>
      </c>
      <c r="C102" s="103" t="s">
        <v>124</v>
      </c>
      <c r="D102" s="102">
        <v>404</v>
      </c>
    </row>
    <row r="103" spans="1:4" x14ac:dyDescent="0.35">
      <c r="A103" s="103" t="s">
        <v>71</v>
      </c>
      <c r="B103" s="103" t="s">
        <v>72</v>
      </c>
      <c r="C103" s="103" t="s">
        <v>124</v>
      </c>
      <c r="D103" s="102">
        <v>162</v>
      </c>
    </row>
    <row r="104" spans="1:4" x14ac:dyDescent="0.35">
      <c r="A104" s="103" t="s">
        <v>14</v>
      </c>
      <c r="B104" s="103" t="s">
        <v>72</v>
      </c>
      <c r="C104" s="103" t="s">
        <v>124</v>
      </c>
      <c r="D104" s="102">
        <v>427</v>
      </c>
    </row>
    <row r="105" spans="1:4" x14ac:dyDescent="0.35">
      <c r="A105" s="103" t="s">
        <v>15</v>
      </c>
      <c r="B105" s="103" t="s">
        <v>72</v>
      </c>
      <c r="C105" s="103" t="s">
        <v>124</v>
      </c>
      <c r="D105" s="102">
        <v>110</v>
      </c>
    </row>
    <row r="106" spans="1:4" x14ac:dyDescent="0.35">
      <c r="A106" s="103" t="s">
        <v>16</v>
      </c>
      <c r="B106" s="103" t="s">
        <v>72</v>
      </c>
      <c r="C106" s="103" t="s">
        <v>124</v>
      </c>
      <c r="D106" s="102">
        <v>87</v>
      </c>
    </row>
    <row r="107" spans="1:4" x14ac:dyDescent="0.35">
      <c r="A107" s="103" t="s">
        <v>17</v>
      </c>
      <c r="B107" s="103" t="s">
        <v>72</v>
      </c>
      <c r="C107" s="103" t="s">
        <v>124</v>
      </c>
      <c r="D107" s="102">
        <v>63</v>
      </c>
    </row>
    <row r="108" spans="1:4" x14ac:dyDescent="0.35">
      <c r="A108" s="103" t="s">
        <v>18</v>
      </c>
      <c r="B108" s="103" t="s">
        <v>72</v>
      </c>
      <c r="C108" s="103" t="s">
        <v>124</v>
      </c>
      <c r="D108" s="102">
        <v>2383</v>
      </c>
    </row>
    <row r="109" spans="1:4" x14ac:dyDescent="0.35">
      <c r="A109" s="103" t="s">
        <v>19</v>
      </c>
      <c r="B109" s="103" t="s">
        <v>72</v>
      </c>
      <c r="C109" s="103" t="s">
        <v>124</v>
      </c>
      <c r="D109" s="102">
        <v>1857</v>
      </c>
    </row>
    <row r="110" spans="1:4" x14ac:dyDescent="0.35">
      <c r="A110" s="103" t="s">
        <v>20</v>
      </c>
      <c r="B110" s="103" t="s">
        <v>72</v>
      </c>
      <c r="C110" s="103" t="s">
        <v>124</v>
      </c>
      <c r="D110" s="102">
        <v>288</v>
      </c>
    </row>
    <row r="111" spans="1:4" x14ac:dyDescent="0.35">
      <c r="A111" s="103" t="s">
        <v>21</v>
      </c>
      <c r="B111" s="103" t="s">
        <v>72</v>
      </c>
      <c r="C111" s="103" t="s">
        <v>124</v>
      </c>
      <c r="D111" s="102">
        <v>266</v>
      </c>
    </row>
    <row r="112" spans="1:4" x14ac:dyDescent="0.35">
      <c r="A112" s="103" t="s">
        <v>22</v>
      </c>
      <c r="B112" s="103" t="s">
        <v>72</v>
      </c>
      <c r="C112" s="103" t="s">
        <v>124</v>
      </c>
      <c r="D112" s="102">
        <v>63</v>
      </c>
    </row>
    <row r="113" spans="1:4" x14ac:dyDescent="0.35">
      <c r="A113" s="103" t="s">
        <v>23</v>
      </c>
      <c r="B113" s="103" t="s">
        <v>72</v>
      </c>
      <c r="C113" s="103" t="s">
        <v>124</v>
      </c>
      <c r="D113" s="102">
        <v>256</v>
      </c>
    </row>
    <row r="114" spans="1:4" x14ac:dyDescent="0.35">
      <c r="A114" s="103" t="s">
        <v>24</v>
      </c>
      <c r="B114" s="103" t="s">
        <v>72</v>
      </c>
      <c r="C114" s="103" t="s">
        <v>124</v>
      </c>
      <c r="D114" s="102">
        <v>75</v>
      </c>
    </row>
    <row r="115" spans="1:4" x14ac:dyDescent="0.35">
      <c r="A115" s="103" t="s">
        <v>25</v>
      </c>
      <c r="B115" s="103" t="s">
        <v>72</v>
      </c>
      <c r="C115" s="103" t="s">
        <v>124</v>
      </c>
      <c r="D115" s="102">
        <v>0</v>
      </c>
    </row>
    <row r="116" spans="1:4" x14ac:dyDescent="0.35">
      <c r="A116" s="103" t="s">
        <v>26</v>
      </c>
      <c r="B116" s="103" t="s">
        <v>72</v>
      </c>
      <c r="C116" s="103" t="s">
        <v>124</v>
      </c>
      <c r="D116" s="102">
        <v>126</v>
      </c>
    </row>
    <row r="117" spans="1:4" x14ac:dyDescent="0.35">
      <c r="A117" s="103" t="s">
        <v>27</v>
      </c>
      <c r="B117" s="103" t="s">
        <v>72</v>
      </c>
      <c r="C117" s="103" t="s">
        <v>124</v>
      </c>
      <c r="D117" s="102">
        <v>1008</v>
      </c>
    </row>
    <row r="118" spans="1:4" x14ac:dyDescent="0.35">
      <c r="A118" s="103" t="s">
        <v>28</v>
      </c>
      <c r="B118" s="103" t="s">
        <v>72</v>
      </c>
      <c r="C118" s="103" t="s">
        <v>124</v>
      </c>
      <c r="D118" s="102">
        <v>87</v>
      </c>
    </row>
    <row r="119" spans="1:4" x14ac:dyDescent="0.35">
      <c r="A119" s="103" t="s">
        <v>29</v>
      </c>
      <c r="B119" s="103" t="s">
        <v>72</v>
      </c>
      <c r="C119" s="103" t="s">
        <v>124</v>
      </c>
      <c r="D119" s="102">
        <v>121</v>
      </c>
    </row>
    <row r="120" spans="1:4" x14ac:dyDescent="0.35">
      <c r="A120" s="103" t="s">
        <v>30</v>
      </c>
      <c r="B120" s="103" t="s">
        <v>72</v>
      </c>
      <c r="C120" s="103" t="s">
        <v>124</v>
      </c>
      <c r="D120" s="102">
        <v>188</v>
      </c>
    </row>
    <row r="121" spans="1:4" x14ac:dyDescent="0.35">
      <c r="A121" s="103" t="s">
        <v>31</v>
      </c>
      <c r="B121" s="103" t="s">
        <v>72</v>
      </c>
      <c r="C121" s="103" t="s">
        <v>124</v>
      </c>
      <c r="D121" s="102">
        <v>169</v>
      </c>
    </row>
    <row r="122" spans="1:4" x14ac:dyDescent="0.35">
      <c r="A122" s="103" t="s">
        <v>32</v>
      </c>
      <c r="B122" s="103" t="s">
        <v>72</v>
      </c>
      <c r="C122" s="103" t="s">
        <v>124</v>
      </c>
      <c r="D122" s="102">
        <v>773</v>
      </c>
    </row>
    <row r="123" spans="1:4" x14ac:dyDescent="0.35">
      <c r="A123" s="103" t="s">
        <v>33</v>
      </c>
      <c r="B123" s="103" t="s">
        <v>72</v>
      </c>
      <c r="C123" s="103" t="s">
        <v>124</v>
      </c>
      <c r="D123" s="102">
        <v>171</v>
      </c>
    </row>
    <row r="124" spans="1:4" x14ac:dyDescent="0.35">
      <c r="A124" s="103" t="s">
        <v>34</v>
      </c>
      <c r="B124" s="103" t="s">
        <v>72</v>
      </c>
      <c r="C124" s="103" t="s">
        <v>124</v>
      </c>
      <c r="D124" s="102">
        <v>414</v>
      </c>
    </row>
    <row r="125" spans="1:4" x14ac:dyDescent="0.35">
      <c r="A125" s="103" t="s">
        <v>35</v>
      </c>
      <c r="B125" s="103" t="s">
        <v>72</v>
      </c>
      <c r="C125" s="103" t="s">
        <v>124</v>
      </c>
      <c r="D125" s="102">
        <v>280</v>
      </c>
    </row>
    <row r="126" spans="1:4" x14ac:dyDescent="0.35">
      <c r="A126" s="103" t="s">
        <v>36</v>
      </c>
      <c r="B126" s="103" t="s">
        <v>72</v>
      </c>
      <c r="C126" s="103" t="s">
        <v>124</v>
      </c>
      <c r="D126" s="102">
        <v>172</v>
      </c>
    </row>
    <row r="127" spans="1:4" x14ac:dyDescent="0.35">
      <c r="A127" s="103" t="s">
        <v>37</v>
      </c>
      <c r="B127" s="103" t="s">
        <v>72</v>
      </c>
      <c r="C127" s="103" t="s">
        <v>124</v>
      </c>
      <c r="D127" s="102">
        <v>118</v>
      </c>
    </row>
    <row r="128" spans="1:4" x14ac:dyDescent="0.35">
      <c r="A128" s="103" t="s">
        <v>38</v>
      </c>
      <c r="B128" s="103" t="s">
        <v>72</v>
      </c>
      <c r="C128" s="103" t="s">
        <v>124</v>
      </c>
      <c r="D128" s="102">
        <v>1350</v>
      </c>
    </row>
    <row r="129" spans="1:4" x14ac:dyDescent="0.35">
      <c r="A129" s="103" t="s">
        <v>39</v>
      </c>
      <c r="B129" s="103" t="s">
        <v>72</v>
      </c>
      <c r="C129" s="103" t="s">
        <v>124</v>
      </c>
      <c r="D129" s="102">
        <v>134</v>
      </c>
    </row>
    <row r="130" spans="1:4" x14ac:dyDescent="0.35">
      <c r="A130" s="103" t="s">
        <v>40</v>
      </c>
      <c r="B130" s="103" t="s">
        <v>72</v>
      </c>
      <c r="C130" s="103" t="s">
        <v>124</v>
      </c>
      <c r="D130" s="102">
        <v>56</v>
      </c>
    </row>
    <row r="131" spans="1:4" x14ac:dyDescent="0.35">
      <c r="A131" s="103" t="s">
        <v>41</v>
      </c>
      <c r="B131" s="103" t="s">
        <v>72</v>
      </c>
      <c r="C131" s="103" t="s">
        <v>124</v>
      </c>
      <c r="D131" s="102">
        <v>356</v>
      </c>
    </row>
    <row r="132" spans="1:4" x14ac:dyDescent="0.35">
      <c r="A132" s="103" t="s">
        <v>42</v>
      </c>
      <c r="B132" s="103" t="s">
        <v>72</v>
      </c>
      <c r="C132" s="103" t="s">
        <v>124</v>
      </c>
      <c r="D132" s="102">
        <v>556</v>
      </c>
    </row>
    <row r="133" spans="1:4" x14ac:dyDescent="0.35">
      <c r="A133" s="103" t="s">
        <v>43</v>
      </c>
      <c r="B133" s="103" t="s">
        <v>72</v>
      </c>
      <c r="C133" s="103" t="s">
        <v>124</v>
      </c>
      <c r="D133" s="102">
        <v>227</v>
      </c>
    </row>
    <row r="134" spans="1:4" x14ac:dyDescent="0.35">
      <c r="A134" s="103" t="s">
        <v>44</v>
      </c>
      <c r="B134" s="103" t="s">
        <v>72</v>
      </c>
      <c r="C134" s="103" t="s">
        <v>124</v>
      </c>
      <c r="D134" s="102">
        <v>1234</v>
      </c>
    </row>
    <row r="135" spans="1:4" x14ac:dyDescent="0.35">
      <c r="A135" s="103" t="s">
        <v>45</v>
      </c>
      <c r="B135" s="103" t="s">
        <v>72</v>
      </c>
      <c r="C135" s="103" t="s">
        <v>124</v>
      </c>
      <c r="D135" s="102">
        <v>21</v>
      </c>
    </row>
    <row r="136" spans="1:4" x14ac:dyDescent="0.35">
      <c r="A136" s="103" t="s">
        <v>46</v>
      </c>
      <c r="B136" s="103" t="s">
        <v>72</v>
      </c>
      <c r="C136" s="103" t="s">
        <v>124</v>
      </c>
      <c r="D136" s="102">
        <v>480</v>
      </c>
    </row>
    <row r="137" spans="1:4" x14ac:dyDescent="0.35">
      <c r="A137" s="103" t="s">
        <v>3</v>
      </c>
      <c r="B137" s="103" t="s">
        <v>72</v>
      </c>
      <c r="C137" s="103" t="s">
        <v>147</v>
      </c>
      <c r="D137" s="102">
        <v>322</v>
      </c>
    </row>
    <row r="138" spans="1:4" x14ac:dyDescent="0.35">
      <c r="A138" s="103" t="s">
        <v>4</v>
      </c>
      <c r="B138" s="103" t="s">
        <v>72</v>
      </c>
      <c r="C138" s="103" t="s">
        <v>147</v>
      </c>
      <c r="D138" s="102">
        <v>0</v>
      </c>
    </row>
    <row r="139" spans="1:4" x14ac:dyDescent="0.35">
      <c r="A139" s="103" t="s">
        <v>5</v>
      </c>
      <c r="B139" s="103" t="s">
        <v>72</v>
      </c>
      <c r="C139" s="103" t="s">
        <v>147</v>
      </c>
      <c r="D139" s="102">
        <v>270</v>
      </c>
    </row>
    <row r="140" spans="1:4" x14ac:dyDescent="0.35">
      <c r="A140" s="103" t="s">
        <v>6</v>
      </c>
      <c r="B140" s="103" t="s">
        <v>72</v>
      </c>
      <c r="C140" s="103" t="s">
        <v>147</v>
      </c>
      <c r="D140" s="102">
        <v>271</v>
      </c>
    </row>
    <row r="141" spans="1:4" x14ac:dyDescent="0.35">
      <c r="A141" s="103" t="s">
        <v>7</v>
      </c>
      <c r="B141" s="103" t="s">
        <v>72</v>
      </c>
      <c r="C141" s="103" t="s">
        <v>147</v>
      </c>
      <c r="D141" s="102">
        <v>119</v>
      </c>
    </row>
    <row r="142" spans="1:4" x14ac:dyDescent="0.35">
      <c r="A142" s="103" t="s">
        <v>8</v>
      </c>
      <c r="B142" s="103" t="s">
        <v>72</v>
      </c>
      <c r="C142" s="103" t="s">
        <v>147</v>
      </c>
      <c r="D142" s="102">
        <v>510</v>
      </c>
    </row>
    <row r="143" spans="1:4" x14ac:dyDescent="0.35">
      <c r="A143" s="103" t="s">
        <v>9</v>
      </c>
      <c r="B143" s="103" t="s">
        <v>72</v>
      </c>
      <c r="C143" s="103" t="s">
        <v>147</v>
      </c>
      <c r="D143" s="102">
        <v>161</v>
      </c>
    </row>
    <row r="144" spans="1:4" x14ac:dyDescent="0.35">
      <c r="A144" s="103" t="s">
        <v>10</v>
      </c>
      <c r="B144" s="103" t="s">
        <v>72</v>
      </c>
      <c r="C144" s="103" t="s">
        <v>147</v>
      </c>
      <c r="D144" s="102">
        <v>160</v>
      </c>
    </row>
    <row r="145" spans="1:4" x14ac:dyDescent="0.35">
      <c r="A145" s="103" t="s">
        <v>11</v>
      </c>
      <c r="B145" s="103" t="s">
        <v>72</v>
      </c>
      <c r="C145" s="103" t="s">
        <v>147</v>
      </c>
      <c r="D145" s="102">
        <v>287</v>
      </c>
    </row>
    <row r="146" spans="1:4" x14ac:dyDescent="0.35">
      <c r="A146" s="103" t="s">
        <v>12</v>
      </c>
      <c r="B146" s="103" t="s">
        <v>72</v>
      </c>
      <c r="C146" s="103" t="s">
        <v>147</v>
      </c>
      <c r="D146" s="102">
        <v>277</v>
      </c>
    </row>
    <row r="147" spans="1:4" x14ac:dyDescent="0.35">
      <c r="A147" s="103" t="s">
        <v>13</v>
      </c>
      <c r="B147" s="103" t="s">
        <v>72</v>
      </c>
      <c r="C147" s="103" t="s">
        <v>147</v>
      </c>
      <c r="D147" s="102">
        <v>337</v>
      </c>
    </row>
    <row r="148" spans="1:4" x14ac:dyDescent="0.35">
      <c r="A148" s="103" t="s">
        <v>71</v>
      </c>
      <c r="B148" s="103" t="s">
        <v>72</v>
      </c>
      <c r="C148" s="103" t="s">
        <v>147</v>
      </c>
      <c r="D148" s="102">
        <v>137</v>
      </c>
    </row>
    <row r="149" spans="1:4" x14ac:dyDescent="0.35">
      <c r="A149" s="103" t="s">
        <v>14</v>
      </c>
      <c r="B149" s="103" t="s">
        <v>72</v>
      </c>
      <c r="C149" s="103" t="s">
        <v>147</v>
      </c>
      <c r="D149" s="102">
        <v>394</v>
      </c>
    </row>
    <row r="150" spans="1:4" x14ac:dyDescent="0.35">
      <c r="A150" s="103" t="s">
        <v>15</v>
      </c>
      <c r="B150" s="103" t="s">
        <v>72</v>
      </c>
      <c r="C150" s="103" t="s">
        <v>147</v>
      </c>
      <c r="D150" s="102">
        <v>105</v>
      </c>
    </row>
    <row r="151" spans="1:4" x14ac:dyDescent="0.35">
      <c r="A151" s="103" t="s">
        <v>16</v>
      </c>
      <c r="B151" s="103" t="s">
        <v>72</v>
      </c>
      <c r="C151" s="103" t="s">
        <v>147</v>
      </c>
      <c r="D151" s="102">
        <v>0</v>
      </c>
    </row>
    <row r="152" spans="1:4" x14ac:dyDescent="0.35">
      <c r="A152" s="103" t="s">
        <v>17</v>
      </c>
      <c r="B152" s="103" t="s">
        <v>72</v>
      </c>
      <c r="C152" s="103" t="s">
        <v>147</v>
      </c>
      <c r="D152" s="102">
        <v>50</v>
      </c>
    </row>
    <row r="153" spans="1:4" x14ac:dyDescent="0.35">
      <c r="A153" s="103" t="s">
        <v>18</v>
      </c>
      <c r="B153" s="103" t="s">
        <v>72</v>
      </c>
      <c r="C153" s="103" t="s">
        <v>147</v>
      </c>
      <c r="D153" s="102">
        <v>2075</v>
      </c>
    </row>
    <row r="154" spans="1:4" x14ac:dyDescent="0.35">
      <c r="A154" s="103" t="s">
        <v>19</v>
      </c>
      <c r="B154" s="103" t="s">
        <v>72</v>
      </c>
      <c r="C154" s="103" t="s">
        <v>147</v>
      </c>
      <c r="D154" s="102">
        <v>541</v>
      </c>
    </row>
    <row r="155" spans="1:4" x14ac:dyDescent="0.35">
      <c r="A155" s="103" t="s">
        <v>20</v>
      </c>
      <c r="B155" s="103" t="s">
        <v>72</v>
      </c>
      <c r="C155" s="103" t="s">
        <v>147</v>
      </c>
      <c r="D155" s="102">
        <v>262</v>
      </c>
    </row>
    <row r="156" spans="1:4" x14ac:dyDescent="0.35">
      <c r="A156" s="103" t="s">
        <v>21</v>
      </c>
      <c r="B156" s="103" t="s">
        <v>72</v>
      </c>
      <c r="C156" s="103" t="s">
        <v>147</v>
      </c>
      <c r="D156" s="102">
        <v>270</v>
      </c>
    </row>
    <row r="157" spans="1:4" x14ac:dyDescent="0.35">
      <c r="A157" s="103" t="s">
        <v>22</v>
      </c>
      <c r="B157" s="103" t="s">
        <v>72</v>
      </c>
      <c r="C157" s="103" t="s">
        <v>147</v>
      </c>
      <c r="D157" s="102">
        <v>39</v>
      </c>
    </row>
    <row r="158" spans="1:4" x14ac:dyDescent="0.35">
      <c r="A158" s="103" t="s">
        <v>23</v>
      </c>
      <c r="B158" s="103" t="s">
        <v>72</v>
      </c>
      <c r="C158" s="103" t="s">
        <v>147</v>
      </c>
      <c r="D158" s="102">
        <v>231</v>
      </c>
    </row>
    <row r="159" spans="1:4" x14ac:dyDescent="0.35">
      <c r="A159" s="103" t="s">
        <v>24</v>
      </c>
      <c r="B159" s="103" t="s">
        <v>72</v>
      </c>
      <c r="C159" s="103" t="s">
        <v>147</v>
      </c>
      <c r="D159" s="102">
        <v>79</v>
      </c>
    </row>
    <row r="160" spans="1:4" x14ac:dyDescent="0.35">
      <c r="A160" s="103" t="s">
        <v>25</v>
      </c>
      <c r="B160" s="103" t="s">
        <v>72</v>
      </c>
      <c r="C160" s="103" t="s">
        <v>147</v>
      </c>
      <c r="D160" s="102">
        <v>0</v>
      </c>
    </row>
    <row r="161" spans="1:4" x14ac:dyDescent="0.35">
      <c r="A161" s="103" t="s">
        <v>26</v>
      </c>
      <c r="B161" s="103" t="s">
        <v>72</v>
      </c>
      <c r="C161" s="103" t="s">
        <v>147</v>
      </c>
      <c r="D161" s="102">
        <v>104</v>
      </c>
    </row>
    <row r="162" spans="1:4" x14ac:dyDescent="0.35">
      <c r="A162" s="103" t="s">
        <v>27</v>
      </c>
      <c r="B162" s="103" t="s">
        <v>72</v>
      </c>
      <c r="C162" s="103" t="s">
        <v>147</v>
      </c>
      <c r="D162" s="102">
        <v>1073</v>
      </c>
    </row>
    <row r="163" spans="1:4" x14ac:dyDescent="0.35">
      <c r="A163" s="103" t="s">
        <v>28</v>
      </c>
      <c r="B163" s="103" t="s">
        <v>72</v>
      </c>
      <c r="C163" s="103" t="s">
        <v>147</v>
      </c>
      <c r="D163" s="102">
        <v>146</v>
      </c>
    </row>
    <row r="164" spans="1:4" x14ac:dyDescent="0.35">
      <c r="A164" s="103" t="s">
        <v>29</v>
      </c>
      <c r="B164" s="103" t="s">
        <v>72</v>
      </c>
      <c r="C164" s="103" t="s">
        <v>147</v>
      </c>
      <c r="D164" s="102">
        <v>203</v>
      </c>
    </row>
    <row r="165" spans="1:4" x14ac:dyDescent="0.35">
      <c r="A165" s="103" t="s">
        <v>30</v>
      </c>
      <c r="B165" s="103" t="s">
        <v>72</v>
      </c>
      <c r="C165" s="103" t="s">
        <v>147</v>
      </c>
      <c r="D165" s="102">
        <v>122</v>
      </c>
    </row>
    <row r="166" spans="1:4" x14ac:dyDescent="0.35">
      <c r="A166" s="103" t="s">
        <v>31</v>
      </c>
      <c r="B166" s="103" t="s">
        <v>72</v>
      </c>
      <c r="C166" s="103" t="s">
        <v>147</v>
      </c>
      <c r="D166" s="102">
        <v>153</v>
      </c>
    </row>
    <row r="167" spans="1:4" x14ac:dyDescent="0.35">
      <c r="A167" s="103" t="s">
        <v>32</v>
      </c>
      <c r="B167" s="103" t="s">
        <v>72</v>
      </c>
      <c r="C167" s="103" t="s">
        <v>147</v>
      </c>
      <c r="D167" s="102">
        <v>752</v>
      </c>
    </row>
    <row r="168" spans="1:4" x14ac:dyDescent="0.35">
      <c r="A168" s="103" t="s">
        <v>33</v>
      </c>
      <c r="B168" s="103" t="s">
        <v>72</v>
      </c>
      <c r="C168" s="103" t="s">
        <v>147</v>
      </c>
      <c r="D168" s="102">
        <v>65</v>
      </c>
    </row>
    <row r="169" spans="1:4" x14ac:dyDescent="0.35">
      <c r="A169" s="103" t="s">
        <v>34</v>
      </c>
      <c r="B169" s="103" t="s">
        <v>72</v>
      </c>
      <c r="C169" s="103" t="s">
        <v>147</v>
      </c>
      <c r="D169" s="102">
        <v>383</v>
      </c>
    </row>
    <row r="170" spans="1:4" x14ac:dyDescent="0.35">
      <c r="A170" s="103" t="s">
        <v>35</v>
      </c>
      <c r="B170" s="103" t="s">
        <v>72</v>
      </c>
      <c r="C170" s="103" t="s">
        <v>147</v>
      </c>
      <c r="D170" s="102">
        <v>246</v>
      </c>
    </row>
    <row r="171" spans="1:4" x14ac:dyDescent="0.35">
      <c r="A171" s="103" t="s">
        <v>36</v>
      </c>
      <c r="B171" s="103" t="s">
        <v>72</v>
      </c>
      <c r="C171" s="103" t="s">
        <v>147</v>
      </c>
      <c r="D171" s="102">
        <v>137</v>
      </c>
    </row>
    <row r="172" spans="1:4" x14ac:dyDescent="0.35">
      <c r="A172" s="103" t="s">
        <v>37</v>
      </c>
      <c r="B172" s="103" t="s">
        <v>72</v>
      </c>
      <c r="C172" s="103" t="s">
        <v>147</v>
      </c>
      <c r="D172" s="102">
        <v>113</v>
      </c>
    </row>
    <row r="173" spans="1:4" x14ac:dyDescent="0.35">
      <c r="A173" s="103" t="s">
        <v>38</v>
      </c>
      <c r="B173" s="103" t="s">
        <v>72</v>
      </c>
      <c r="C173" s="103" t="s">
        <v>147</v>
      </c>
      <c r="D173" s="102">
        <v>1191</v>
      </c>
    </row>
    <row r="174" spans="1:4" x14ac:dyDescent="0.35">
      <c r="A174" s="103" t="s">
        <v>39</v>
      </c>
      <c r="B174" s="103" t="s">
        <v>72</v>
      </c>
      <c r="C174" s="103" t="s">
        <v>147</v>
      </c>
      <c r="D174" s="102">
        <v>129</v>
      </c>
    </row>
    <row r="175" spans="1:4" x14ac:dyDescent="0.35">
      <c r="A175" s="103" t="s">
        <v>40</v>
      </c>
      <c r="B175" s="103" t="s">
        <v>72</v>
      </c>
      <c r="C175" s="103" t="s">
        <v>147</v>
      </c>
      <c r="D175" s="102">
        <v>53</v>
      </c>
    </row>
    <row r="176" spans="1:4" x14ac:dyDescent="0.35">
      <c r="A176" s="103" t="s">
        <v>41</v>
      </c>
      <c r="B176" s="103" t="s">
        <v>72</v>
      </c>
      <c r="C176" s="103" t="s">
        <v>147</v>
      </c>
      <c r="D176" s="102">
        <v>1173</v>
      </c>
    </row>
    <row r="177" spans="1:4" x14ac:dyDescent="0.35">
      <c r="A177" s="103" t="s">
        <v>42</v>
      </c>
      <c r="B177" s="103" t="s">
        <v>72</v>
      </c>
      <c r="C177" s="103" t="s">
        <v>147</v>
      </c>
      <c r="D177" s="102">
        <v>548</v>
      </c>
    </row>
    <row r="178" spans="1:4" x14ac:dyDescent="0.35">
      <c r="A178" s="103" t="s">
        <v>43</v>
      </c>
      <c r="B178" s="103" t="s">
        <v>72</v>
      </c>
      <c r="C178" s="103" t="s">
        <v>147</v>
      </c>
      <c r="D178" s="102">
        <v>13</v>
      </c>
    </row>
    <row r="179" spans="1:4" x14ac:dyDescent="0.35">
      <c r="A179" s="103" t="s">
        <v>44</v>
      </c>
      <c r="B179" s="103" t="s">
        <v>72</v>
      </c>
      <c r="C179" s="103" t="s">
        <v>147</v>
      </c>
      <c r="D179" s="102">
        <v>520</v>
      </c>
    </row>
    <row r="180" spans="1:4" x14ac:dyDescent="0.35">
      <c r="A180" s="103" t="s">
        <v>45</v>
      </c>
      <c r="B180" s="103" t="s">
        <v>72</v>
      </c>
      <c r="C180" s="103" t="s">
        <v>147</v>
      </c>
      <c r="D180" s="102">
        <v>61</v>
      </c>
    </row>
    <row r="181" spans="1:4" x14ac:dyDescent="0.35">
      <c r="A181" s="103" t="s">
        <v>46</v>
      </c>
      <c r="B181" s="103" t="s">
        <v>72</v>
      </c>
      <c r="C181" s="103" t="s">
        <v>147</v>
      </c>
      <c r="D181" s="102">
        <v>271</v>
      </c>
    </row>
    <row r="182" spans="1:4" x14ac:dyDescent="0.35">
      <c r="A182" s="103" t="s">
        <v>3</v>
      </c>
      <c r="B182" s="103" t="s">
        <v>72</v>
      </c>
      <c r="C182" s="103" t="s">
        <v>149</v>
      </c>
      <c r="D182" s="102">
        <v>29</v>
      </c>
    </row>
    <row r="183" spans="1:4" x14ac:dyDescent="0.35">
      <c r="A183" s="103" t="s">
        <v>4</v>
      </c>
      <c r="B183" s="103" t="s">
        <v>72</v>
      </c>
      <c r="C183" s="103" t="s">
        <v>149</v>
      </c>
      <c r="D183" s="102">
        <v>2</v>
      </c>
    </row>
    <row r="184" spans="1:4" x14ac:dyDescent="0.35">
      <c r="A184" s="103" t="s">
        <v>5</v>
      </c>
      <c r="B184" s="103" t="s">
        <v>72</v>
      </c>
      <c r="C184" s="103" t="s">
        <v>149</v>
      </c>
      <c r="D184" s="102">
        <v>9</v>
      </c>
    </row>
    <row r="185" spans="1:4" x14ac:dyDescent="0.35">
      <c r="A185" s="103" t="s">
        <v>6</v>
      </c>
      <c r="B185" s="103" t="s">
        <v>72</v>
      </c>
      <c r="C185" s="103" t="s">
        <v>149</v>
      </c>
      <c r="D185" s="102">
        <v>5</v>
      </c>
    </row>
    <row r="186" spans="1:4" x14ac:dyDescent="0.35">
      <c r="A186" s="103" t="s">
        <v>7</v>
      </c>
      <c r="B186" s="103" t="s">
        <v>72</v>
      </c>
      <c r="C186" s="103" t="s">
        <v>149</v>
      </c>
      <c r="D186" s="102">
        <v>7</v>
      </c>
    </row>
    <row r="187" spans="1:4" x14ac:dyDescent="0.35">
      <c r="A187" s="103" t="s">
        <v>8</v>
      </c>
      <c r="B187" s="103" t="s">
        <v>72</v>
      </c>
      <c r="C187" s="103" t="s">
        <v>149</v>
      </c>
      <c r="D187" s="102">
        <v>75</v>
      </c>
    </row>
    <row r="188" spans="1:4" x14ac:dyDescent="0.35">
      <c r="A188" s="103" t="s">
        <v>9</v>
      </c>
      <c r="B188" s="103" t="s">
        <v>72</v>
      </c>
      <c r="C188" s="103" t="s">
        <v>149</v>
      </c>
      <c r="D188" s="102">
        <v>2</v>
      </c>
    </row>
    <row r="189" spans="1:4" x14ac:dyDescent="0.35">
      <c r="A189" s="103" t="s">
        <v>10</v>
      </c>
      <c r="B189" s="103" t="s">
        <v>72</v>
      </c>
      <c r="C189" s="103" t="s">
        <v>149</v>
      </c>
      <c r="D189" s="102">
        <v>6</v>
      </c>
    </row>
    <row r="190" spans="1:4" x14ac:dyDescent="0.35">
      <c r="A190" s="103" t="s">
        <v>11</v>
      </c>
      <c r="B190" s="103" t="s">
        <v>72</v>
      </c>
      <c r="C190" s="103" t="s">
        <v>149</v>
      </c>
      <c r="D190" s="102">
        <v>31</v>
      </c>
    </row>
    <row r="191" spans="1:4" x14ac:dyDescent="0.35">
      <c r="A191" s="103" t="s">
        <v>12</v>
      </c>
      <c r="B191" s="103" t="s">
        <v>72</v>
      </c>
      <c r="C191" s="103" t="s">
        <v>149</v>
      </c>
      <c r="D191" s="102">
        <v>35</v>
      </c>
    </row>
    <row r="192" spans="1:4" x14ac:dyDescent="0.35">
      <c r="A192" s="103" t="s">
        <v>13</v>
      </c>
      <c r="B192" s="103" t="s">
        <v>72</v>
      </c>
      <c r="C192" s="103" t="s">
        <v>149</v>
      </c>
      <c r="D192" s="102">
        <v>59</v>
      </c>
    </row>
    <row r="193" spans="1:4" x14ac:dyDescent="0.35">
      <c r="A193" s="103" t="s">
        <v>71</v>
      </c>
      <c r="B193" s="103" t="s">
        <v>72</v>
      </c>
      <c r="C193" s="103" t="s">
        <v>149</v>
      </c>
      <c r="D193" s="102">
        <v>13</v>
      </c>
    </row>
    <row r="194" spans="1:4" x14ac:dyDescent="0.35">
      <c r="A194" s="103" t="s">
        <v>14</v>
      </c>
      <c r="B194" s="103" t="s">
        <v>72</v>
      </c>
      <c r="C194" s="103" t="s">
        <v>149</v>
      </c>
      <c r="D194" s="102">
        <v>0</v>
      </c>
    </row>
    <row r="195" spans="1:4" x14ac:dyDescent="0.35">
      <c r="A195" s="103" t="s">
        <v>15</v>
      </c>
      <c r="B195" s="103" t="s">
        <v>72</v>
      </c>
      <c r="C195" s="103" t="s">
        <v>149</v>
      </c>
      <c r="D195" s="102">
        <v>11</v>
      </c>
    </row>
    <row r="196" spans="1:4" x14ac:dyDescent="0.35">
      <c r="A196" s="103" t="s">
        <v>16</v>
      </c>
      <c r="B196" s="103" t="s">
        <v>72</v>
      </c>
      <c r="C196" s="103" t="s">
        <v>149</v>
      </c>
      <c r="D196" s="102">
        <v>1</v>
      </c>
    </row>
    <row r="197" spans="1:4" x14ac:dyDescent="0.35">
      <c r="A197" s="103" t="s">
        <v>17</v>
      </c>
      <c r="B197" s="103" t="s">
        <v>72</v>
      </c>
      <c r="C197" s="103" t="s">
        <v>149</v>
      </c>
      <c r="D197" s="102">
        <v>7</v>
      </c>
    </row>
    <row r="198" spans="1:4" x14ac:dyDescent="0.35">
      <c r="A198" s="103" t="s">
        <v>18</v>
      </c>
      <c r="B198" s="103" t="s">
        <v>72</v>
      </c>
      <c r="C198" s="103" t="s">
        <v>149</v>
      </c>
      <c r="D198" s="102">
        <v>388</v>
      </c>
    </row>
    <row r="199" spans="1:4" x14ac:dyDescent="0.35">
      <c r="A199" s="103" t="s">
        <v>19</v>
      </c>
      <c r="B199" s="103" t="s">
        <v>72</v>
      </c>
      <c r="C199" s="103" t="s">
        <v>149</v>
      </c>
      <c r="D199" s="102">
        <v>69</v>
      </c>
    </row>
    <row r="200" spans="1:4" x14ac:dyDescent="0.35">
      <c r="A200" s="103" t="s">
        <v>20</v>
      </c>
      <c r="B200" s="103" t="s">
        <v>72</v>
      </c>
      <c r="C200" s="103" t="s">
        <v>149</v>
      </c>
      <c r="D200" s="102">
        <v>20</v>
      </c>
    </row>
    <row r="201" spans="1:4" x14ac:dyDescent="0.35">
      <c r="A201" s="103" t="s">
        <v>21</v>
      </c>
      <c r="B201" s="103" t="s">
        <v>72</v>
      </c>
      <c r="C201" s="103" t="s">
        <v>149</v>
      </c>
      <c r="D201" s="102">
        <v>45</v>
      </c>
    </row>
    <row r="202" spans="1:4" x14ac:dyDescent="0.35">
      <c r="A202" s="103" t="s">
        <v>22</v>
      </c>
      <c r="B202" s="103" t="s">
        <v>72</v>
      </c>
      <c r="C202" s="103" t="s">
        <v>149</v>
      </c>
      <c r="D202" s="102">
        <v>16</v>
      </c>
    </row>
    <row r="203" spans="1:4" x14ac:dyDescent="0.35">
      <c r="A203" s="103" t="s">
        <v>23</v>
      </c>
      <c r="B203" s="103" t="s">
        <v>72</v>
      </c>
      <c r="C203" s="103" t="s">
        <v>149</v>
      </c>
      <c r="D203" s="102">
        <v>16</v>
      </c>
    </row>
    <row r="204" spans="1:4" x14ac:dyDescent="0.35">
      <c r="A204" s="103" t="s">
        <v>24</v>
      </c>
      <c r="B204" s="103" t="s">
        <v>72</v>
      </c>
      <c r="C204" s="103" t="s">
        <v>149</v>
      </c>
      <c r="D204" s="102">
        <v>1</v>
      </c>
    </row>
    <row r="205" spans="1:4" x14ac:dyDescent="0.35">
      <c r="A205" s="103" t="s">
        <v>25</v>
      </c>
      <c r="B205" s="103" t="s">
        <v>72</v>
      </c>
      <c r="C205" s="103" t="s">
        <v>149</v>
      </c>
      <c r="D205" s="102">
        <v>0</v>
      </c>
    </row>
    <row r="206" spans="1:4" x14ac:dyDescent="0.35">
      <c r="A206" s="103" t="s">
        <v>26</v>
      </c>
      <c r="B206" s="103" t="s">
        <v>72</v>
      </c>
      <c r="C206" s="103" t="s">
        <v>149</v>
      </c>
      <c r="D206" s="102">
        <v>43</v>
      </c>
    </row>
    <row r="207" spans="1:4" x14ac:dyDescent="0.35">
      <c r="A207" s="103" t="s">
        <v>27</v>
      </c>
      <c r="B207" s="103" t="s">
        <v>72</v>
      </c>
      <c r="C207" s="103" t="s">
        <v>149</v>
      </c>
      <c r="D207" s="102">
        <v>139</v>
      </c>
    </row>
    <row r="208" spans="1:4" x14ac:dyDescent="0.35">
      <c r="A208" s="103" t="s">
        <v>28</v>
      </c>
      <c r="B208" s="103" t="s">
        <v>72</v>
      </c>
      <c r="C208" s="103" t="s">
        <v>149</v>
      </c>
      <c r="D208" s="102">
        <v>21</v>
      </c>
    </row>
    <row r="209" spans="1:4" x14ac:dyDescent="0.35">
      <c r="A209" s="103" t="s">
        <v>29</v>
      </c>
      <c r="B209" s="103" t="s">
        <v>72</v>
      </c>
      <c r="C209" s="103" t="s">
        <v>149</v>
      </c>
      <c r="D209" s="102">
        <v>3</v>
      </c>
    </row>
    <row r="210" spans="1:4" x14ac:dyDescent="0.35">
      <c r="A210" s="103" t="s">
        <v>30</v>
      </c>
      <c r="B210" s="103" t="s">
        <v>72</v>
      </c>
      <c r="C210" s="103" t="s">
        <v>149</v>
      </c>
      <c r="D210" s="102">
        <v>33</v>
      </c>
    </row>
    <row r="211" spans="1:4" x14ac:dyDescent="0.35">
      <c r="A211" s="103" t="s">
        <v>31</v>
      </c>
      <c r="B211" s="103" t="s">
        <v>72</v>
      </c>
      <c r="C211" s="103" t="s">
        <v>149</v>
      </c>
      <c r="D211" s="102">
        <v>9</v>
      </c>
    </row>
    <row r="212" spans="1:4" x14ac:dyDescent="0.35">
      <c r="A212" s="103" t="s">
        <v>32</v>
      </c>
      <c r="B212" s="103" t="s">
        <v>72</v>
      </c>
      <c r="C212" s="103" t="s">
        <v>149</v>
      </c>
      <c r="D212" s="102">
        <v>15</v>
      </c>
    </row>
    <row r="213" spans="1:4" x14ac:dyDescent="0.35">
      <c r="A213" s="103" t="s">
        <v>33</v>
      </c>
      <c r="B213" s="103" t="s">
        <v>72</v>
      </c>
      <c r="C213" s="103" t="s">
        <v>149</v>
      </c>
      <c r="D213" s="102">
        <v>26</v>
      </c>
    </row>
    <row r="214" spans="1:4" x14ac:dyDescent="0.35">
      <c r="A214" s="103" t="s">
        <v>34</v>
      </c>
      <c r="B214" s="103" t="s">
        <v>72</v>
      </c>
      <c r="C214" s="103" t="s">
        <v>149</v>
      </c>
      <c r="D214" s="102">
        <v>1</v>
      </c>
    </row>
    <row r="215" spans="1:4" x14ac:dyDescent="0.35">
      <c r="A215" s="103" t="s">
        <v>35</v>
      </c>
      <c r="B215" s="103" t="s">
        <v>72</v>
      </c>
      <c r="C215" s="103" t="s">
        <v>149</v>
      </c>
      <c r="D215" s="102">
        <v>30</v>
      </c>
    </row>
    <row r="216" spans="1:4" x14ac:dyDescent="0.35">
      <c r="A216" s="103" t="s">
        <v>36</v>
      </c>
      <c r="B216" s="103" t="s">
        <v>72</v>
      </c>
      <c r="C216" s="103" t="s">
        <v>149</v>
      </c>
      <c r="D216" s="102">
        <v>12</v>
      </c>
    </row>
    <row r="217" spans="1:4" x14ac:dyDescent="0.35">
      <c r="A217" s="103" t="s">
        <v>37</v>
      </c>
      <c r="B217" s="103" t="s">
        <v>72</v>
      </c>
      <c r="C217" s="103" t="s">
        <v>149</v>
      </c>
      <c r="D217" s="102">
        <v>1</v>
      </c>
    </row>
    <row r="218" spans="1:4" x14ac:dyDescent="0.35">
      <c r="A218" s="103" t="s">
        <v>38</v>
      </c>
      <c r="B218" s="103" t="s">
        <v>72</v>
      </c>
      <c r="C218" s="103" t="s">
        <v>149</v>
      </c>
      <c r="D218" s="102">
        <v>38</v>
      </c>
    </row>
    <row r="219" spans="1:4" x14ac:dyDescent="0.35">
      <c r="A219" s="103" t="s">
        <v>39</v>
      </c>
      <c r="B219" s="103" t="s">
        <v>72</v>
      </c>
      <c r="C219" s="103" t="s">
        <v>149</v>
      </c>
      <c r="D219" s="102">
        <v>2</v>
      </c>
    </row>
    <row r="220" spans="1:4" x14ac:dyDescent="0.35">
      <c r="A220" s="103" t="s">
        <v>40</v>
      </c>
      <c r="B220" s="103" t="s">
        <v>72</v>
      </c>
      <c r="C220" s="103" t="s">
        <v>149</v>
      </c>
      <c r="D220" s="102">
        <v>6</v>
      </c>
    </row>
    <row r="221" spans="1:4" x14ac:dyDescent="0.35">
      <c r="A221" s="103" t="s">
        <v>41</v>
      </c>
      <c r="B221" s="103" t="s">
        <v>72</v>
      </c>
      <c r="C221" s="103" t="s">
        <v>149</v>
      </c>
      <c r="D221" s="102">
        <v>16</v>
      </c>
    </row>
    <row r="222" spans="1:4" x14ac:dyDescent="0.35">
      <c r="A222" s="103" t="s">
        <v>42</v>
      </c>
      <c r="B222" s="103" t="s">
        <v>72</v>
      </c>
      <c r="C222" s="103" t="s">
        <v>149</v>
      </c>
      <c r="D222" s="102">
        <v>6</v>
      </c>
    </row>
    <row r="223" spans="1:4" x14ac:dyDescent="0.35">
      <c r="A223" s="103" t="s">
        <v>43</v>
      </c>
      <c r="B223" s="103" t="s">
        <v>72</v>
      </c>
      <c r="C223" s="103" t="s">
        <v>149</v>
      </c>
      <c r="D223" s="102">
        <v>13</v>
      </c>
    </row>
    <row r="224" spans="1:4" x14ac:dyDescent="0.35">
      <c r="A224" s="103" t="s">
        <v>44</v>
      </c>
      <c r="B224" s="103" t="s">
        <v>72</v>
      </c>
      <c r="C224" s="103" t="s">
        <v>149</v>
      </c>
      <c r="D224" s="102">
        <v>25</v>
      </c>
    </row>
    <row r="225" spans="1:4" x14ac:dyDescent="0.35">
      <c r="A225" s="103" t="s">
        <v>45</v>
      </c>
      <c r="B225" s="103" t="s">
        <v>72</v>
      </c>
      <c r="C225" s="103" t="s">
        <v>149</v>
      </c>
      <c r="D225" s="102">
        <v>13</v>
      </c>
    </row>
    <row r="226" spans="1:4" x14ac:dyDescent="0.35">
      <c r="A226" s="103" t="s">
        <v>46</v>
      </c>
      <c r="B226" s="103" t="s">
        <v>72</v>
      </c>
      <c r="C226" s="103" t="s">
        <v>149</v>
      </c>
      <c r="D226" s="102">
        <v>79</v>
      </c>
    </row>
    <row r="227" spans="1:4" x14ac:dyDescent="0.35">
      <c r="A227" s="103" t="s">
        <v>3</v>
      </c>
      <c r="B227" s="103" t="s">
        <v>72</v>
      </c>
      <c r="C227" s="103" t="s">
        <v>150</v>
      </c>
      <c r="D227" s="102">
        <v>15</v>
      </c>
    </row>
    <row r="228" spans="1:4" x14ac:dyDescent="0.35">
      <c r="A228" s="103" t="s">
        <v>4</v>
      </c>
      <c r="B228" s="103" t="s">
        <v>72</v>
      </c>
      <c r="C228" s="103" t="s">
        <v>150</v>
      </c>
      <c r="D228" s="102">
        <v>5</v>
      </c>
    </row>
    <row r="229" spans="1:4" x14ac:dyDescent="0.35">
      <c r="A229" s="103" t="s">
        <v>5</v>
      </c>
      <c r="B229" s="103" t="s">
        <v>72</v>
      </c>
      <c r="C229" s="103" t="s">
        <v>150</v>
      </c>
      <c r="D229" s="102">
        <v>2</v>
      </c>
    </row>
    <row r="230" spans="1:4" x14ac:dyDescent="0.35">
      <c r="A230" s="103" t="s">
        <v>6</v>
      </c>
      <c r="B230" s="103" t="s">
        <v>72</v>
      </c>
      <c r="C230" s="103" t="s">
        <v>150</v>
      </c>
      <c r="D230" s="102">
        <v>0</v>
      </c>
    </row>
    <row r="231" spans="1:4" x14ac:dyDescent="0.35">
      <c r="A231" s="103" t="s">
        <v>7</v>
      </c>
      <c r="B231" s="103" t="s">
        <v>72</v>
      </c>
      <c r="C231" s="103" t="s">
        <v>150</v>
      </c>
      <c r="D231" s="102">
        <v>4</v>
      </c>
    </row>
    <row r="232" spans="1:4" x14ac:dyDescent="0.35">
      <c r="A232" s="103" t="s">
        <v>8</v>
      </c>
      <c r="B232" s="103" t="s">
        <v>72</v>
      </c>
      <c r="C232" s="103" t="s">
        <v>150</v>
      </c>
      <c r="D232" s="102">
        <v>16</v>
      </c>
    </row>
    <row r="233" spans="1:4" x14ac:dyDescent="0.35">
      <c r="A233" s="103" t="s">
        <v>9</v>
      </c>
      <c r="B233" s="103" t="s">
        <v>72</v>
      </c>
      <c r="C233" s="103" t="s">
        <v>150</v>
      </c>
      <c r="D233" s="102">
        <v>5</v>
      </c>
    </row>
    <row r="234" spans="1:4" x14ac:dyDescent="0.35">
      <c r="A234" s="103" t="s">
        <v>10</v>
      </c>
      <c r="B234" s="103" t="s">
        <v>72</v>
      </c>
      <c r="C234" s="103" t="s">
        <v>150</v>
      </c>
      <c r="D234" s="102">
        <v>6</v>
      </c>
    </row>
    <row r="235" spans="1:4" x14ac:dyDescent="0.35">
      <c r="A235" s="103" t="s">
        <v>11</v>
      </c>
      <c r="B235" s="103" t="s">
        <v>72</v>
      </c>
      <c r="C235" s="103" t="s">
        <v>150</v>
      </c>
      <c r="D235" s="102">
        <v>6</v>
      </c>
    </row>
    <row r="236" spans="1:4" x14ac:dyDescent="0.35">
      <c r="A236" s="103" t="s">
        <v>12</v>
      </c>
      <c r="B236" s="103" t="s">
        <v>72</v>
      </c>
      <c r="C236" s="103" t="s">
        <v>150</v>
      </c>
      <c r="D236" s="102">
        <v>19</v>
      </c>
    </row>
    <row r="237" spans="1:4" x14ac:dyDescent="0.35">
      <c r="A237" s="103" t="s">
        <v>13</v>
      </c>
      <c r="B237" s="103" t="s">
        <v>72</v>
      </c>
      <c r="C237" s="103" t="s">
        <v>150</v>
      </c>
      <c r="D237" s="102">
        <v>33</v>
      </c>
    </row>
    <row r="238" spans="1:4" x14ac:dyDescent="0.35">
      <c r="A238" s="103" t="s">
        <v>71</v>
      </c>
      <c r="B238" s="103" t="s">
        <v>72</v>
      </c>
      <c r="C238" s="103" t="s">
        <v>150</v>
      </c>
      <c r="D238" s="102">
        <v>14</v>
      </c>
    </row>
    <row r="239" spans="1:4" x14ac:dyDescent="0.35">
      <c r="A239" s="103" t="s">
        <v>14</v>
      </c>
      <c r="B239" s="103" t="s">
        <v>72</v>
      </c>
      <c r="C239" s="103" t="s">
        <v>150</v>
      </c>
      <c r="D239" s="102">
        <v>6</v>
      </c>
    </row>
    <row r="240" spans="1:4" x14ac:dyDescent="0.35">
      <c r="A240" s="103" t="s">
        <v>15</v>
      </c>
      <c r="B240" s="103" t="s">
        <v>72</v>
      </c>
      <c r="C240" s="103" t="s">
        <v>150</v>
      </c>
      <c r="D240" s="102">
        <v>17</v>
      </c>
    </row>
    <row r="241" spans="1:4" x14ac:dyDescent="0.35">
      <c r="A241" s="103" t="s">
        <v>16</v>
      </c>
      <c r="B241" s="103" t="s">
        <v>72</v>
      </c>
      <c r="C241" s="103" t="s">
        <v>150</v>
      </c>
      <c r="D241" s="102">
        <v>1</v>
      </c>
    </row>
    <row r="242" spans="1:4" x14ac:dyDescent="0.35">
      <c r="A242" s="103" t="s">
        <v>17</v>
      </c>
      <c r="B242" s="103" t="s">
        <v>72</v>
      </c>
      <c r="C242" s="103" t="s">
        <v>150</v>
      </c>
      <c r="D242" s="102">
        <v>9</v>
      </c>
    </row>
    <row r="243" spans="1:4" x14ac:dyDescent="0.35">
      <c r="A243" s="103" t="s">
        <v>18</v>
      </c>
      <c r="B243" s="103" t="s">
        <v>72</v>
      </c>
      <c r="C243" s="103" t="s">
        <v>150</v>
      </c>
      <c r="D243" s="102">
        <v>51</v>
      </c>
    </row>
    <row r="244" spans="1:4" x14ac:dyDescent="0.35">
      <c r="A244" s="103" t="s">
        <v>19</v>
      </c>
      <c r="B244" s="103" t="s">
        <v>72</v>
      </c>
      <c r="C244" s="103" t="s">
        <v>150</v>
      </c>
      <c r="D244" s="102">
        <v>49</v>
      </c>
    </row>
    <row r="245" spans="1:4" x14ac:dyDescent="0.35">
      <c r="A245" s="103" t="s">
        <v>20</v>
      </c>
      <c r="B245" s="103" t="s">
        <v>72</v>
      </c>
      <c r="C245" s="103" t="s">
        <v>150</v>
      </c>
      <c r="D245" s="102">
        <v>20</v>
      </c>
    </row>
    <row r="246" spans="1:4" x14ac:dyDescent="0.35">
      <c r="A246" s="103" t="s">
        <v>21</v>
      </c>
      <c r="B246" s="103" t="s">
        <v>72</v>
      </c>
      <c r="C246" s="103" t="s">
        <v>150</v>
      </c>
      <c r="D246" s="102">
        <v>37</v>
      </c>
    </row>
    <row r="247" spans="1:4" x14ac:dyDescent="0.35">
      <c r="A247" s="103" t="s">
        <v>22</v>
      </c>
      <c r="B247" s="103" t="s">
        <v>72</v>
      </c>
      <c r="C247" s="103" t="s">
        <v>150</v>
      </c>
      <c r="D247" s="102">
        <v>7</v>
      </c>
    </row>
    <row r="248" spans="1:4" x14ac:dyDescent="0.35">
      <c r="A248" s="103" t="s">
        <v>23</v>
      </c>
      <c r="B248" s="103" t="s">
        <v>72</v>
      </c>
      <c r="C248" s="103" t="s">
        <v>150</v>
      </c>
      <c r="D248" s="102">
        <v>10</v>
      </c>
    </row>
    <row r="249" spans="1:4" x14ac:dyDescent="0.35">
      <c r="A249" s="103" t="s">
        <v>24</v>
      </c>
      <c r="B249" s="103" t="s">
        <v>72</v>
      </c>
      <c r="C249" s="103" t="s">
        <v>150</v>
      </c>
      <c r="D249" s="102">
        <v>2</v>
      </c>
    </row>
    <row r="250" spans="1:4" x14ac:dyDescent="0.35">
      <c r="A250" s="103" t="s">
        <v>25</v>
      </c>
      <c r="B250" s="103" t="s">
        <v>72</v>
      </c>
      <c r="C250" s="103" t="s">
        <v>150</v>
      </c>
      <c r="D250" s="102">
        <v>0</v>
      </c>
    </row>
    <row r="251" spans="1:4" x14ac:dyDescent="0.35">
      <c r="A251" s="103" t="s">
        <v>26</v>
      </c>
      <c r="B251" s="103" t="s">
        <v>72</v>
      </c>
      <c r="C251" s="103" t="s">
        <v>150</v>
      </c>
      <c r="D251" s="102">
        <v>17</v>
      </c>
    </row>
    <row r="252" spans="1:4" x14ac:dyDescent="0.35">
      <c r="A252" s="103" t="s">
        <v>27</v>
      </c>
      <c r="B252" s="103" t="s">
        <v>72</v>
      </c>
      <c r="C252" s="103" t="s">
        <v>150</v>
      </c>
      <c r="D252" s="102">
        <v>10</v>
      </c>
    </row>
    <row r="253" spans="1:4" x14ac:dyDescent="0.35">
      <c r="A253" s="103" t="s">
        <v>28</v>
      </c>
      <c r="B253" s="103" t="s">
        <v>72</v>
      </c>
      <c r="C253" s="103" t="s">
        <v>150</v>
      </c>
      <c r="D253" s="102">
        <v>7</v>
      </c>
    </row>
    <row r="254" spans="1:4" x14ac:dyDescent="0.35">
      <c r="A254" s="103" t="s">
        <v>29</v>
      </c>
      <c r="B254" s="103" t="s">
        <v>72</v>
      </c>
      <c r="C254" s="103" t="s">
        <v>150</v>
      </c>
      <c r="D254" s="102">
        <v>4</v>
      </c>
    </row>
    <row r="255" spans="1:4" x14ac:dyDescent="0.35">
      <c r="A255" s="103" t="s">
        <v>30</v>
      </c>
      <c r="B255" s="103" t="s">
        <v>72</v>
      </c>
      <c r="C255" s="103" t="s">
        <v>150</v>
      </c>
      <c r="D255" s="102">
        <v>33</v>
      </c>
    </row>
    <row r="256" spans="1:4" x14ac:dyDescent="0.35">
      <c r="A256" s="103" t="s">
        <v>31</v>
      </c>
      <c r="B256" s="103" t="s">
        <v>72</v>
      </c>
      <c r="C256" s="103" t="s">
        <v>150</v>
      </c>
      <c r="D256" s="102">
        <v>9</v>
      </c>
    </row>
    <row r="257" spans="1:4" x14ac:dyDescent="0.35">
      <c r="A257" s="103" t="s">
        <v>32</v>
      </c>
      <c r="B257" s="103" t="s">
        <v>72</v>
      </c>
      <c r="C257" s="103" t="s">
        <v>150</v>
      </c>
      <c r="D257" s="102">
        <v>6</v>
      </c>
    </row>
    <row r="258" spans="1:4" x14ac:dyDescent="0.35">
      <c r="A258" s="103" t="s">
        <v>33</v>
      </c>
      <c r="B258" s="103" t="s">
        <v>72</v>
      </c>
      <c r="C258" s="103" t="s">
        <v>150</v>
      </c>
      <c r="D258" s="102">
        <v>7</v>
      </c>
    </row>
    <row r="259" spans="1:4" x14ac:dyDescent="0.35">
      <c r="A259" s="103" t="s">
        <v>34</v>
      </c>
      <c r="B259" s="103" t="s">
        <v>72</v>
      </c>
      <c r="C259" s="103" t="s">
        <v>150</v>
      </c>
      <c r="D259" s="102">
        <v>1</v>
      </c>
    </row>
    <row r="260" spans="1:4" x14ac:dyDescent="0.35">
      <c r="A260" s="103" t="s">
        <v>35</v>
      </c>
      <c r="B260" s="103" t="s">
        <v>72</v>
      </c>
      <c r="C260" s="103" t="s">
        <v>150</v>
      </c>
      <c r="D260" s="102">
        <v>21</v>
      </c>
    </row>
    <row r="261" spans="1:4" x14ac:dyDescent="0.35">
      <c r="A261" s="103" t="s">
        <v>36</v>
      </c>
      <c r="B261" s="103" t="s">
        <v>72</v>
      </c>
      <c r="C261" s="103" t="s">
        <v>150</v>
      </c>
      <c r="D261" s="102">
        <v>4</v>
      </c>
    </row>
    <row r="262" spans="1:4" x14ac:dyDescent="0.35">
      <c r="A262" s="103" t="s">
        <v>37</v>
      </c>
      <c r="B262" s="103" t="s">
        <v>72</v>
      </c>
      <c r="C262" s="103" t="s">
        <v>150</v>
      </c>
      <c r="D262" s="102">
        <v>2</v>
      </c>
    </row>
    <row r="263" spans="1:4" x14ac:dyDescent="0.35">
      <c r="A263" s="103" t="s">
        <v>38</v>
      </c>
      <c r="B263" s="103" t="s">
        <v>72</v>
      </c>
      <c r="C263" s="103" t="s">
        <v>150</v>
      </c>
      <c r="D263" s="102">
        <v>6</v>
      </c>
    </row>
    <row r="264" spans="1:4" x14ac:dyDescent="0.35">
      <c r="A264" s="103" t="s">
        <v>39</v>
      </c>
      <c r="B264" s="103" t="s">
        <v>72</v>
      </c>
      <c r="C264" s="103" t="s">
        <v>150</v>
      </c>
      <c r="D264" s="102">
        <v>2</v>
      </c>
    </row>
    <row r="265" spans="1:4" x14ac:dyDescent="0.35">
      <c r="A265" s="103" t="s">
        <v>40</v>
      </c>
      <c r="B265" s="103" t="s">
        <v>72</v>
      </c>
      <c r="C265" s="103" t="s">
        <v>150</v>
      </c>
      <c r="D265" s="102">
        <v>9</v>
      </c>
    </row>
    <row r="266" spans="1:4" x14ac:dyDescent="0.35">
      <c r="A266" s="103" t="s">
        <v>41</v>
      </c>
      <c r="B266" s="103" t="s">
        <v>72</v>
      </c>
      <c r="C266" s="103" t="s">
        <v>150</v>
      </c>
      <c r="D266" s="102">
        <v>3</v>
      </c>
    </row>
    <row r="267" spans="1:4" x14ac:dyDescent="0.35">
      <c r="A267" s="103" t="s">
        <v>42</v>
      </c>
      <c r="B267" s="103" t="s">
        <v>72</v>
      </c>
      <c r="C267" s="103" t="s">
        <v>150</v>
      </c>
      <c r="D267" s="102">
        <v>5</v>
      </c>
    </row>
    <row r="268" spans="1:4" x14ac:dyDescent="0.35">
      <c r="A268" s="103" t="s">
        <v>43</v>
      </c>
      <c r="B268" s="103" t="s">
        <v>72</v>
      </c>
      <c r="C268" s="103" t="s">
        <v>150</v>
      </c>
      <c r="D268" s="102">
        <v>10</v>
      </c>
    </row>
    <row r="269" spans="1:4" x14ac:dyDescent="0.35">
      <c r="A269" s="103" t="s">
        <v>44</v>
      </c>
      <c r="B269" s="103" t="s">
        <v>72</v>
      </c>
      <c r="C269" s="103" t="s">
        <v>150</v>
      </c>
      <c r="D269" s="102">
        <v>26</v>
      </c>
    </row>
    <row r="270" spans="1:4" x14ac:dyDescent="0.35">
      <c r="A270" s="103" t="s">
        <v>45</v>
      </c>
      <c r="B270" s="103" t="s">
        <v>72</v>
      </c>
      <c r="C270" s="103" t="s">
        <v>150</v>
      </c>
      <c r="D270" s="102">
        <v>8</v>
      </c>
    </row>
    <row r="271" spans="1:4" x14ac:dyDescent="0.35">
      <c r="A271" s="103" t="s">
        <v>46</v>
      </c>
      <c r="B271" s="103" t="s">
        <v>72</v>
      </c>
      <c r="C271" s="103" t="s">
        <v>150</v>
      </c>
      <c r="D271" s="102">
        <v>12</v>
      </c>
    </row>
    <row r="272" spans="1:4" x14ac:dyDescent="0.35">
      <c r="A272" s="103" t="s">
        <v>3</v>
      </c>
      <c r="B272" s="103" t="s">
        <v>72</v>
      </c>
      <c r="C272" s="103" t="s">
        <v>151</v>
      </c>
      <c r="D272" s="102">
        <v>3</v>
      </c>
    </row>
    <row r="273" spans="1:4" x14ac:dyDescent="0.35">
      <c r="A273" s="103" t="s">
        <v>4</v>
      </c>
      <c r="B273" s="103" t="s">
        <v>72</v>
      </c>
      <c r="C273" s="103" t="s">
        <v>151</v>
      </c>
      <c r="D273" s="102">
        <v>0</v>
      </c>
    </row>
    <row r="274" spans="1:4" x14ac:dyDescent="0.35">
      <c r="A274" s="103" t="s">
        <v>5</v>
      </c>
      <c r="B274" s="103" t="s">
        <v>72</v>
      </c>
      <c r="C274" s="103" t="s">
        <v>151</v>
      </c>
      <c r="D274" s="102">
        <v>0</v>
      </c>
    </row>
    <row r="275" spans="1:4" x14ac:dyDescent="0.35">
      <c r="A275" s="103" t="s">
        <v>6</v>
      </c>
      <c r="B275" s="103" t="s">
        <v>72</v>
      </c>
      <c r="C275" s="103" t="s">
        <v>151</v>
      </c>
      <c r="D275" s="102">
        <v>2</v>
      </c>
    </row>
    <row r="276" spans="1:4" x14ac:dyDescent="0.35">
      <c r="A276" s="103" t="s">
        <v>7</v>
      </c>
      <c r="B276" s="103" t="s">
        <v>72</v>
      </c>
      <c r="C276" s="103" t="s">
        <v>151</v>
      </c>
      <c r="D276" s="102">
        <v>0</v>
      </c>
    </row>
    <row r="277" spans="1:4" x14ac:dyDescent="0.35">
      <c r="A277" s="103" t="s">
        <v>8</v>
      </c>
      <c r="B277" s="103" t="s">
        <v>72</v>
      </c>
      <c r="C277" s="103" t="s">
        <v>151</v>
      </c>
      <c r="D277" s="102">
        <v>9</v>
      </c>
    </row>
    <row r="278" spans="1:4" x14ac:dyDescent="0.35">
      <c r="A278" s="103" t="s">
        <v>9</v>
      </c>
      <c r="B278" s="103" t="s">
        <v>72</v>
      </c>
      <c r="C278" s="103" t="s">
        <v>151</v>
      </c>
      <c r="D278" s="102">
        <v>0</v>
      </c>
    </row>
    <row r="279" spans="1:4" x14ac:dyDescent="0.35">
      <c r="A279" s="103" t="s">
        <v>10</v>
      </c>
      <c r="B279" s="103" t="s">
        <v>72</v>
      </c>
      <c r="C279" s="103" t="s">
        <v>151</v>
      </c>
      <c r="D279" s="102">
        <v>0</v>
      </c>
    </row>
    <row r="280" spans="1:4" x14ac:dyDescent="0.35">
      <c r="A280" s="103" t="s">
        <v>11</v>
      </c>
      <c r="B280" s="103" t="s">
        <v>72</v>
      </c>
      <c r="C280" s="103" t="s">
        <v>151</v>
      </c>
      <c r="D280" s="102">
        <v>0</v>
      </c>
    </row>
    <row r="281" spans="1:4" x14ac:dyDescent="0.35">
      <c r="A281" s="103" t="s">
        <v>12</v>
      </c>
      <c r="B281" s="103" t="s">
        <v>72</v>
      </c>
      <c r="C281" s="103" t="s">
        <v>151</v>
      </c>
      <c r="D281" s="102">
        <v>3</v>
      </c>
    </row>
    <row r="282" spans="1:4" x14ac:dyDescent="0.35">
      <c r="A282" s="103" t="s">
        <v>13</v>
      </c>
      <c r="B282" s="103" t="s">
        <v>72</v>
      </c>
      <c r="C282" s="103" t="s">
        <v>151</v>
      </c>
      <c r="D282" s="102">
        <v>4</v>
      </c>
    </row>
    <row r="283" spans="1:4" x14ac:dyDescent="0.35">
      <c r="A283" s="103" t="s">
        <v>71</v>
      </c>
      <c r="B283" s="103" t="s">
        <v>72</v>
      </c>
      <c r="C283" s="103" t="s">
        <v>151</v>
      </c>
      <c r="D283" s="102">
        <v>0</v>
      </c>
    </row>
    <row r="284" spans="1:4" x14ac:dyDescent="0.35">
      <c r="A284" s="103" t="s">
        <v>14</v>
      </c>
      <c r="B284" s="103" t="s">
        <v>72</v>
      </c>
      <c r="C284" s="103" t="s">
        <v>151</v>
      </c>
      <c r="D284" s="102">
        <v>2</v>
      </c>
    </row>
    <row r="285" spans="1:4" x14ac:dyDescent="0.35">
      <c r="A285" s="103" t="s">
        <v>15</v>
      </c>
      <c r="B285" s="103" t="s">
        <v>72</v>
      </c>
      <c r="C285" s="103" t="s">
        <v>151</v>
      </c>
      <c r="D285" s="102">
        <v>2</v>
      </c>
    </row>
    <row r="286" spans="1:4" x14ac:dyDescent="0.35">
      <c r="A286" s="103" t="s">
        <v>16</v>
      </c>
      <c r="B286" s="103" t="s">
        <v>72</v>
      </c>
      <c r="C286" s="103" t="s">
        <v>151</v>
      </c>
      <c r="D286" s="102">
        <v>1</v>
      </c>
    </row>
    <row r="287" spans="1:4" x14ac:dyDescent="0.35">
      <c r="A287" s="103" t="s">
        <v>17</v>
      </c>
      <c r="B287" s="103" t="s">
        <v>72</v>
      </c>
      <c r="C287" s="103" t="s">
        <v>151</v>
      </c>
      <c r="D287" s="102">
        <v>1</v>
      </c>
    </row>
    <row r="288" spans="1:4" x14ac:dyDescent="0.35">
      <c r="A288" s="103" t="s">
        <v>18</v>
      </c>
      <c r="B288" s="103" t="s">
        <v>72</v>
      </c>
      <c r="C288" s="103" t="s">
        <v>151</v>
      </c>
      <c r="D288" s="102">
        <v>5</v>
      </c>
    </row>
    <row r="289" spans="1:4" x14ac:dyDescent="0.35">
      <c r="A289" s="103" t="s">
        <v>19</v>
      </c>
      <c r="B289" s="103" t="s">
        <v>72</v>
      </c>
      <c r="C289" s="103" t="s">
        <v>151</v>
      </c>
      <c r="D289" s="102">
        <v>5</v>
      </c>
    </row>
    <row r="290" spans="1:4" x14ac:dyDescent="0.35">
      <c r="A290" s="103" t="s">
        <v>20</v>
      </c>
      <c r="B290" s="103" t="s">
        <v>72</v>
      </c>
      <c r="C290" s="103" t="s">
        <v>151</v>
      </c>
      <c r="D290" s="102">
        <v>1</v>
      </c>
    </row>
    <row r="291" spans="1:4" x14ac:dyDescent="0.35">
      <c r="A291" s="103" t="s">
        <v>21</v>
      </c>
      <c r="B291" s="103" t="s">
        <v>72</v>
      </c>
      <c r="C291" s="103" t="s">
        <v>151</v>
      </c>
      <c r="D291" s="102">
        <v>0</v>
      </c>
    </row>
    <row r="292" spans="1:4" x14ac:dyDescent="0.35">
      <c r="A292" s="103" t="s">
        <v>22</v>
      </c>
      <c r="B292" s="103" t="s">
        <v>72</v>
      </c>
      <c r="C292" s="103" t="s">
        <v>151</v>
      </c>
      <c r="D292" s="102">
        <v>1</v>
      </c>
    </row>
    <row r="293" spans="1:4" x14ac:dyDescent="0.35">
      <c r="A293" s="103" t="s">
        <v>23</v>
      </c>
      <c r="B293" s="103" t="s">
        <v>72</v>
      </c>
      <c r="C293" s="103" t="s">
        <v>151</v>
      </c>
      <c r="D293" s="102">
        <v>0</v>
      </c>
    </row>
    <row r="294" spans="1:4" x14ac:dyDescent="0.35">
      <c r="A294" s="103" t="s">
        <v>24</v>
      </c>
      <c r="B294" s="103" t="s">
        <v>72</v>
      </c>
      <c r="C294" s="103" t="s">
        <v>151</v>
      </c>
      <c r="D294" s="102">
        <v>0</v>
      </c>
    </row>
    <row r="295" spans="1:4" x14ac:dyDescent="0.35">
      <c r="A295" s="103" t="s">
        <v>25</v>
      </c>
      <c r="B295" s="103" t="s">
        <v>72</v>
      </c>
      <c r="C295" s="103" t="s">
        <v>151</v>
      </c>
      <c r="D295" s="102">
        <v>0</v>
      </c>
    </row>
    <row r="296" spans="1:4" x14ac:dyDescent="0.35">
      <c r="A296" s="103" t="s">
        <v>26</v>
      </c>
      <c r="B296" s="103" t="s">
        <v>72</v>
      </c>
      <c r="C296" s="103" t="s">
        <v>151</v>
      </c>
      <c r="D296" s="102">
        <v>1</v>
      </c>
    </row>
    <row r="297" spans="1:4" x14ac:dyDescent="0.35">
      <c r="A297" s="103" t="s">
        <v>27</v>
      </c>
      <c r="B297" s="103" t="s">
        <v>72</v>
      </c>
      <c r="C297" s="103" t="s">
        <v>151</v>
      </c>
      <c r="D297" s="102">
        <v>5</v>
      </c>
    </row>
    <row r="298" spans="1:4" x14ac:dyDescent="0.35">
      <c r="A298" s="103" t="s">
        <v>28</v>
      </c>
      <c r="B298" s="103" t="s">
        <v>72</v>
      </c>
      <c r="C298" s="103" t="s">
        <v>151</v>
      </c>
      <c r="D298" s="102">
        <v>1</v>
      </c>
    </row>
    <row r="299" spans="1:4" x14ac:dyDescent="0.35">
      <c r="A299" s="103" t="s">
        <v>29</v>
      </c>
      <c r="B299" s="103" t="s">
        <v>72</v>
      </c>
      <c r="C299" s="103" t="s">
        <v>151</v>
      </c>
      <c r="D299" s="102">
        <v>0</v>
      </c>
    </row>
    <row r="300" spans="1:4" x14ac:dyDescent="0.35">
      <c r="A300" s="103" t="s">
        <v>30</v>
      </c>
      <c r="B300" s="103" t="s">
        <v>72</v>
      </c>
      <c r="C300" s="103" t="s">
        <v>151</v>
      </c>
      <c r="D300" s="102">
        <v>4</v>
      </c>
    </row>
    <row r="301" spans="1:4" x14ac:dyDescent="0.35">
      <c r="A301" s="103" t="s">
        <v>31</v>
      </c>
      <c r="B301" s="103" t="s">
        <v>72</v>
      </c>
      <c r="C301" s="103" t="s">
        <v>151</v>
      </c>
      <c r="D301" s="102">
        <v>0</v>
      </c>
    </row>
    <row r="302" spans="1:4" x14ac:dyDescent="0.35">
      <c r="A302" s="103" t="s">
        <v>32</v>
      </c>
      <c r="B302" s="103" t="s">
        <v>72</v>
      </c>
      <c r="C302" s="103" t="s">
        <v>151</v>
      </c>
      <c r="D302" s="102">
        <v>2</v>
      </c>
    </row>
    <row r="303" spans="1:4" x14ac:dyDescent="0.35">
      <c r="A303" s="103" t="s">
        <v>33</v>
      </c>
      <c r="B303" s="103" t="s">
        <v>72</v>
      </c>
      <c r="C303" s="103" t="s">
        <v>151</v>
      </c>
      <c r="D303" s="102">
        <v>0</v>
      </c>
    </row>
    <row r="304" spans="1:4" x14ac:dyDescent="0.35">
      <c r="A304" s="103" t="s">
        <v>34</v>
      </c>
      <c r="B304" s="103" t="s">
        <v>72</v>
      </c>
      <c r="C304" s="103" t="s">
        <v>151</v>
      </c>
      <c r="D304" s="102">
        <v>1</v>
      </c>
    </row>
    <row r="305" spans="1:4" x14ac:dyDescent="0.35">
      <c r="A305" s="103" t="s">
        <v>35</v>
      </c>
      <c r="B305" s="103" t="s">
        <v>72</v>
      </c>
      <c r="C305" s="103" t="s">
        <v>151</v>
      </c>
      <c r="D305" s="102">
        <v>1</v>
      </c>
    </row>
    <row r="306" spans="1:4" x14ac:dyDescent="0.35">
      <c r="A306" s="103" t="s">
        <v>36</v>
      </c>
      <c r="B306" s="103" t="s">
        <v>72</v>
      </c>
      <c r="C306" s="103" t="s">
        <v>151</v>
      </c>
      <c r="D306" s="102">
        <v>2</v>
      </c>
    </row>
    <row r="307" spans="1:4" x14ac:dyDescent="0.35">
      <c r="A307" s="103" t="s">
        <v>37</v>
      </c>
      <c r="B307" s="103" t="s">
        <v>72</v>
      </c>
      <c r="C307" s="103" t="s">
        <v>151</v>
      </c>
      <c r="D307" s="102">
        <v>1</v>
      </c>
    </row>
    <row r="308" spans="1:4" x14ac:dyDescent="0.35">
      <c r="A308" s="103" t="s">
        <v>38</v>
      </c>
      <c r="B308" s="103" t="s">
        <v>72</v>
      </c>
      <c r="C308" s="103" t="s">
        <v>151</v>
      </c>
      <c r="D308" s="102">
        <v>0</v>
      </c>
    </row>
    <row r="309" spans="1:4" x14ac:dyDescent="0.35">
      <c r="A309" s="103" t="s">
        <v>39</v>
      </c>
      <c r="B309" s="103" t="s">
        <v>72</v>
      </c>
      <c r="C309" s="103" t="s">
        <v>151</v>
      </c>
      <c r="D309" s="102">
        <v>0</v>
      </c>
    </row>
    <row r="310" spans="1:4" x14ac:dyDescent="0.35">
      <c r="A310" s="103" t="s">
        <v>40</v>
      </c>
      <c r="B310" s="103" t="s">
        <v>72</v>
      </c>
      <c r="C310" s="103" t="s">
        <v>151</v>
      </c>
      <c r="D310" s="102">
        <v>0</v>
      </c>
    </row>
    <row r="311" spans="1:4" x14ac:dyDescent="0.35">
      <c r="A311" s="103" t="s">
        <v>41</v>
      </c>
      <c r="B311" s="103" t="s">
        <v>72</v>
      </c>
      <c r="C311" s="103" t="s">
        <v>151</v>
      </c>
      <c r="D311" s="102">
        <v>2</v>
      </c>
    </row>
    <row r="312" spans="1:4" x14ac:dyDescent="0.35">
      <c r="A312" s="103" t="s">
        <v>42</v>
      </c>
      <c r="B312" s="103" t="s">
        <v>72</v>
      </c>
      <c r="C312" s="103" t="s">
        <v>151</v>
      </c>
      <c r="D312" s="102">
        <v>1</v>
      </c>
    </row>
    <row r="313" spans="1:4" x14ac:dyDescent="0.35">
      <c r="A313" s="103" t="s">
        <v>43</v>
      </c>
      <c r="B313" s="103" t="s">
        <v>72</v>
      </c>
      <c r="C313" s="103" t="s">
        <v>151</v>
      </c>
      <c r="D313" s="102">
        <v>0</v>
      </c>
    </row>
    <row r="314" spans="1:4" x14ac:dyDescent="0.35">
      <c r="A314" s="103" t="s">
        <v>44</v>
      </c>
      <c r="B314" s="103" t="s">
        <v>72</v>
      </c>
      <c r="C314" s="103" t="s">
        <v>151</v>
      </c>
      <c r="D314" s="102">
        <v>6</v>
      </c>
    </row>
    <row r="315" spans="1:4" x14ac:dyDescent="0.35">
      <c r="A315" s="103" t="s">
        <v>45</v>
      </c>
      <c r="B315" s="103" t="s">
        <v>72</v>
      </c>
      <c r="C315" s="103" t="s">
        <v>151</v>
      </c>
      <c r="D315" s="102">
        <v>2</v>
      </c>
    </row>
    <row r="316" spans="1:4" x14ac:dyDescent="0.35">
      <c r="A316" s="103" t="s">
        <v>46</v>
      </c>
      <c r="B316" s="103" t="s">
        <v>72</v>
      </c>
      <c r="C316" s="103" t="s">
        <v>151</v>
      </c>
      <c r="D316" s="102">
        <v>0</v>
      </c>
    </row>
    <row r="317" spans="1:4" x14ac:dyDescent="0.35">
      <c r="A317" s="103" t="s">
        <v>3</v>
      </c>
      <c r="B317" s="103" t="s">
        <v>72</v>
      </c>
      <c r="C317" s="103" t="s">
        <v>148</v>
      </c>
      <c r="D317" s="102">
        <v>1</v>
      </c>
    </row>
    <row r="318" spans="1:4" x14ac:dyDescent="0.35">
      <c r="A318" s="103" t="s">
        <v>4</v>
      </c>
      <c r="B318" s="103" t="s">
        <v>72</v>
      </c>
      <c r="C318" s="103" t="s">
        <v>148</v>
      </c>
      <c r="D318" s="102">
        <v>1</v>
      </c>
    </row>
    <row r="319" spans="1:4" x14ac:dyDescent="0.35">
      <c r="A319" s="103" t="s">
        <v>5</v>
      </c>
      <c r="B319" s="103" t="s">
        <v>72</v>
      </c>
      <c r="C319" s="103" t="s">
        <v>148</v>
      </c>
      <c r="D319" s="102">
        <v>0</v>
      </c>
    </row>
    <row r="320" spans="1:4" x14ac:dyDescent="0.35">
      <c r="A320" s="103" t="s">
        <v>6</v>
      </c>
      <c r="B320" s="103" t="s">
        <v>72</v>
      </c>
      <c r="C320" s="103" t="s">
        <v>148</v>
      </c>
      <c r="D320" s="102">
        <v>0</v>
      </c>
    </row>
    <row r="321" spans="1:4" x14ac:dyDescent="0.35">
      <c r="A321" s="103" t="s">
        <v>7</v>
      </c>
      <c r="B321" s="103" t="s">
        <v>72</v>
      </c>
      <c r="C321" s="103" t="s">
        <v>148</v>
      </c>
      <c r="D321" s="102">
        <v>0</v>
      </c>
    </row>
    <row r="322" spans="1:4" x14ac:dyDescent="0.35">
      <c r="A322" s="103" t="s">
        <v>8</v>
      </c>
      <c r="B322" s="103" t="s">
        <v>72</v>
      </c>
      <c r="C322" s="103" t="s">
        <v>148</v>
      </c>
      <c r="D322" s="102">
        <v>1</v>
      </c>
    </row>
    <row r="323" spans="1:4" x14ac:dyDescent="0.35">
      <c r="A323" s="103" t="s">
        <v>9</v>
      </c>
      <c r="B323" s="103" t="s">
        <v>72</v>
      </c>
      <c r="C323" s="103" t="s">
        <v>148</v>
      </c>
      <c r="D323" s="102">
        <v>1</v>
      </c>
    </row>
    <row r="324" spans="1:4" x14ac:dyDescent="0.35">
      <c r="A324" s="103" t="s">
        <v>10</v>
      </c>
      <c r="B324" s="103" t="s">
        <v>72</v>
      </c>
      <c r="C324" s="103" t="s">
        <v>148</v>
      </c>
      <c r="D324" s="102">
        <v>0</v>
      </c>
    </row>
    <row r="325" spans="1:4" x14ac:dyDescent="0.35">
      <c r="A325" s="103" t="s">
        <v>11</v>
      </c>
      <c r="B325" s="103" t="s">
        <v>72</v>
      </c>
      <c r="C325" s="103" t="s">
        <v>148</v>
      </c>
      <c r="D325" s="102">
        <v>0</v>
      </c>
    </row>
    <row r="326" spans="1:4" x14ac:dyDescent="0.35">
      <c r="A326" s="103" t="s">
        <v>12</v>
      </c>
      <c r="B326" s="103" t="s">
        <v>72</v>
      </c>
      <c r="C326" s="103" t="s">
        <v>148</v>
      </c>
      <c r="D326" s="102">
        <v>0</v>
      </c>
    </row>
    <row r="327" spans="1:4" x14ac:dyDescent="0.35">
      <c r="A327" s="103" t="s">
        <v>13</v>
      </c>
      <c r="B327" s="103" t="s">
        <v>72</v>
      </c>
      <c r="C327" s="103" t="s">
        <v>148</v>
      </c>
      <c r="D327" s="102">
        <v>10</v>
      </c>
    </row>
    <row r="328" spans="1:4" x14ac:dyDescent="0.35">
      <c r="A328" s="103" t="s">
        <v>71</v>
      </c>
      <c r="B328" s="103" t="s">
        <v>72</v>
      </c>
      <c r="C328" s="103" t="s">
        <v>148</v>
      </c>
      <c r="D328" s="102">
        <v>2</v>
      </c>
    </row>
    <row r="329" spans="1:4" x14ac:dyDescent="0.35">
      <c r="A329" s="103" t="s">
        <v>14</v>
      </c>
      <c r="B329" s="103" t="s">
        <v>72</v>
      </c>
      <c r="C329" s="103" t="s">
        <v>148</v>
      </c>
      <c r="D329" s="102">
        <v>0</v>
      </c>
    </row>
    <row r="330" spans="1:4" x14ac:dyDescent="0.35">
      <c r="A330" s="103" t="s">
        <v>15</v>
      </c>
      <c r="B330" s="103" t="s">
        <v>72</v>
      </c>
      <c r="C330" s="103" t="s">
        <v>148</v>
      </c>
      <c r="D330" s="102">
        <v>2</v>
      </c>
    </row>
    <row r="331" spans="1:4" x14ac:dyDescent="0.35">
      <c r="A331" s="103" t="s">
        <v>16</v>
      </c>
      <c r="B331" s="103" t="s">
        <v>72</v>
      </c>
      <c r="C331" s="103" t="s">
        <v>148</v>
      </c>
      <c r="D331" s="102">
        <v>0</v>
      </c>
    </row>
    <row r="332" spans="1:4" x14ac:dyDescent="0.35">
      <c r="A332" s="103" t="s">
        <v>17</v>
      </c>
      <c r="B332" s="103" t="s">
        <v>72</v>
      </c>
      <c r="C332" s="103" t="s">
        <v>148</v>
      </c>
      <c r="D332" s="102">
        <v>0</v>
      </c>
    </row>
    <row r="333" spans="1:4" x14ac:dyDescent="0.35">
      <c r="A333" s="103" t="s">
        <v>18</v>
      </c>
      <c r="B333" s="103" t="s">
        <v>72</v>
      </c>
      <c r="C333" s="103" t="s">
        <v>148</v>
      </c>
      <c r="D333" s="102">
        <v>0</v>
      </c>
    </row>
    <row r="334" spans="1:4" x14ac:dyDescent="0.35">
      <c r="A334" s="103" t="s">
        <v>19</v>
      </c>
      <c r="B334" s="103" t="s">
        <v>72</v>
      </c>
      <c r="C334" s="103" t="s">
        <v>148</v>
      </c>
      <c r="D334" s="102">
        <v>0</v>
      </c>
    </row>
    <row r="335" spans="1:4" x14ac:dyDescent="0.35">
      <c r="A335" s="103" t="s">
        <v>20</v>
      </c>
      <c r="B335" s="103" t="s">
        <v>72</v>
      </c>
      <c r="C335" s="103" t="s">
        <v>148</v>
      </c>
      <c r="D335" s="102">
        <v>9</v>
      </c>
    </row>
    <row r="336" spans="1:4" x14ac:dyDescent="0.35">
      <c r="A336" s="103" t="s">
        <v>21</v>
      </c>
      <c r="B336" s="103" t="s">
        <v>72</v>
      </c>
      <c r="C336" s="103" t="s">
        <v>148</v>
      </c>
      <c r="D336" s="102">
        <v>0</v>
      </c>
    </row>
    <row r="337" spans="1:4" x14ac:dyDescent="0.35">
      <c r="A337" s="103" t="s">
        <v>22</v>
      </c>
      <c r="B337" s="103" t="s">
        <v>72</v>
      </c>
      <c r="C337" s="103" t="s">
        <v>148</v>
      </c>
      <c r="D337" s="102">
        <v>0</v>
      </c>
    </row>
    <row r="338" spans="1:4" x14ac:dyDescent="0.35">
      <c r="A338" s="103" t="s">
        <v>23</v>
      </c>
      <c r="B338" s="103" t="s">
        <v>72</v>
      </c>
      <c r="C338" s="103" t="s">
        <v>148</v>
      </c>
      <c r="D338" s="102">
        <v>7</v>
      </c>
    </row>
    <row r="339" spans="1:4" x14ac:dyDescent="0.35">
      <c r="A339" s="103" t="s">
        <v>24</v>
      </c>
      <c r="B339" s="103" t="s">
        <v>72</v>
      </c>
      <c r="C339" s="103" t="s">
        <v>148</v>
      </c>
      <c r="D339" s="102">
        <v>0</v>
      </c>
    </row>
    <row r="340" spans="1:4" x14ac:dyDescent="0.35">
      <c r="A340" s="103" t="s">
        <v>25</v>
      </c>
      <c r="B340" s="103" t="s">
        <v>72</v>
      </c>
      <c r="C340" s="103" t="s">
        <v>148</v>
      </c>
      <c r="D340" s="102">
        <v>0</v>
      </c>
    </row>
    <row r="341" spans="1:4" x14ac:dyDescent="0.35">
      <c r="A341" s="103" t="s">
        <v>26</v>
      </c>
      <c r="B341" s="103" t="s">
        <v>72</v>
      </c>
      <c r="C341" s="103" t="s">
        <v>148</v>
      </c>
      <c r="D341" s="102">
        <v>0</v>
      </c>
    </row>
    <row r="342" spans="1:4" x14ac:dyDescent="0.35">
      <c r="A342" s="103" t="s">
        <v>27</v>
      </c>
      <c r="B342" s="103" t="s">
        <v>72</v>
      </c>
      <c r="C342" s="103" t="s">
        <v>148</v>
      </c>
      <c r="D342" s="102">
        <v>8</v>
      </c>
    </row>
    <row r="343" spans="1:4" x14ac:dyDescent="0.35">
      <c r="A343" s="103" t="s">
        <v>28</v>
      </c>
      <c r="B343" s="103" t="s">
        <v>72</v>
      </c>
      <c r="C343" s="103" t="s">
        <v>148</v>
      </c>
      <c r="D343" s="102">
        <v>8</v>
      </c>
    </row>
    <row r="344" spans="1:4" x14ac:dyDescent="0.35">
      <c r="A344" s="103" t="s">
        <v>29</v>
      </c>
      <c r="B344" s="103" t="s">
        <v>72</v>
      </c>
      <c r="C344" s="103" t="s">
        <v>148</v>
      </c>
      <c r="D344" s="102">
        <v>0</v>
      </c>
    </row>
    <row r="345" spans="1:4" x14ac:dyDescent="0.35">
      <c r="A345" s="103" t="s">
        <v>30</v>
      </c>
      <c r="B345" s="103" t="s">
        <v>72</v>
      </c>
      <c r="C345" s="103" t="s">
        <v>148</v>
      </c>
      <c r="D345" s="102">
        <v>1</v>
      </c>
    </row>
    <row r="346" spans="1:4" x14ac:dyDescent="0.35">
      <c r="A346" s="103" t="s">
        <v>31</v>
      </c>
      <c r="B346" s="103" t="s">
        <v>72</v>
      </c>
      <c r="C346" s="103" t="s">
        <v>148</v>
      </c>
      <c r="D346" s="102">
        <v>3</v>
      </c>
    </row>
    <row r="347" spans="1:4" x14ac:dyDescent="0.35">
      <c r="A347" s="103" t="s">
        <v>32</v>
      </c>
      <c r="B347" s="103" t="s">
        <v>72</v>
      </c>
      <c r="C347" s="103" t="s">
        <v>148</v>
      </c>
      <c r="D347" s="102">
        <v>0</v>
      </c>
    </row>
    <row r="348" spans="1:4" x14ac:dyDescent="0.35">
      <c r="A348" s="103" t="s">
        <v>33</v>
      </c>
      <c r="B348" s="103" t="s">
        <v>72</v>
      </c>
      <c r="C348" s="103" t="s">
        <v>148</v>
      </c>
      <c r="D348" s="102">
        <v>0</v>
      </c>
    </row>
    <row r="349" spans="1:4" x14ac:dyDescent="0.35">
      <c r="A349" s="103" t="s">
        <v>34</v>
      </c>
      <c r="B349" s="103" t="s">
        <v>72</v>
      </c>
      <c r="C349" s="103" t="s">
        <v>148</v>
      </c>
      <c r="D349" s="102">
        <v>1</v>
      </c>
    </row>
    <row r="350" spans="1:4" x14ac:dyDescent="0.35">
      <c r="A350" s="103" t="s">
        <v>35</v>
      </c>
      <c r="B350" s="103" t="s">
        <v>72</v>
      </c>
      <c r="C350" s="103" t="s">
        <v>148</v>
      </c>
      <c r="D350" s="102">
        <v>0</v>
      </c>
    </row>
    <row r="351" spans="1:4" x14ac:dyDescent="0.35">
      <c r="A351" s="103" t="s">
        <v>36</v>
      </c>
      <c r="B351" s="103" t="s">
        <v>72</v>
      </c>
      <c r="C351" s="103" t="s">
        <v>148</v>
      </c>
      <c r="D351" s="102">
        <v>0</v>
      </c>
    </row>
    <row r="352" spans="1:4" x14ac:dyDescent="0.35">
      <c r="A352" s="103" t="s">
        <v>37</v>
      </c>
      <c r="B352" s="103" t="s">
        <v>72</v>
      </c>
      <c r="C352" s="103" t="s">
        <v>148</v>
      </c>
      <c r="D352" s="102">
        <v>0</v>
      </c>
    </row>
    <row r="353" spans="1:4" x14ac:dyDescent="0.35">
      <c r="A353" s="103" t="s">
        <v>38</v>
      </c>
      <c r="B353" s="103" t="s">
        <v>72</v>
      </c>
      <c r="C353" s="103" t="s">
        <v>148</v>
      </c>
      <c r="D353" s="102">
        <v>0</v>
      </c>
    </row>
    <row r="354" spans="1:4" x14ac:dyDescent="0.35">
      <c r="A354" s="103" t="s">
        <v>39</v>
      </c>
      <c r="B354" s="103" t="s">
        <v>72</v>
      </c>
      <c r="C354" s="103" t="s">
        <v>148</v>
      </c>
      <c r="D354" s="102">
        <v>1</v>
      </c>
    </row>
    <row r="355" spans="1:4" x14ac:dyDescent="0.35">
      <c r="A355" s="103" t="s">
        <v>40</v>
      </c>
      <c r="B355" s="103" t="s">
        <v>72</v>
      </c>
      <c r="C355" s="103" t="s">
        <v>148</v>
      </c>
      <c r="D355" s="102">
        <v>0</v>
      </c>
    </row>
    <row r="356" spans="1:4" x14ac:dyDescent="0.35">
      <c r="A356" s="103" t="s">
        <v>41</v>
      </c>
      <c r="B356" s="103" t="s">
        <v>72</v>
      </c>
      <c r="C356" s="103" t="s">
        <v>148</v>
      </c>
      <c r="D356" s="102">
        <v>1</v>
      </c>
    </row>
    <row r="357" spans="1:4" x14ac:dyDescent="0.35">
      <c r="A357" s="103" t="s">
        <v>42</v>
      </c>
      <c r="B357" s="103" t="s">
        <v>72</v>
      </c>
      <c r="C357" s="103" t="s">
        <v>148</v>
      </c>
      <c r="D357" s="102">
        <v>3</v>
      </c>
    </row>
    <row r="358" spans="1:4" x14ac:dyDescent="0.35">
      <c r="A358" s="103" t="s">
        <v>43</v>
      </c>
      <c r="B358" s="103" t="s">
        <v>72</v>
      </c>
      <c r="C358" s="103" t="s">
        <v>148</v>
      </c>
      <c r="D358" s="102">
        <v>0</v>
      </c>
    </row>
    <row r="359" spans="1:4" x14ac:dyDescent="0.35">
      <c r="A359" s="103" t="s">
        <v>44</v>
      </c>
      <c r="B359" s="103" t="s">
        <v>72</v>
      </c>
      <c r="C359" s="103" t="s">
        <v>148</v>
      </c>
      <c r="D359" s="102">
        <v>3</v>
      </c>
    </row>
    <row r="360" spans="1:4" x14ac:dyDescent="0.35">
      <c r="A360" s="103" t="s">
        <v>45</v>
      </c>
      <c r="B360" s="103" t="s">
        <v>72</v>
      </c>
      <c r="C360" s="103" t="s">
        <v>148</v>
      </c>
      <c r="D360" s="102">
        <v>0</v>
      </c>
    </row>
    <row r="361" spans="1:4" x14ac:dyDescent="0.35">
      <c r="A361" s="103" t="s">
        <v>46</v>
      </c>
      <c r="B361" s="103" t="s">
        <v>72</v>
      </c>
      <c r="C361" s="103" t="s">
        <v>148</v>
      </c>
      <c r="D361" s="102">
        <v>1</v>
      </c>
    </row>
    <row r="362" spans="1:4" x14ac:dyDescent="0.35">
      <c r="A362" s="103" t="s">
        <v>3</v>
      </c>
      <c r="B362" s="103" t="s">
        <v>72</v>
      </c>
      <c r="C362" s="103" t="s">
        <v>152</v>
      </c>
      <c r="D362" s="102">
        <v>78</v>
      </c>
    </row>
    <row r="363" spans="1:4" x14ac:dyDescent="0.35">
      <c r="A363" s="103" t="s">
        <v>4</v>
      </c>
      <c r="B363" s="103" t="s">
        <v>72</v>
      </c>
      <c r="C363" s="103" t="s">
        <v>152</v>
      </c>
      <c r="D363" s="102">
        <v>30</v>
      </c>
    </row>
    <row r="364" spans="1:4" x14ac:dyDescent="0.35">
      <c r="A364" s="103" t="s">
        <v>5</v>
      </c>
      <c r="B364" s="103" t="s">
        <v>72</v>
      </c>
      <c r="C364" s="103" t="s">
        <v>152</v>
      </c>
      <c r="D364" s="102">
        <v>0</v>
      </c>
    </row>
    <row r="365" spans="1:4" x14ac:dyDescent="0.35">
      <c r="A365" s="103" t="s">
        <v>6</v>
      </c>
      <c r="B365" s="103" t="s">
        <v>72</v>
      </c>
      <c r="C365" s="103" t="s">
        <v>152</v>
      </c>
      <c r="D365" s="102">
        <v>27</v>
      </c>
    </row>
    <row r="366" spans="1:4" x14ac:dyDescent="0.35">
      <c r="A366" s="103" t="s">
        <v>7</v>
      </c>
      <c r="B366" s="103" t="s">
        <v>72</v>
      </c>
      <c r="C366" s="103" t="s">
        <v>152</v>
      </c>
      <c r="D366" s="102">
        <v>62</v>
      </c>
    </row>
    <row r="367" spans="1:4" x14ac:dyDescent="0.35">
      <c r="A367" s="103" t="s">
        <v>8</v>
      </c>
      <c r="B367" s="103" t="s">
        <v>72</v>
      </c>
      <c r="C367" s="103" t="s">
        <v>152</v>
      </c>
      <c r="D367" s="102">
        <v>255</v>
      </c>
    </row>
    <row r="368" spans="1:4" x14ac:dyDescent="0.35">
      <c r="A368" s="103" t="s">
        <v>9</v>
      </c>
      <c r="B368" s="103" t="s">
        <v>72</v>
      </c>
      <c r="C368" s="103" t="s">
        <v>152</v>
      </c>
      <c r="D368" s="102">
        <v>14</v>
      </c>
    </row>
    <row r="369" spans="1:4" x14ac:dyDescent="0.35">
      <c r="A369" s="103" t="s">
        <v>10</v>
      </c>
      <c r="B369" s="103" t="s">
        <v>72</v>
      </c>
      <c r="C369" s="103" t="s">
        <v>152</v>
      </c>
      <c r="D369" s="102">
        <v>14</v>
      </c>
    </row>
    <row r="370" spans="1:4" x14ac:dyDescent="0.35">
      <c r="A370" s="103" t="s">
        <v>11</v>
      </c>
      <c r="B370" s="103" t="s">
        <v>72</v>
      </c>
      <c r="C370" s="103" t="s">
        <v>152</v>
      </c>
      <c r="D370" s="102">
        <v>34</v>
      </c>
    </row>
    <row r="371" spans="1:4" x14ac:dyDescent="0.35">
      <c r="A371" s="103" t="s">
        <v>12</v>
      </c>
      <c r="B371" s="103" t="s">
        <v>72</v>
      </c>
      <c r="C371" s="103" t="s">
        <v>152</v>
      </c>
      <c r="D371" s="102">
        <v>312</v>
      </c>
    </row>
    <row r="372" spans="1:4" x14ac:dyDescent="0.35">
      <c r="A372" s="103" t="s">
        <v>13</v>
      </c>
      <c r="B372" s="103" t="s">
        <v>72</v>
      </c>
      <c r="C372" s="103" t="s">
        <v>152</v>
      </c>
      <c r="D372" s="102">
        <v>54</v>
      </c>
    </row>
    <row r="373" spans="1:4" x14ac:dyDescent="0.35">
      <c r="A373" s="103" t="s">
        <v>71</v>
      </c>
      <c r="B373" s="103" t="s">
        <v>72</v>
      </c>
      <c r="C373" s="103" t="s">
        <v>152</v>
      </c>
      <c r="D373" s="102">
        <v>20</v>
      </c>
    </row>
    <row r="374" spans="1:4" x14ac:dyDescent="0.35">
      <c r="A374" s="103" t="s">
        <v>14</v>
      </c>
      <c r="B374" s="103" t="s">
        <v>72</v>
      </c>
      <c r="C374" s="103" t="s">
        <v>152</v>
      </c>
      <c r="D374" s="102">
        <v>11</v>
      </c>
    </row>
    <row r="375" spans="1:4" x14ac:dyDescent="0.35">
      <c r="A375" s="103" t="s">
        <v>15</v>
      </c>
      <c r="B375" s="103" t="s">
        <v>72</v>
      </c>
      <c r="C375" s="103" t="s">
        <v>152</v>
      </c>
      <c r="D375" s="102">
        <v>94</v>
      </c>
    </row>
    <row r="376" spans="1:4" x14ac:dyDescent="0.35">
      <c r="A376" s="103" t="s">
        <v>16</v>
      </c>
      <c r="B376" s="103" t="s">
        <v>72</v>
      </c>
      <c r="C376" s="103" t="s">
        <v>152</v>
      </c>
      <c r="D376" s="102">
        <v>0</v>
      </c>
    </row>
    <row r="377" spans="1:4" x14ac:dyDescent="0.35">
      <c r="A377" s="103" t="s">
        <v>17</v>
      </c>
      <c r="B377" s="103" t="s">
        <v>72</v>
      </c>
      <c r="C377" s="103" t="s">
        <v>152</v>
      </c>
      <c r="D377" s="102">
        <v>12</v>
      </c>
    </row>
    <row r="378" spans="1:4" x14ac:dyDescent="0.35">
      <c r="A378" s="103" t="s">
        <v>18</v>
      </c>
      <c r="B378" s="103" t="s">
        <v>72</v>
      </c>
      <c r="C378" s="103" t="s">
        <v>152</v>
      </c>
      <c r="D378" s="102">
        <v>416</v>
      </c>
    </row>
    <row r="379" spans="1:4" x14ac:dyDescent="0.35">
      <c r="A379" s="103" t="s">
        <v>19</v>
      </c>
      <c r="B379" s="103" t="s">
        <v>72</v>
      </c>
      <c r="C379" s="103" t="s">
        <v>152</v>
      </c>
      <c r="D379" s="102">
        <v>7</v>
      </c>
    </row>
    <row r="380" spans="1:4" x14ac:dyDescent="0.35">
      <c r="A380" s="103" t="s">
        <v>20</v>
      </c>
      <c r="B380" s="103" t="s">
        <v>72</v>
      </c>
      <c r="C380" s="103" t="s">
        <v>152</v>
      </c>
      <c r="D380" s="102">
        <v>173</v>
      </c>
    </row>
    <row r="381" spans="1:4" x14ac:dyDescent="0.35">
      <c r="A381" s="103" t="s">
        <v>21</v>
      </c>
      <c r="B381" s="103" t="s">
        <v>72</v>
      </c>
      <c r="C381" s="103" t="s">
        <v>152</v>
      </c>
      <c r="D381" s="102">
        <v>18</v>
      </c>
    </row>
    <row r="382" spans="1:4" x14ac:dyDescent="0.35">
      <c r="A382" s="103" t="s">
        <v>22</v>
      </c>
      <c r="B382" s="103" t="s">
        <v>72</v>
      </c>
      <c r="C382" s="103" t="s">
        <v>152</v>
      </c>
      <c r="D382" s="102">
        <v>38</v>
      </c>
    </row>
    <row r="383" spans="1:4" x14ac:dyDescent="0.35">
      <c r="A383" s="103" t="s">
        <v>23</v>
      </c>
      <c r="B383" s="103" t="s">
        <v>72</v>
      </c>
      <c r="C383" s="103" t="s">
        <v>152</v>
      </c>
      <c r="D383" s="102">
        <v>187</v>
      </c>
    </row>
    <row r="384" spans="1:4" x14ac:dyDescent="0.35">
      <c r="A384" s="103" t="s">
        <v>24</v>
      </c>
      <c r="B384" s="103" t="s">
        <v>72</v>
      </c>
      <c r="C384" s="103" t="s">
        <v>152</v>
      </c>
      <c r="D384" s="102">
        <v>2</v>
      </c>
    </row>
    <row r="385" spans="1:4" x14ac:dyDescent="0.35">
      <c r="A385" s="103" t="s">
        <v>25</v>
      </c>
      <c r="B385" s="103" t="s">
        <v>72</v>
      </c>
      <c r="C385" s="103" t="s">
        <v>152</v>
      </c>
      <c r="D385" s="102">
        <v>0</v>
      </c>
    </row>
    <row r="386" spans="1:4" x14ac:dyDescent="0.35">
      <c r="A386" s="103" t="s">
        <v>26</v>
      </c>
      <c r="B386" s="103" t="s">
        <v>72</v>
      </c>
      <c r="C386" s="103" t="s">
        <v>152</v>
      </c>
      <c r="D386" s="102">
        <v>17</v>
      </c>
    </row>
    <row r="387" spans="1:4" x14ac:dyDescent="0.35">
      <c r="A387" s="103" t="s">
        <v>27</v>
      </c>
      <c r="B387" s="103" t="s">
        <v>72</v>
      </c>
      <c r="C387" s="103" t="s">
        <v>152</v>
      </c>
      <c r="D387" s="102">
        <v>116</v>
      </c>
    </row>
    <row r="388" spans="1:4" x14ac:dyDescent="0.35">
      <c r="A388" s="103" t="s">
        <v>28</v>
      </c>
      <c r="B388" s="103" t="s">
        <v>72</v>
      </c>
      <c r="C388" s="103" t="s">
        <v>152</v>
      </c>
      <c r="D388" s="102">
        <v>105</v>
      </c>
    </row>
    <row r="389" spans="1:4" x14ac:dyDescent="0.35">
      <c r="A389" s="103" t="s">
        <v>29</v>
      </c>
      <c r="B389" s="103" t="s">
        <v>72</v>
      </c>
      <c r="C389" s="103" t="s">
        <v>152</v>
      </c>
      <c r="D389" s="102">
        <v>1</v>
      </c>
    </row>
    <row r="390" spans="1:4" x14ac:dyDescent="0.35">
      <c r="A390" s="103" t="s">
        <v>30</v>
      </c>
      <c r="B390" s="103" t="s">
        <v>72</v>
      </c>
      <c r="C390" s="103" t="s">
        <v>152</v>
      </c>
      <c r="D390" s="102">
        <v>64</v>
      </c>
    </row>
    <row r="391" spans="1:4" x14ac:dyDescent="0.35">
      <c r="A391" s="103" t="s">
        <v>31</v>
      </c>
      <c r="B391" s="103" t="s">
        <v>72</v>
      </c>
      <c r="C391" s="103" t="s">
        <v>152</v>
      </c>
      <c r="D391" s="102">
        <v>8</v>
      </c>
    </row>
    <row r="392" spans="1:4" x14ac:dyDescent="0.35">
      <c r="A392" s="103" t="s">
        <v>32</v>
      </c>
      <c r="B392" s="103" t="s">
        <v>72</v>
      </c>
      <c r="C392" s="103" t="s">
        <v>152</v>
      </c>
      <c r="D392" s="102">
        <v>184</v>
      </c>
    </row>
    <row r="393" spans="1:4" x14ac:dyDescent="0.35">
      <c r="A393" s="103" t="s">
        <v>33</v>
      </c>
      <c r="B393" s="103" t="s">
        <v>72</v>
      </c>
      <c r="C393" s="103" t="s">
        <v>152</v>
      </c>
      <c r="D393" s="102">
        <v>14</v>
      </c>
    </row>
    <row r="394" spans="1:4" x14ac:dyDescent="0.35">
      <c r="A394" s="103" t="s">
        <v>34</v>
      </c>
      <c r="B394" s="103" t="s">
        <v>72</v>
      </c>
      <c r="C394" s="103" t="s">
        <v>152</v>
      </c>
      <c r="D394" s="102">
        <v>28</v>
      </c>
    </row>
    <row r="395" spans="1:4" x14ac:dyDescent="0.35">
      <c r="A395" s="103" t="s">
        <v>35</v>
      </c>
      <c r="B395" s="103" t="s">
        <v>72</v>
      </c>
      <c r="C395" s="103" t="s">
        <v>152</v>
      </c>
      <c r="D395" s="102">
        <v>178</v>
      </c>
    </row>
    <row r="396" spans="1:4" x14ac:dyDescent="0.35">
      <c r="A396" s="103" t="s">
        <v>36</v>
      </c>
      <c r="B396" s="103" t="s">
        <v>72</v>
      </c>
      <c r="C396" s="103" t="s">
        <v>152</v>
      </c>
      <c r="D396" s="102">
        <v>143</v>
      </c>
    </row>
    <row r="397" spans="1:4" x14ac:dyDescent="0.35">
      <c r="A397" s="103" t="s">
        <v>37</v>
      </c>
      <c r="B397" s="103" t="s">
        <v>72</v>
      </c>
      <c r="C397" s="103" t="s">
        <v>152</v>
      </c>
      <c r="D397" s="102">
        <v>1</v>
      </c>
    </row>
    <row r="398" spans="1:4" x14ac:dyDescent="0.35">
      <c r="A398" s="103" t="s">
        <v>38</v>
      </c>
      <c r="B398" s="103" t="s">
        <v>72</v>
      </c>
      <c r="C398" s="103" t="s">
        <v>152</v>
      </c>
      <c r="D398" s="102">
        <v>109</v>
      </c>
    </row>
    <row r="399" spans="1:4" x14ac:dyDescent="0.35">
      <c r="A399" s="103" t="s">
        <v>39</v>
      </c>
      <c r="B399" s="103" t="s">
        <v>72</v>
      </c>
      <c r="C399" s="103" t="s">
        <v>152</v>
      </c>
      <c r="D399" s="102">
        <v>0</v>
      </c>
    </row>
    <row r="400" spans="1:4" x14ac:dyDescent="0.35">
      <c r="A400" s="103" t="s">
        <v>40</v>
      </c>
      <c r="B400" s="103" t="s">
        <v>72</v>
      </c>
      <c r="C400" s="103" t="s">
        <v>152</v>
      </c>
      <c r="D400" s="102">
        <v>36</v>
      </c>
    </row>
    <row r="401" spans="1:4" x14ac:dyDescent="0.35">
      <c r="A401" s="103" t="s">
        <v>41</v>
      </c>
      <c r="B401" s="103" t="s">
        <v>72</v>
      </c>
      <c r="C401" s="103" t="s">
        <v>152</v>
      </c>
      <c r="D401" s="102">
        <v>5</v>
      </c>
    </row>
    <row r="402" spans="1:4" x14ac:dyDescent="0.35">
      <c r="A402" s="103" t="s">
        <v>42</v>
      </c>
      <c r="B402" s="103" t="s">
        <v>72</v>
      </c>
      <c r="C402" s="103" t="s">
        <v>152</v>
      </c>
      <c r="D402" s="102">
        <v>14</v>
      </c>
    </row>
    <row r="403" spans="1:4" x14ac:dyDescent="0.35">
      <c r="A403" s="103" t="s">
        <v>43</v>
      </c>
      <c r="B403" s="103" t="s">
        <v>72</v>
      </c>
      <c r="C403" s="103" t="s">
        <v>152</v>
      </c>
      <c r="D403" s="102">
        <v>176</v>
      </c>
    </row>
    <row r="404" spans="1:4" x14ac:dyDescent="0.35">
      <c r="A404" s="103" t="s">
        <v>44</v>
      </c>
      <c r="B404" s="103" t="s">
        <v>72</v>
      </c>
      <c r="C404" s="103" t="s">
        <v>152</v>
      </c>
      <c r="D404" s="102">
        <v>132</v>
      </c>
    </row>
    <row r="405" spans="1:4" x14ac:dyDescent="0.35">
      <c r="A405" s="103" t="s">
        <v>45</v>
      </c>
      <c r="B405" s="103" t="s">
        <v>72</v>
      </c>
      <c r="C405" s="103" t="s">
        <v>152</v>
      </c>
      <c r="D405" s="102">
        <v>18</v>
      </c>
    </row>
    <row r="406" spans="1:4" x14ac:dyDescent="0.35">
      <c r="A406" s="103" t="s">
        <v>46</v>
      </c>
      <c r="B406" s="103" t="s">
        <v>72</v>
      </c>
      <c r="C406" s="103" t="s">
        <v>152</v>
      </c>
      <c r="D406" s="102">
        <v>133</v>
      </c>
    </row>
    <row r="407" spans="1:4" x14ac:dyDescent="0.35">
      <c r="A407" s="103" t="s">
        <v>3</v>
      </c>
      <c r="B407" s="103" t="s">
        <v>72</v>
      </c>
      <c r="C407" s="103" t="s">
        <v>153</v>
      </c>
      <c r="D407" s="102">
        <v>17118</v>
      </c>
    </row>
    <row r="408" spans="1:4" x14ac:dyDescent="0.35">
      <c r="A408" s="103" t="s">
        <v>4</v>
      </c>
      <c r="B408" s="103" t="s">
        <v>72</v>
      </c>
      <c r="C408" s="103" t="s">
        <v>153</v>
      </c>
      <c r="D408" s="102">
        <v>19679</v>
      </c>
    </row>
    <row r="409" spans="1:4" x14ac:dyDescent="0.35">
      <c r="A409" s="103" t="s">
        <v>5</v>
      </c>
      <c r="B409" s="103" t="s">
        <v>72</v>
      </c>
      <c r="C409" s="103" t="s">
        <v>153</v>
      </c>
      <c r="D409" s="102">
        <v>0</v>
      </c>
    </row>
    <row r="410" spans="1:4" x14ac:dyDescent="0.35">
      <c r="A410" s="103" t="s">
        <v>6</v>
      </c>
      <c r="B410" s="103" t="s">
        <v>72</v>
      </c>
      <c r="C410" s="103" t="s">
        <v>153</v>
      </c>
      <c r="D410" s="102">
        <v>12216</v>
      </c>
    </row>
    <row r="411" spans="1:4" x14ac:dyDescent="0.35">
      <c r="A411" s="103" t="s">
        <v>7</v>
      </c>
      <c r="B411" s="103" t="s">
        <v>72</v>
      </c>
      <c r="C411" s="103" t="s">
        <v>153</v>
      </c>
      <c r="D411" s="102">
        <v>35597</v>
      </c>
    </row>
    <row r="412" spans="1:4" x14ac:dyDescent="0.35">
      <c r="A412" s="103" t="s">
        <v>8</v>
      </c>
      <c r="B412" s="103" t="s">
        <v>72</v>
      </c>
      <c r="C412" s="103" t="s">
        <v>153</v>
      </c>
      <c r="D412" s="102">
        <v>27235</v>
      </c>
    </row>
    <row r="413" spans="1:4" x14ac:dyDescent="0.35">
      <c r="A413" s="103" t="s">
        <v>9</v>
      </c>
      <c r="B413" s="103" t="s">
        <v>72</v>
      </c>
      <c r="C413" s="103" t="s">
        <v>153</v>
      </c>
      <c r="D413" s="102">
        <v>15076</v>
      </c>
    </row>
    <row r="414" spans="1:4" x14ac:dyDescent="0.35">
      <c r="A414" s="103" t="s">
        <v>10</v>
      </c>
      <c r="B414" s="103" t="s">
        <v>72</v>
      </c>
      <c r="C414" s="103" t="s">
        <v>153</v>
      </c>
      <c r="D414" s="102">
        <v>17969</v>
      </c>
    </row>
    <row r="415" spans="1:4" x14ac:dyDescent="0.35">
      <c r="A415" s="103" t="s">
        <v>11</v>
      </c>
      <c r="B415" s="103" t="s">
        <v>72</v>
      </c>
      <c r="C415" s="103" t="s">
        <v>153</v>
      </c>
      <c r="D415" s="102">
        <v>6852</v>
      </c>
    </row>
    <row r="416" spans="1:4" x14ac:dyDescent="0.35">
      <c r="A416" s="103" t="s">
        <v>12</v>
      </c>
      <c r="B416" s="103" t="s">
        <v>72</v>
      </c>
      <c r="C416" s="103" t="s">
        <v>153</v>
      </c>
      <c r="D416" s="102">
        <v>34845</v>
      </c>
    </row>
    <row r="417" spans="1:4" x14ac:dyDescent="0.35">
      <c r="A417" s="103" t="s">
        <v>13</v>
      </c>
      <c r="B417" s="103" t="s">
        <v>72</v>
      </c>
      <c r="C417" s="103" t="s">
        <v>153</v>
      </c>
      <c r="D417" s="102">
        <v>98145</v>
      </c>
    </row>
    <row r="418" spans="1:4" x14ac:dyDescent="0.35">
      <c r="A418" s="103" t="s">
        <v>71</v>
      </c>
      <c r="B418" s="103" t="s">
        <v>72</v>
      </c>
      <c r="C418" s="103" t="s">
        <v>153</v>
      </c>
      <c r="D418" s="102">
        <v>87216</v>
      </c>
    </row>
    <row r="419" spans="1:4" x14ac:dyDescent="0.35">
      <c r="A419" s="103" t="s">
        <v>14</v>
      </c>
      <c r="B419" s="103" t="s">
        <v>72</v>
      </c>
      <c r="C419" s="103" t="s">
        <v>153</v>
      </c>
      <c r="D419" s="102">
        <v>15292</v>
      </c>
    </row>
    <row r="420" spans="1:4" x14ac:dyDescent="0.35">
      <c r="A420" s="103" t="s">
        <v>15</v>
      </c>
      <c r="B420" s="103" t="s">
        <v>72</v>
      </c>
      <c r="C420" s="103" t="s">
        <v>153</v>
      </c>
      <c r="D420" s="102">
        <v>26377</v>
      </c>
    </row>
    <row r="421" spans="1:4" x14ac:dyDescent="0.35">
      <c r="A421" s="103" t="s">
        <v>16</v>
      </c>
      <c r="B421" s="103" t="s">
        <v>72</v>
      </c>
      <c r="C421" s="103" t="s">
        <v>153</v>
      </c>
      <c r="D421" s="102">
        <v>31964</v>
      </c>
    </row>
    <row r="422" spans="1:4" x14ac:dyDescent="0.35">
      <c r="A422" s="103" t="s">
        <v>17</v>
      </c>
      <c r="B422" s="103" t="s">
        <v>72</v>
      </c>
      <c r="C422" s="103" t="s">
        <v>153</v>
      </c>
      <c r="D422" s="102">
        <v>16344</v>
      </c>
    </row>
    <row r="423" spans="1:4" x14ac:dyDescent="0.35">
      <c r="A423" s="103" t="s">
        <v>18</v>
      </c>
      <c r="B423" s="103" t="s">
        <v>72</v>
      </c>
      <c r="C423" s="103" t="s">
        <v>153</v>
      </c>
      <c r="D423" s="102">
        <v>168427</v>
      </c>
    </row>
    <row r="424" spans="1:4" x14ac:dyDescent="0.35">
      <c r="A424" s="103" t="s">
        <v>19</v>
      </c>
      <c r="B424" s="103" t="s">
        <v>72</v>
      </c>
      <c r="C424" s="103" t="s">
        <v>153</v>
      </c>
      <c r="D424" s="102">
        <v>68001</v>
      </c>
    </row>
    <row r="425" spans="1:4" x14ac:dyDescent="0.35">
      <c r="A425" s="103" t="s">
        <v>20</v>
      </c>
      <c r="B425" s="103" t="s">
        <v>72</v>
      </c>
      <c r="C425" s="103" t="s">
        <v>153</v>
      </c>
      <c r="D425" s="102">
        <v>103595</v>
      </c>
    </row>
    <row r="426" spans="1:4" x14ac:dyDescent="0.35">
      <c r="A426" s="103" t="s">
        <v>21</v>
      </c>
      <c r="B426" s="103" t="s">
        <v>72</v>
      </c>
      <c r="C426" s="103" t="s">
        <v>153</v>
      </c>
      <c r="D426" s="102">
        <v>17980</v>
      </c>
    </row>
    <row r="427" spans="1:4" x14ac:dyDescent="0.35">
      <c r="A427" s="103" t="s">
        <v>22</v>
      </c>
      <c r="B427" s="103" t="s">
        <v>72</v>
      </c>
      <c r="C427" s="103" t="s">
        <v>153</v>
      </c>
      <c r="D427" s="102">
        <v>25701</v>
      </c>
    </row>
    <row r="428" spans="1:4" x14ac:dyDescent="0.35">
      <c r="A428" s="103" t="s">
        <v>23</v>
      </c>
      <c r="B428" s="103" t="s">
        <v>72</v>
      </c>
      <c r="C428" s="103" t="s">
        <v>153</v>
      </c>
      <c r="D428" s="102">
        <v>38390</v>
      </c>
    </row>
    <row r="429" spans="1:4" x14ac:dyDescent="0.35">
      <c r="A429" s="103" t="s">
        <v>24</v>
      </c>
      <c r="B429" s="103" t="s">
        <v>72</v>
      </c>
      <c r="C429" s="103" t="s">
        <v>153</v>
      </c>
      <c r="D429" s="102">
        <v>6450</v>
      </c>
    </row>
    <row r="430" spans="1:4" x14ac:dyDescent="0.35">
      <c r="A430" s="103" t="s">
        <v>25</v>
      </c>
      <c r="B430" s="103" t="s">
        <v>72</v>
      </c>
      <c r="C430" s="103" t="s">
        <v>153</v>
      </c>
      <c r="D430" s="102">
        <v>340</v>
      </c>
    </row>
    <row r="431" spans="1:4" x14ac:dyDescent="0.35">
      <c r="A431" s="103" t="s">
        <v>26</v>
      </c>
      <c r="B431" s="103" t="s">
        <v>72</v>
      </c>
      <c r="C431" s="103" t="s">
        <v>153</v>
      </c>
      <c r="D431" s="102">
        <v>22825</v>
      </c>
    </row>
    <row r="432" spans="1:4" x14ac:dyDescent="0.35">
      <c r="A432" s="103" t="s">
        <v>27</v>
      </c>
      <c r="B432" s="103" t="s">
        <v>72</v>
      </c>
      <c r="C432" s="103" t="s">
        <v>153</v>
      </c>
      <c r="D432" s="102">
        <v>23616</v>
      </c>
    </row>
    <row r="433" spans="1:4" x14ac:dyDescent="0.35">
      <c r="A433" s="103" t="s">
        <v>28</v>
      </c>
      <c r="B433" s="103" t="s">
        <v>72</v>
      </c>
      <c r="C433" s="103" t="s">
        <v>153</v>
      </c>
      <c r="D433" s="102">
        <v>24869</v>
      </c>
    </row>
    <row r="434" spans="1:4" x14ac:dyDescent="0.35">
      <c r="A434" s="103" t="s">
        <v>29</v>
      </c>
      <c r="B434" s="103" t="s">
        <v>72</v>
      </c>
      <c r="C434" s="103" t="s">
        <v>153</v>
      </c>
      <c r="D434" s="102">
        <v>27611</v>
      </c>
    </row>
    <row r="435" spans="1:4" x14ac:dyDescent="0.35">
      <c r="A435" s="103" t="s">
        <v>30</v>
      </c>
      <c r="B435" s="103" t="s">
        <v>72</v>
      </c>
      <c r="C435" s="103" t="s">
        <v>153</v>
      </c>
      <c r="D435" s="102">
        <v>28898</v>
      </c>
    </row>
    <row r="436" spans="1:4" x14ac:dyDescent="0.35">
      <c r="A436" s="103" t="s">
        <v>31</v>
      </c>
      <c r="B436" s="103" t="s">
        <v>72</v>
      </c>
      <c r="C436" s="103" t="s">
        <v>153</v>
      </c>
      <c r="D436" s="102">
        <v>23275</v>
      </c>
    </row>
    <row r="437" spans="1:4" x14ac:dyDescent="0.35">
      <c r="A437" s="103" t="s">
        <v>32</v>
      </c>
      <c r="B437" s="103" t="s">
        <v>72</v>
      </c>
      <c r="C437" s="103" t="s">
        <v>153</v>
      </c>
      <c r="D437" s="102">
        <v>43968</v>
      </c>
    </row>
    <row r="438" spans="1:4" x14ac:dyDescent="0.35">
      <c r="A438" s="103" t="s">
        <v>33</v>
      </c>
      <c r="B438" s="103" t="s">
        <v>72</v>
      </c>
      <c r="C438" s="103" t="s">
        <v>153</v>
      </c>
      <c r="D438" s="102">
        <v>20031</v>
      </c>
    </row>
    <row r="439" spans="1:4" x14ac:dyDescent="0.35">
      <c r="A439" s="103" t="s">
        <v>34</v>
      </c>
      <c r="B439" s="103" t="s">
        <v>72</v>
      </c>
      <c r="C439" s="103" t="s">
        <v>153</v>
      </c>
      <c r="D439" s="102">
        <v>8733</v>
      </c>
    </row>
    <row r="440" spans="1:4" x14ac:dyDescent="0.35">
      <c r="A440" s="103" t="s">
        <v>35</v>
      </c>
      <c r="B440" s="103" t="s">
        <v>72</v>
      </c>
      <c r="C440" s="103" t="s">
        <v>153</v>
      </c>
      <c r="D440" s="102">
        <v>25444</v>
      </c>
    </row>
    <row r="441" spans="1:4" x14ac:dyDescent="0.35">
      <c r="A441" s="103" t="s">
        <v>36</v>
      </c>
      <c r="B441" s="103" t="s">
        <v>72</v>
      </c>
      <c r="C441" s="103" t="s">
        <v>153</v>
      </c>
      <c r="D441" s="102">
        <v>19804</v>
      </c>
    </row>
    <row r="442" spans="1:4" x14ac:dyDescent="0.35">
      <c r="A442" s="103" t="s">
        <v>37</v>
      </c>
      <c r="B442" s="103" t="s">
        <v>72</v>
      </c>
      <c r="C442" s="103" t="s">
        <v>153</v>
      </c>
      <c r="D442" s="102">
        <v>14360</v>
      </c>
    </row>
    <row r="443" spans="1:4" x14ac:dyDescent="0.35">
      <c r="A443" s="103" t="s">
        <v>38</v>
      </c>
      <c r="B443" s="103" t="s">
        <v>72</v>
      </c>
      <c r="C443" s="103" t="s">
        <v>153</v>
      </c>
      <c r="D443" s="102">
        <v>38258</v>
      </c>
    </row>
    <row r="444" spans="1:4" x14ac:dyDescent="0.35">
      <c r="A444" s="103" t="s">
        <v>39</v>
      </c>
      <c r="B444" s="103" t="s">
        <v>72</v>
      </c>
      <c r="C444" s="103" t="s">
        <v>153</v>
      </c>
      <c r="D444" s="102">
        <v>25825</v>
      </c>
    </row>
    <row r="445" spans="1:4" x14ac:dyDescent="0.35">
      <c r="A445" s="103" t="s">
        <v>40</v>
      </c>
      <c r="B445" s="103" t="s">
        <v>72</v>
      </c>
      <c r="C445" s="103" t="s">
        <v>153</v>
      </c>
      <c r="D445" s="102">
        <v>34553</v>
      </c>
    </row>
    <row r="446" spans="1:4" x14ac:dyDescent="0.35">
      <c r="A446" s="103" t="s">
        <v>41</v>
      </c>
      <c r="B446" s="103" t="s">
        <v>72</v>
      </c>
      <c r="C446" s="103" t="s">
        <v>153</v>
      </c>
      <c r="D446" s="102">
        <v>27697.25</v>
      </c>
    </row>
    <row r="447" spans="1:4" x14ac:dyDescent="0.35">
      <c r="A447" s="103" t="s">
        <v>42</v>
      </c>
      <c r="B447" s="103" t="s">
        <v>72</v>
      </c>
      <c r="C447" s="103" t="s">
        <v>153</v>
      </c>
      <c r="D447" s="102">
        <v>31299</v>
      </c>
    </row>
    <row r="448" spans="1:4" x14ac:dyDescent="0.35">
      <c r="A448" s="103" t="s">
        <v>43</v>
      </c>
      <c r="B448" s="103" t="s">
        <v>72</v>
      </c>
      <c r="C448" s="103" t="s">
        <v>153</v>
      </c>
      <c r="D448" s="102">
        <v>13749</v>
      </c>
    </row>
    <row r="449" spans="1:4" x14ac:dyDescent="0.35">
      <c r="A449" s="103" t="s">
        <v>44</v>
      </c>
      <c r="B449" s="103" t="s">
        <v>72</v>
      </c>
      <c r="C449" s="103" t="s">
        <v>153</v>
      </c>
      <c r="D449" s="102">
        <v>91154</v>
      </c>
    </row>
    <row r="450" spans="1:4" x14ac:dyDescent="0.35">
      <c r="A450" s="103" t="s">
        <v>45</v>
      </c>
      <c r="B450" s="103" t="s">
        <v>72</v>
      </c>
      <c r="C450" s="103" t="s">
        <v>153</v>
      </c>
      <c r="D450" s="102">
        <v>20251</v>
      </c>
    </row>
    <row r="451" spans="1:4" x14ac:dyDescent="0.35">
      <c r="A451" s="103" t="s">
        <v>46</v>
      </c>
      <c r="B451" s="103" t="s">
        <v>72</v>
      </c>
      <c r="C451" s="103" t="s">
        <v>153</v>
      </c>
      <c r="D451" s="102">
        <v>81416</v>
      </c>
    </row>
    <row r="452" spans="1:4" x14ac:dyDescent="0.35">
      <c r="A452" s="103" t="s">
        <v>3</v>
      </c>
      <c r="B452" s="103" t="s">
        <v>76</v>
      </c>
      <c r="C452" s="103" t="s">
        <v>125</v>
      </c>
      <c r="D452" s="102">
        <v>282</v>
      </c>
    </row>
    <row r="453" spans="1:4" x14ac:dyDescent="0.35">
      <c r="A453" s="103" t="s">
        <v>4</v>
      </c>
      <c r="B453" s="103" t="s">
        <v>76</v>
      </c>
      <c r="C453" s="103" t="s">
        <v>125</v>
      </c>
      <c r="D453" s="102">
        <v>1321</v>
      </c>
    </row>
    <row r="454" spans="1:4" x14ac:dyDescent="0.35">
      <c r="A454" s="103" t="s">
        <v>5</v>
      </c>
      <c r="B454" s="103" t="s">
        <v>76</v>
      </c>
      <c r="C454" s="103" t="s">
        <v>125</v>
      </c>
      <c r="D454" s="102">
        <v>943</v>
      </c>
    </row>
    <row r="455" spans="1:4" x14ac:dyDescent="0.35">
      <c r="A455" s="103" t="s">
        <v>6</v>
      </c>
      <c r="B455" s="103" t="s">
        <v>76</v>
      </c>
      <c r="C455" s="103" t="s">
        <v>125</v>
      </c>
      <c r="D455" s="102">
        <v>364</v>
      </c>
    </row>
    <row r="456" spans="1:4" x14ac:dyDescent="0.35">
      <c r="A456" s="103" t="s">
        <v>7</v>
      </c>
      <c r="B456" s="103" t="s">
        <v>76</v>
      </c>
      <c r="C456" s="103" t="s">
        <v>125</v>
      </c>
      <c r="D456" s="102">
        <v>1506</v>
      </c>
    </row>
    <row r="457" spans="1:4" x14ac:dyDescent="0.35">
      <c r="A457" s="103" t="s">
        <v>8</v>
      </c>
      <c r="B457" s="103" t="s">
        <v>76</v>
      </c>
      <c r="C457" s="103" t="s">
        <v>125</v>
      </c>
      <c r="D457" s="102">
        <v>1317</v>
      </c>
    </row>
    <row r="458" spans="1:4" x14ac:dyDescent="0.35">
      <c r="A458" s="103" t="s">
        <v>9</v>
      </c>
      <c r="B458" s="103" t="s">
        <v>76</v>
      </c>
      <c r="C458" s="103" t="s">
        <v>125</v>
      </c>
      <c r="D458" s="102">
        <v>1862</v>
      </c>
    </row>
    <row r="459" spans="1:4" x14ac:dyDescent="0.35">
      <c r="A459" s="103" t="s">
        <v>10</v>
      </c>
      <c r="B459" s="103" t="s">
        <v>76</v>
      </c>
      <c r="C459" s="103" t="s">
        <v>125</v>
      </c>
      <c r="D459" s="102">
        <v>505</v>
      </c>
    </row>
    <row r="460" spans="1:4" x14ac:dyDescent="0.35">
      <c r="A460" s="103" t="s">
        <v>11</v>
      </c>
      <c r="B460" s="103" t="s">
        <v>76</v>
      </c>
      <c r="C460" s="103" t="s">
        <v>125</v>
      </c>
      <c r="D460" s="102">
        <v>1056</v>
      </c>
    </row>
    <row r="461" spans="1:4" x14ac:dyDescent="0.35">
      <c r="A461" s="103" t="s">
        <v>12</v>
      </c>
      <c r="B461" s="103" t="s">
        <v>76</v>
      </c>
      <c r="C461" s="103" t="s">
        <v>125</v>
      </c>
      <c r="D461" s="102">
        <v>980</v>
      </c>
    </row>
    <row r="462" spans="1:4" x14ac:dyDescent="0.35">
      <c r="A462" s="103" t="s">
        <v>13</v>
      </c>
      <c r="B462" s="103" t="s">
        <v>76</v>
      </c>
      <c r="C462" s="103" t="s">
        <v>125</v>
      </c>
      <c r="D462" s="102">
        <v>683</v>
      </c>
    </row>
    <row r="463" spans="1:4" x14ac:dyDescent="0.35">
      <c r="A463" s="103" t="s">
        <v>71</v>
      </c>
      <c r="B463" s="103" t="s">
        <v>76</v>
      </c>
      <c r="C463" s="103" t="s">
        <v>125</v>
      </c>
      <c r="D463" s="102">
        <v>1230</v>
      </c>
    </row>
    <row r="464" spans="1:4" x14ac:dyDescent="0.35">
      <c r="A464" s="103" t="s">
        <v>14</v>
      </c>
      <c r="B464" s="103" t="s">
        <v>76</v>
      </c>
      <c r="C464" s="103" t="s">
        <v>125</v>
      </c>
      <c r="D464" s="102">
        <v>2138</v>
      </c>
    </row>
    <row r="465" spans="1:4" x14ac:dyDescent="0.35">
      <c r="A465" s="103" t="s">
        <v>15</v>
      </c>
      <c r="B465" s="103" t="s">
        <v>76</v>
      </c>
      <c r="C465" s="103" t="s">
        <v>125</v>
      </c>
      <c r="D465" s="102">
        <v>499</v>
      </c>
    </row>
    <row r="466" spans="1:4" x14ac:dyDescent="0.35">
      <c r="A466" s="103" t="s">
        <v>16</v>
      </c>
      <c r="B466" s="103" t="s">
        <v>76</v>
      </c>
      <c r="C466" s="103" t="s">
        <v>125</v>
      </c>
      <c r="D466" s="102">
        <v>1290</v>
      </c>
    </row>
    <row r="467" spans="1:4" x14ac:dyDescent="0.35">
      <c r="A467" s="103" t="s">
        <v>17</v>
      </c>
      <c r="B467" s="103" t="s">
        <v>76</v>
      </c>
      <c r="C467" s="103" t="s">
        <v>125</v>
      </c>
      <c r="D467" s="102">
        <v>277</v>
      </c>
    </row>
    <row r="468" spans="1:4" x14ac:dyDescent="0.35">
      <c r="A468" s="103" t="s">
        <v>18</v>
      </c>
      <c r="B468" s="103" t="s">
        <v>76</v>
      </c>
      <c r="C468" s="103" t="s">
        <v>125</v>
      </c>
      <c r="D468" s="102">
        <v>10400</v>
      </c>
    </row>
    <row r="469" spans="1:4" x14ac:dyDescent="0.35">
      <c r="A469" s="103" t="s">
        <v>19</v>
      </c>
      <c r="B469" s="103" t="s">
        <v>76</v>
      </c>
      <c r="C469" s="103" t="s">
        <v>125</v>
      </c>
      <c r="D469" s="102">
        <v>1248</v>
      </c>
    </row>
    <row r="470" spans="1:4" x14ac:dyDescent="0.35">
      <c r="A470" s="103" t="s">
        <v>20</v>
      </c>
      <c r="B470" s="103" t="s">
        <v>76</v>
      </c>
      <c r="C470" s="103" t="s">
        <v>125</v>
      </c>
      <c r="D470" s="102">
        <v>457</v>
      </c>
    </row>
    <row r="471" spans="1:4" x14ac:dyDescent="0.35">
      <c r="A471" s="103" t="s">
        <v>21</v>
      </c>
      <c r="B471" s="103" t="s">
        <v>76</v>
      </c>
      <c r="C471" s="103" t="s">
        <v>125</v>
      </c>
      <c r="D471" s="102">
        <v>726</v>
      </c>
    </row>
    <row r="472" spans="1:4" x14ac:dyDescent="0.35">
      <c r="A472" s="103" t="s">
        <v>22</v>
      </c>
      <c r="B472" s="103" t="s">
        <v>76</v>
      </c>
      <c r="C472" s="103" t="s">
        <v>125</v>
      </c>
      <c r="D472" s="102">
        <v>282</v>
      </c>
    </row>
    <row r="473" spans="1:4" x14ac:dyDescent="0.35">
      <c r="A473" s="103" t="s">
        <v>23</v>
      </c>
      <c r="B473" s="103" t="s">
        <v>76</v>
      </c>
      <c r="C473" s="103" t="s">
        <v>125</v>
      </c>
      <c r="D473" s="102">
        <v>881</v>
      </c>
    </row>
    <row r="474" spans="1:4" x14ac:dyDescent="0.35">
      <c r="A474" s="103" t="s">
        <v>24</v>
      </c>
      <c r="B474" s="103" t="s">
        <v>76</v>
      </c>
      <c r="C474" s="103" t="s">
        <v>125</v>
      </c>
      <c r="D474" s="102">
        <v>106</v>
      </c>
    </row>
    <row r="475" spans="1:4" x14ac:dyDescent="0.35">
      <c r="A475" s="103" t="s">
        <v>88</v>
      </c>
      <c r="B475" s="103" t="s">
        <v>76</v>
      </c>
      <c r="C475" s="103" t="s">
        <v>125</v>
      </c>
      <c r="D475" s="102">
        <v>0</v>
      </c>
    </row>
    <row r="476" spans="1:4" x14ac:dyDescent="0.35">
      <c r="A476" s="103" t="s">
        <v>26</v>
      </c>
      <c r="B476" s="103" t="s">
        <v>76</v>
      </c>
      <c r="C476" s="103" t="s">
        <v>125</v>
      </c>
      <c r="D476" s="102">
        <v>802</v>
      </c>
    </row>
    <row r="477" spans="1:4" x14ac:dyDescent="0.35">
      <c r="A477" s="103" t="s">
        <v>27</v>
      </c>
      <c r="B477" s="103" t="s">
        <v>76</v>
      </c>
      <c r="C477" s="103" t="s">
        <v>125</v>
      </c>
      <c r="D477" s="102">
        <v>2101</v>
      </c>
    </row>
    <row r="478" spans="1:4" x14ac:dyDescent="0.35">
      <c r="A478" s="103" t="s">
        <v>28</v>
      </c>
      <c r="B478" s="103" t="s">
        <v>76</v>
      </c>
      <c r="C478" s="103" t="s">
        <v>125</v>
      </c>
      <c r="D478" s="102">
        <v>259</v>
      </c>
    </row>
    <row r="479" spans="1:4" x14ac:dyDescent="0.35">
      <c r="A479" s="103" t="s">
        <v>29</v>
      </c>
      <c r="B479" s="103" t="s">
        <v>76</v>
      </c>
      <c r="C479" s="103" t="s">
        <v>125</v>
      </c>
      <c r="D479" s="102">
        <v>299</v>
      </c>
    </row>
    <row r="480" spans="1:4" x14ac:dyDescent="0.35">
      <c r="A480" s="103" t="s">
        <v>30</v>
      </c>
      <c r="B480" s="103" t="s">
        <v>76</v>
      </c>
      <c r="C480" s="103" t="s">
        <v>125</v>
      </c>
      <c r="D480" s="102">
        <v>908</v>
      </c>
    </row>
    <row r="481" spans="1:4" x14ac:dyDescent="0.35">
      <c r="A481" s="103" t="s">
        <v>31</v>
      </c>
      <c r="B481" s="103" t="s">
        <v>76</v>
      </c>
      <c r="C481" s="103" t="s">
        <v>125</v>
      </c>
      <c r="D481" s="102">
        <v>676</v>
      </c>
    </row>
    <row r="482" spans="1:4" x14ac:dyDescent="0.35">
      <c r="A482" s="103" t="s">
        <v>32</v>
      </c>
      <c r="B482" s="103" t="s">
        <v>76</v>
      </c>
      <c r="C482" s="103" t="s">
        <v>125</v>
      </c>
      <c r="D482" s="102">
        <v>1767</v>
      </c>
    </row>
    <row r="483" spans="1:4" x14ac:dyDescent="0.35">
      <c r="A483" s="103" t="s">
        <v>33</v>
      </c>
      <c r="B483" s="103" t="s">
        <v>76</v>
      </c>
      <c r="C483" s="103" t="s">
        <v>125</v>
      </c>
      <c r="D483" s="102">
        <v>510</v>
      </c>
    </row>
    <row r="484" spans="1:4" x14ac:dyDescent="0.35">
      <c r="A484" s="103" t="s">
        <v>34</v>
      </c>
      <c r="B484" s="103" t="s">
        <v>76</v>
      </c>
      <c r="C484" s="103" t="s">
        <v>125</v>
      </c>
      <c r="D484" s="102">
        <v>339</v>
      </c>
    </row>
    <row r="485" spans="1:4" x14ac:dyDescent="0.35">
      <c r="A485" s="103" t="s">
        <v>35</v>
      </c>
      <c r="B485" s="103" t="s">
        <v>76</v>
      </c>
      <c r="C485" s="103" t="s">
        <v>125</v>
      </c>
      <c r="D485" s="102">
        <v>853</v>
      </c>
    </row>
    <row r="486" spans="1:4" x14ac:dyDescent="0.35">
      <c r="A486" s="103" t="s">
        <v>36</v>
      </c>
      <c r="B486" s="103" t="s">
        <v>76</v>
      </c>
      <c r="C486" s="103" t="s">
        <v>125</v>
      </c>
      <c r="D486" s="102">
        <v>349</v>
      </c>
    </row>
    <row r="487" spans="1:4" x14ac:dyDescent="0.35">
      <c r="A487" s="103" t="s">
        <v>37</v>
      </c>
      <c r="B487" s="103" t="s">
        <v>76</v>
      </c>
      <c r="C487" s="103" t="s">
        <v>125</v>
      </c>
      <c r="D487" s="102">
        <v>451</v>
      </c>
    </row>
    <row r="488" spans="1:4" x14ac:dyDescent="0.35">
      <c r="A488" s="103" t="s">
        <v>38</v>
      </c>
      <c r="B488" s="103" t="s">
        <v>76</v>
      </c>
      <c r="C488" s="103" t="s">
        <v>125</v>
      </c>
      <c r="D488" s="102">
        <v>1454</v>
      </c>
    </row>
    <row r="489" spans="1:4" x14ac:dyDescent="0.35">
      <c r="A489" s="103" t="s">
        <v>39</v>
      </c>
      <c r="B489" s="103" t="s">
        <v>76</v>
      </c>
      <c r="C489" s="103" t="s">
        <v>125</v>
      </c>
      <c r="D489" s="102">
        <v>416</v>
      </c>
    </row>
    <row r="490" spans="1:4" x14ac:dyDescent="0.35">
      <c r="A490" s="103" t="s">
        <v>40</v>
      </c>
      <c r="B490" s="103" t="s">
        <v>76</v>
      </c>
      <c r="C490" s="103" t="s">
        <v>125</v>
      </c>
      <c r="D490" s="102">
        <v>294</v>
      </c>
    </row>
    <row r="491" spans="1:4" x14ac:dyDescent="0.35">
      <c r="A491" s="103" t="s">
        <v>41</v>
      </c>
      <c r="B491" s="103" t="s">
        <v>76</v>
      </c>
      <c r="C491" s="103" t="s">
        <v>125</v>
      </c>
      <c r="D491" s="102">
        <v>1525</v>
      </c>
    </row>
    <row r="492" spans="1:4" x14ac:dyDescent="0.35">
      <c r="A492" s="103" t="s">
        <v>42</v>
      </c>
      <c r="B492" s="103" t="s">
        <v>76</v>
      </c>
      <c r="C492" s="103" t="s">
        <v>125</v>
      </c>
      <c r="D492" s="102">
        <v>1976</v>
      </c>
    </row>
    <row r="493" spans="1:4" x14ac:dyDescent="0.35">
      <c r="A493" s="103" t="s">
        <v>43</v>
      </c>
      <c r="B493" s="103" t="s">
        <v>76</v>
      </c>
      <c r="C493" s="103" t="s">
        <v>125</v>
      </c>
      <c r="D493" s="102">
        <v>513</v>
      </c>
    </row>
    <row r="494" spans="1:4" x14ac:dyDescent="0.35">
      <c r="A494" s="103" t="s">
        <v>44</v>
      </c>
      <c r="B494" s="103" t="s">
        <v>76</v>
      </c>
      <c r="C494" s="103" t="s">
        <v>125</v>
      </c>
      <c r="D494" s="102">
        <v>2211</v>
      </c>
    </row>
    <row r="495" spans="1:4" x14ac:dyDescent="0.35">
      <c r="A495" s="103" t="s">
        <v>45</v>
      </c>
      <c r="B495" s="103" t="s">
        <v>76</v>
      </c>
      <c r="C495" s="103" t="s">
        <v>125</v>
      </c>
      <c r="D495" s="102">
        <v>439</v>
      </c>
    </row>
    <row r="496" spans="1:4" x14ac:dyDescent="0.35">
      <c r="A496" s="103" t="s">
        <v>46</v>
      </c>
      <c r="B496" s="103" t="s">
        <v>76</v>
      </c>
      <c r="C496" s="103" t="s">
        <v>125</v>
      </c>
      <c r="D496" s="102">
        <v>928</v>
      </c>
    </row>
    <row r="497" spans="1:4" x14ac:dyDescent="0.35">
      <c r="A497" s="103" t="s">
        <v>3</v>
      </c>
      <c r="B497" s="103" t="s">
        <v>76</v>
      </c>
      <c r="C497" s="103" t="s">
        <v>123</v>
      </c>
      <c r="D497" s="102">
        <v>130</v>
      </c>
    </row>
    <row r="498" spans="1:4" x14ac:dyDescent="0.35">
      <c r="A498" s="103" t="s">
        <v>4</v>
      </c>
      <c r="B498" s="103" t="s">
        <v>76</v>
      </c>
      <c r="C498" s="103" t="s">
        <v>123</v>
      </c>
      <c r="D498" s="102">
        <v>1210</v>
      </c>
    </row>
    <row r="499" spans="1:4" x14ac:dyDescent="0.35">
      <c r="A499" s="103" t="s">
        <v>5</v>
      </c>
      <c r="B499" s="103" t="s">
        <v>76</v>
      </c>
      <c r="C499" s="103" t="s">
        <v>123</v>
      </c>
      <c r="D499" s="102">
        <v>564</v>
      </c>
    </row>
    <row r="500" spans="1:4" x14ac:dyDescent="0.35">
      <c r="A500" s="103" t="s">
        <v>6</v>
      </c>
      <c r="B500" s="103" t="s">
        <v>76</v>
      </c>
      <c r="C500" s="103" t="s">
        <v>123</v>
      </c>
      <c r="D500" s="102">
        <v>125</v>
      </c>
    </row>
    <row r="501" spans="1:4" x14ac:dyDescent="0.35">
      <c r="A501" s="103" t="s">
        <v>7</v>
      </c>
      <c r="B501" s="103" t="s">
        <v>76</v>
      </c>
      <c r="C501" s="103" t="s">
        <v>123</v>
      </c>
      <c r="D501" s="102">
        <v>1240</v>
      </c>
    </row>
    <row r="502" spans="1:4" x14ac:dyDescent="0.35">
      <c r="A502" s="103" t="s">
        <v>8</v>
      </c>
      <c r="B502" s="103" t="s">
        <v>76</v>
      </c>
      <c r="C502" s="103" t="s">
        <v>123</v>
      </c>
      <c r="D502" s="102">
        <v>864</v>
      </c>
    </row>
    <row r="503" spans="1:4" x14ac:dyDescent="0.35">
      <c r="A503" s="103" t="s">
        <v>9</v>
      </c>
      <c r="B503" s="103" t="s">
        <v>76</v>
      </c>
      <c r="C503" s="103" t="s">
        <v>123</v>
      </c>
      <c r="D503" s="102">
        <v>1638</v>
      </c>
    </row>
    <row r="504" spans="1:4" x14ac:dyDescent="0.35">
      <c r="A504" s="103" t="s">
        <v>10</v>
      </c>
      <c r="B504" s="103" t="s">
        <v>76</v>
      </c>
      <c r="C504" s="103" t="s">
        <v>123</v>
      </c>
      <c r="D504" s="102">
        <v>362</v>
      </c>
    </row>
    <row r="505" spans="1:4" x14ac:dyDescent="0.35">
      <c r="A505" s="103" t="s">
        <v>11</v>
      </c>
      <c r="B505" s="103" t="s">
        <v>76</v>
      </c>
      <c r="C505" s="103" t="s">
        <v>123</v>
      </c>
      <c r="D505" s="102">
        <v>682</v>
      </c>
    </row>
    <row r="506" spans="1:4" x14ac:dyDescent="0.35">
      <c r="A506" s="103" t="s">
        <v>12</v>
      </c>
      <c r="B506" s="103" t="s">
        <v>76</v>
      </c>
      <c r="C506" s="103" t="s">
        <v>123</v>
      </c>
      <c r="D506" s="102">
        <v>612</v>
      </c>
    </row>
    <row r="507" spans="1:4" x14ac:dyDescent="0.35">
      <c r="A507" s="103" t="s">
        <v>13</v>
      </c>
      <c r="B507" s="103" t="s">
        <v>76</v>
      </c>
      <c r="C507" s="103" t="s">
        <v>123</v>
      </c>
      <c r="D507" s="102">
        <v>181</v>
      </c>
    </row>
    <row r="508" spans="1:4" x14ac:dyDescent="0.35">
      <c r="A508" s="103" t="s">
        <v>71</v>
      </c>
      <c r="B508" s="103" t="s">
        <v>76</v>
      </c>
      <c r="C508" s="103" t="s">
        <v>123</v>
      </c>
      <c r="D508" s="102">
        <v>879</v>
      </c>
    </row>
    <row r="509" spans="1:4" x14ac:dyDescent="0.35">
      <c r="A509" s="103" t="s">
        <v>14</v>
      </c>
      <c r="B509" s="103" t="s">
        <v>76</v>
      </c>
      <c r="C509" s="103" t="s">
        <v>123</v>
      </c>
      <c r="D509" s="102">
        <v>1815</v>
      </c>
    </row>
    <row r="510" spans="1:4" x14ac:dyDescent="0.35">
      <c r="A510" s="103" t="s">
        <v>15</v>
      </c>
      <c r="B510" s="103" t="s">
        <v>76</v>
      </c>
      <c r="C510" s="103" t="s">
        <v>123</v>
      </c>
      <c r="D510" s="102">
        <v>372</v>
      </c>
    </row>
    <row r="511" spans="1:4" x14ac:dyDescent="0.35">
      <c r="A511" s="103" t="s">
        <v>16</v>
      </c>
      <c r="B511" s="103" t="s">
        <v>76</v>
      </c>
      <c r="C511" s="103" t="s">
        <v>123</v>
      </c>
      <c r="D511" s="102">
        <v>1252</v>
      </c>
    </row>
    <row r="512" spans="1:4" x14ac:dyDescent="0.35">
      <c r="A512" s="103" t="s">
        <v>17</v>
      </c>
      <c r="B512" s="103" t="s">
        <v>76</v>
      </c>
      <c r="C512" s="103" t="s">
        <v>123</v>
      </c>
      <c r="D512" s="102">
        <v>217</v>
      </c>
    </row>
    <row r="513" spans="1:4" x14ac:dyDescent="0.35">
      <c r="A513" s="103" t="s">
        <v>18</v>
      </c>
      <c r="B513" s="103" t="s">
        <v>76</v>
      </c>
      <c r="C513" s="103" t="s">
        <v>123</v>
      </c>
      <c r="D513" s="102">
        <v>7876</v>
      </c>
    </row>
    <row r="514" spans="1:4" x14ac:dyDescent="0.35">
      <c r="A514" s="103" t="s">
        <v>19</v>
      </c>
      <c r="B514" s="103" t="s">
        <v>76</v>
      </c>
      <c r="C514" s="103" t="s">
        <v>123</v>
      </c>
      <c r="D514" s="102">
        <v>554</v>
      </c>
    </row>
    <row r="515" spans="1:4" x14ac:dyDescent="0.35">
      <c r="A515" s="103" t="s">
        <v>20</v>
      </c>
      <c r="B515" s="103" t="s">
        <v>76</v>
      </c>
      <c r="C515" s="103" t="s">
        <v>123</v>
      </c>
      <c r="D515" s="102">
        <v>148</v>
      </c>
    </row>
    <row r="516" spans="1:4" x14ac:dyDescent="0.35">
      <c r="A516" s="103" t="s">
        <v>21</v>
      </c>
      <c r="B516" s="103" t="s">
        <v>76</v>
      </c>
      <c r="C516" s="103" t="s">
        <v>123</v>
      </c>
      <c r="D516" s="102">
        <v>362</v>
      </c>
    </row>
    <row r="517" spans="1:4" x14ac:dyDescent="0.35">
      <c r="A517" s="103" t="s">
        <v>22</v>
      </c>
      <c r="B517" s="103" t="s">
        <v>76</v>
      </c>
      <c r="C517" s="103" t="s">
        <v>123</v>
      </c>
      <c r="D517" s="102">
        <v>256</v>
      </c>
    </row>
    <row r="518" spans="1:4" x14ac:dyDescent="0.35">
      <c r="A518" s="103" t="s">
        <v>23</v>
      </c>
      <c r="B518" s="103" t="s">
        <v>76</v>
      </c>
      <c r="C518" s="103" t="s">
        <v>123</v>
      </c>
      <c r="D518" s="102">
        <v>715</v>
      </c>
    </row>
    <row r="519" spans="1:4" x14ac:dyDescent="0.35">
      <c r="A519" s="103" t="s">
        <v>24</v>
      </c>
      <c r="B519" s="103" t="s">
        <v>76</v>
      </c>
      <c r="C519" s="103" t="s">
        <v>123</v>
      </c>
      <c r="D519" s="102">
        <v>66</v>
      </c>
    </row>
    <row r="520" spans="1:4" x14ac:dyDescent="0.35">
      <c r="A520" s="103" t="s">
        <v>88</v>
      </c>
      <c r="B520" s="103" t="s">
        <v>76</v>
      </c>
      <c r="C520" s="103" t="s">
        <v>123</v>
      </c>
      <c r="D520" s="102">
        <v>0</v>
      </c>
    </row>
    <row r="521" spans="1:4" x14ac:dyDescent="0.35">
      <c r="A521" s="103" t="s">
        <v>26</v>
      </c>
      <c r="B521" s="103" t="s">
        <v>76</v>
      </c>
      <c r="C521" s="103" t="s">
        <v>123</v>
      </c>
      <c r="D521" s="102">
        <v>649</v>
      </c>
    </row>
    <row r="522" spans="1:4" x14ac:dyDescent="0.35">
      <c r="A522" s="103" t="s">
        <v>27</v>
      </c>
      <c r="B522" s="103" t="s">
        <v>76</v>
      </c>
      <c r="C522" s="103" t="s">
        <v>123</v>
      </c>
      <c r="D522" s="102">
        <v>561</v>
      </c>
    </row>
    <row r="523" spans="1:4" x14ac:dyDescent="0.35">
      <c r="A523" s="103" t="s">
        <v>28</v>
      </c>
      <c r="B523" s="103" t="s">
        <v>76</v>
      </c>
      <c r="C523" s="103" t="s">
        <v>123</v>
      </c>
      <c r="D523" s="102">
        <v>166</v>
      </c>
    </row>
    <row r="524" spans="1:4" x14ac:dyDescent="0.35">
      <c r="A524" s="103" t="s">
        <v>29</v>
      </c>
      <c r="B524" s="103" t="s">
        <v>76</v>
      </c>
      <c r="C524" s="103" t="s">
        <v>123</v>
      </c>
      <c r="D524" s="102">
        <v>198</v>
      </c>
    </row>
    <row r="525" spans="1:4" x14ac:dyDescent="0.35">
      <c r="A525" s="103" t="s">
        <v>30</v>
      </c>
      <c r="B525" s="103" t="s">
        <v>76</v>
      </c>
      <c r="C525" s="103" t="s">
        <v>123</v>
      </c>
      <c r="D525" s="102">
        <v>824</v>
      </c>
    </row>
    <row r="526" spans="1:4" x14ac:dyDescent="0.35">
      <c r="A526" s="103" t="s">
        <v>31</v>
      </c>
      <c r="B526" s="103" t="s">
        <v>76</v>
      </c>
      <c r="C526" s="103" t="s">
        <v>123</v>
      </c>
      <c r="D526" s="102">
        <v>598</v>
      </c>
    </row>
    <row r="527" spans="1:4" x14ac:dyDescent="0.35">
      <c r="A527" s="103" t="s">
        <v>32</v>
      </c>
      <c r="B527" s="103" t="s">
        <v>76</v>
      </c>
      <c r="C527" s="103" t="s">
        <v>123</v>
      </c>
      <c r="D527" s="102">
        <v>1182</v>
      </c>
    </row>
    <row r="528" spans="1:4" x14ac:dyDescent="0.35">
      <c r="A528" s="103" t="s">
        <v>33</v>
      </c>
      <c r="B528" s="103" t="s">
        <v>76</v>
      </c>
      <c r="C528" s="103" t="s">
        <v>123</v>
      </c>
      <c r="D528" s="102">
        <v>368</v>
      </c>
    </row>
    <row r="529" spans="1:4" x14ac:dyDescent="0.35">
      <c r="A529" s="103" t="s">
        <v>34</v>
      </c>
      <c r="B529" s="103" t="s">
        <v>76</v>
      </c>
      <c r="C529" s="103" t="s">
        <v>123</v>
      </c>
      <c r="D529" s="102">
        <v>226</v>
      </c>
    </row>
    <row r="530" spans="1:4" x14ac:dyDescent="0.35">
      <c r="A530" s="103" t="s">
        <v>35</v>
      </c>
      <c r="B530" s="103" t="s">
        <v>76</v>
      </c>
      <c r="C530" s="103" t="s">
        <v>123</v>
      </c>
      <c r="D530" s="102">
        <v>579</v>
      </c>
    </row>
    <row r="531" spans="1:4" x14ac:dyDescent="0.35">
      <c r="A531" s="103" t="s">
        <v>36</v>
      </c>
      <c r="B531" s="103" t="s">
        <v>76</v>
      </c>
      <c r="C531" s="103" t="s">
        <v>123</v>
      </c>
      <c r="D531" s="102">
        <v>233</v>
      </c>
    </row>
    <row r="532" spans="1:4" x14ac:dyDescent="0.35">
      <c r="A532" s="103" t="s">
        <v>37</v>
      </c>
      <c r="B532" s="103" t="s">
        <v>76</v>
      </c>
      <c r="C532" s="103" t="s">
        <v>123</v>
      </c>
      <c r="D532" s="102">
        <v>344</v>
      </c>
    </row>
    <row r="533" spans="1:4" x14ac:dyDescent="0.35">
      <c r="A533" s="103" t="s">
        <v>38</v>
      </c>
      <c r="B533" s="103" t="s">
        <v>76</v>
      </c>
      <c r="C533" s="103" t="s">
        <v>123</v>
      </c>
      <c r="D533" s="102">
        <v>383</v>
      </c>
    </row>
    <row r="534" spans="1:4" x14ac:dyDescent="0.35">
      <c r="A534" s="103" t="s">
        <v>39</v>
      </c>
      <c r="B534" s="103" t="s">
        <v>76</v>
      </c>
      <c r="C534" s="103" t="s">
        <v>123</v>
      </c>
      <c r="D534" s="102">
        <v>249</v>
      </c>
    </row>
    <row r="535" spans="1:4" x14ac:dyDescent="0.35">
      <c r="A535" s="103" t="s">
        <v>40</v>
      </c>
      <c r="B535" s="103" t="s">
        <v>76</v>
      </c>
      <c r="C535" s="103" t="s">
        <v>123</v>
      </c>
      <c r="D535" s="102">
        <v>210</v>
      </c>
    </row>
    <row r="536" spans="1:4" x14ac:dyDescent="0.35">
      <c r="A536" s="103" t="s">
        <v>41</v>
      </c>
      <c r="B536" s="103" t="s">
        <v>76</v>
      </c>
      <c r="C536" s="103" t="s">
        <v>123</v>
      </c>
      <c r="D536" s="102">
        <v>1162</v>
      </c>
    </row>
    <row r="537" spans="1:4" x14ac:dyDescent="0.35">
      <c r="A537" s="103" t="s">
        <v>42</v>
      </c>
      <c r="B537" s="103" t="s">
        <v>76</v>
      </c>
      <c r="C537" s="103" t="s">
        <v>123</v>
      </c>
      <c r="D537" s="102">
        <v>1327</v>
      </c>
    </row>
    <row r="538" spans="1:4" x14ac:dyDescent="0.35">
      <c r="A538" s="103" t="s">
        <v>43</v>
      </c>
      <c r="B538" s="103" t="s">
        <v>76</v>
      </c>
      <c r="C538" s="103" t="s">
        <v>123</v>
      </c>
      <c r="D538" s="102">
        <v>307</v>
      </c>
    </row>
    <row r="539" spans="1:4" x14ac:dyDescent="0.35">
      <c r="A539" s="103" t="s">
        <v>44</v>
      </c>
      <c r="B539" s="103" t="s">
        <v>76</v>
      </c>
      <c r="C539" s="103" t="s">
        <v>123</v>
      </c>
      <c r="D539" s="102">
        <v>1227</v>
      </c>
    </row>
    <row r="540" spans="1:4" x14ac:dyDescent="0.35">
      <c r="A540" s="103" t="s">
        <v>45</v>
      </c>
      <c r="B540" s="103" t="s">
        <v>76</v>
      </c>
      <c r="C540" s="103" t="s">
        <v>123</v>
      </c>
      <c r="D540" s="102">
        <v>400</v>
      </c>
    </row>
    <row r="541" spans="1:4" x14ac:dyDescent="0.35">
      <c r="A541" s="103" t="s">
        <v>46</v>
      </c>
      <c r="B541" s="103" t="s">
        <v>76</v>
      </c>
      <c r="C541" s="103" t="s">
        <v>123</v>
      </c>
      <c r="D541" s="102">
        <v>538</v>
      </c>
    </row>
    <row r="542" spans="1:4" x14ac:dyDescent="0.35">
      <c r="A542" s="103" t="s">
        <v>3</v>
      </c>
      <c r="B542" s="103" t="s">
        <v>76</v>
      </c>
      <c r="C542" s="103" t="s">
        <v>124</v>
      </c>
      <c r="D542" s="102">
        <v>152</v>
      </c>
    </row>
    <row r="543" spans="1:4" x14ac:dyDescent="0.35">
      <c r="A543" s="103" t="s">
        <v>4</v>
      </c>
      <c r="B543" s="103" t="s">
        <v>76</v>
      </c>
      <c r="C543" s="103" t="s">
        <v>124</v>
      </c>
      <c r="D543" s="102">
        <v>111</v>
      </c>
    </row>
    <row r="544" spans="1:4" x14ac:dyDescent="0.35">
      <c r="A544" s="103" t="s">
        <v>5</v>
      </c>
      <c r="B544" s="103" t="s">
        <v>76</v>
      </c>
      <c r="C544" s="103" t="s">
        <v>124</v>
      </c>
      <c r="D544" s="102">
        <v>379</v>
      </c>
    </row>
    <row r="545" spans="1:4" x14ac:dyDescent="0.35">
      <c r="A545" s="103" t="s">
        <v>6</v>
      </c>
      <c r="B545" s="103" t="s">
        <v>76</v>
      </c>
      <c r="C545" s="103" t="s">
        <v>124</v>
      </c>
      <c r="D545" s="102">
        <v>239</v>
      </c>
    </row>
    <row r="546" spans="1:4" x14ac:dyDescent="0.35">
      <c r="A546" s="103" t="s">
        <v>7</v>
      </c>
      <c r="B546" s="103" t="s">
        <v>76</v>
      </c>
      <c r="C546" s="103" t="s">
        <v>124</v>
      </c>
      <c r="D546" s="102">
        <v>266</v>
      </c>
    </row>
    <row r="547" spans="1:4" x14ac:dyDescent="0.35">
      <c r="A547" s="103" t="s">
        <v>8</v>
      </c>
      <c r="B547" s="103" t="s">
        <v>76</v>
      </c>
      <c r="C547" s="103" t="s">
        <v>124</v>
      </c>
      <c r="D547" s="102">
        <v>453</v>
      </c>
    </row>
    <row r="548" spans="1:4" x14ac:dyDescent="0.35">
      <c r="A548" s="103" t="s">
        <v>9</v>
      </c>
      <c r="B548" s="103" t="s">
        <v>76</v>
      </c>
      <c r="C548" s="103" t="s">
        <v>124</v>
      </c>
      <c r="D548" s="102">
        <v>224</v>
      </c>
    </row>
    <row r="549" spans="1:4" x14ac:dyDescent="0.35">
      <c r="A549" s="103" t="s">
        <v>10</v>
      </c>
      <c r="B549" s="103" t="s">
        <v>76</v>
      </c>
      <c r="C549" s="103" t="s">
        <v>124</v>
      </c>
      <c r="D549" s="102">
        <v>143</v>
      </c>
    </row>
    <row r="550" spans="1:4" x14ac:dyDescent="0.35">
      <c r="A550" s="103" t="s">
        <v>11</v>
      </c>
      <c r="B550" s="103" t="s">
        <v>76</v>
      </c>
      <c r="C550" s="103" t="s">
        <v>124</v>
      </c>
      <c r="D550" s="102">
        <v>374</v>
      </c>
    </row>
    <row r="551" spans="1:4" x14ac:dyDescent="0.35">
      <c r="A551" s="103" t="s">
        <v>12</v>
      </c>
      <c r="B551" s="103" t="s">
        <v>76</v>
      </c>
      <c r="C551" s="103" t="s">
        <v>124</v>
      </c>
      <c r="D551" s="102">
        <v>368</v>
      </c>
    </row>
    <row r="552" spans="1:4" x14ac:dyDescent="0.35">
      <c r="A552" s="103" t="s">
        <v>13</v>
      </c>
      <c r="B552" s="103" t="s">
        <v>76</v>
      </c>
      <c r="C552" s="103" t="s">
        <v>124</v>
      </c>
      <c r="D552" s="102">
        <v>502</v>
      </c>
    </row>
    <row r="553" spans="1:4" x14ac:dyDescent="0.35">
      <c r="A553" s="103" t="s">
        <v>71</v>
      </c>
      <c r="B553" s="103" t="s">
        <v>76</v>
      </c>
      <c r="C553" s="103" t="s">
        <v>124</v>
      </c>
      <c r="D553" s="102">
        <v>351</v>
      </c>
    </row>
    <row r="554" spans="1:4" x14ac:dyDescent="0.35">
      <c r="A554" s="103" t="s">
        <v>14</v>
      </c>
      <c r="B554" s="103" t="s">
        <v>76</v>
      </c>
      <c r="C554" s="103" t="s">
        <v>124</v>
      </c>
      <c r="D554" s="102">
        <v>323</v>
      </c>
    </row>
    <row r="555" spans="1:4" x14ac:dyDescent="0.35">
      <c r="A555" s="103" t="s">
        <v>15</v>
      </c>
      <c r="B555" s="103" t="s">
        <v>76</v>
      </c>
      <c r="C555" s="103" t="s">
        <v>124</v>
      </c>
      <c r="D555" s="102">
        <v>127</v>
      </c>
    </row>
    <row r="556" spans="1:4" x14ac:dyDescent="0.35">
      <c r="A556" s="103" t="s">
        <v>16</v>
      </c>
      <c r="B556" s="103" t="s">
        <v>76</v>
      </c>
      <c r="C556" s="103" t="s">
        <v>124</v>
      </c>
      <c r="D556" s="102">
        <v>38</v>
      </c>
    </row>
    <row r="557" spans="1:4" x14ac:dyDescent="0.35">
      <c r="A557" s="103" t="s">
        <v>17</v>
      </c>
      <c r="B557" s="103" t="s">
        <v>76</v>
      </c>
      <c r="C557" s="103" t="s">
        <v>124</v>
      </c>
      <c r="D557" s="102">
        <v>60</v>
      </c>
    </row>
    <row r="558" spans="1:4" x14ac:dyDescent="0.35">
      <c r="A558" s="103" t="s">
        <v>18</v>
      </c>
      <c r="B558" s="103" t="s">
        <v>76</v>
      </c>
      <c r="C558" s="103" t="s">
        <v>124</v>
      </c>
      <c r="D558" s="102">
        <v>2524</v>
      </c>
    </row>
    <row r="559" spans="1:4" x14ac:dyDescent="0.35">
      <c r="A559" s="103" t="s">
        <v>19</v>
      </c>
      <c r="B559" s="103" t="s">
        <v>76</v>
      </c>
      <c r="C559" s="103" t="s">
        <v>124</v>
      </c>
      <c r="D559" s="102">
        <v>694</v>
      </c>
    </row>
    <row r="560" spans="1:4" x14ac:dyDescent="0.35">
      <c r="A560" s="103" t="s">
        <v>20</v>
      </c>
      <c r="B560" s="103" t="s">
        <v>76</v>
      </c>
      <c r="C560" s="103" t="s">
        <v>124</v>
      </c>
      <c r="D560" s="102">
        <v>309</v>
      </c>
    </row>
    <row r="561" spans="1:4" x14ac:dyDescent="0.35">
      <c r="A561" s="103" t="s">
        <v>21</v>
      </c>
      <c r="B561" s="103" t="s">
        <v>76</v>
      </c>
      <c r="C561" s="103" t="s">
        <v>124</v>
      </c>
      <c r="D561" s="102">
        <v>364</v>
      </c>
    </row>
    <row r="562" spans="1:4" x14ac:dyDescent="0.35">
      <c r="A562" s="103" t="s">
        <v>22</v>
      </c>
      <c r="B562" s="103" t="s">
        <v>76</v>
      </c>
      <c r="C562" s="103" t="s">
        <v>124</v>
      </c>
      <c r="D562" s="102">
        <v>26</v>
      </c>
    </row>
    <row r="563" spans="1:4" x14ac:dyDescent="0.35">
      <c r="A563" s="103" t="s">
        <v>23</v>
      </c>
      <c r="B563" s="103" t="s">
        <v>76</v>
      </c>
      <c r="C563" s="103" t="s">
        <v>124</v>
      </c>
      <c r="D563" s="102">
        <v>166</v>
      </c>
    </row>
    <row r="564" spans="1:4" x14ac:dyDescent="0.35">
      <c r="A564" s="103" t="s">
        <v>24</v>
      </c>
      <c r="B564" s="103" t="s">
        <v>76</v>
      </c>
      <c r="C564" s="103" t="s">
        <v>124</v>
      </c>
      <c r="D564" s="102">
        <v>40</v>
      </c>
    </row>
    <row r="565" spans="1:4" x14ac:dyDescent="0.35">
      <c r="A565" s="103" t="s">
        <v>88</v>
      </c>
      <c r="B565" s="103" t="s">
        <v>76</v>
      </c>
      <c r="C565" s="103" t="s">
        <v>124</v>
      </c>
      <c r="D565" s="102">
        <v>0</v>
      </c>
    </row>
    <row r="566" spans="1:4" x14ac:dyDescent="0.35">
      <c r="A566" s="103" t="s">
        <v>26</v>
      </c>
      <c r="B566" s="103" t="s">
        <v>76</v>
      </c>
      <c r="C566" s="103" t="s">
        <v>124</v>
      </c>
      <c r="D566" s="102">
        <v>153</v>
      </c>
    </row>
    <row r="567" spans="1:4" x14ac:dyDescent="0.35">
      <c r="A567" s="103" t="s">
        <v>27</v>
      </c>
      <c r="B567" s="103" t="s">
        <v>76</v>
      </c>
      <c r="C567" s="103" t="s">
        <v>124</v>
      </c>
      <c r="D567" s="102">
        <v>1540</v>
      </c>
    </row>
    <row r="568" spans="1:4" x14ac:dyDescent="0.35">
      <c r="A568" s="103" t="s">
        <v>28</v>
      </c>
      <c r="B568" s="103" t="s">
        <v>76</v>
      </c>
      <c r="C568" s="103" t="s">
        <v>124</v>
      </c>
      <c r="D568" s="102">
        <v>93</v>
      </c>
    </row>
    <row r="569" spans="1:4" x14ac:dyDescent="0.35">
      <c r="A569" s="103" t="s">
        <v>29</v>
      </c>
      <c r="B569" s="103" t="s">
        <v>76</v>
      </c>
      <c r="C569" s="103" t="s">
        <v>124</v>
      </c>
      <c r="D569" s="102">
        <v>101</v>
      </c>
    </row>
    <row r="570" spans="1:4" x14ac:dyDescent="0.35">
      <c r="A570" s="103" t="s">
        <v>30</v>
      </c>
      <c r="B570" s="103" t="s">
        <v>76</v>
      </c>
      <c r="C570" s="103" t="s">
        <v>124</v>
      </c>
      <c r="D570" s="102">
        <v>84</v>
      </c>
    </row>
    <row r="571" spans="1:4" x14ac:dyDescent="0.35">
      <c r="A571" s="103" t="s">
        <v>31</v>
      </c>
      <c r="B571" s="103" t="s">
        <v>76</v>
      </c>
      <c r="C571" s="103" t="s">
        <v>124</v>
      </c>
      <c r="D571" s="102">
        <v>78</v>
      </c>
    </row>
    <row r="572" spans="1:4" x14ac:dyDescent="0.35">
      <c r="A572" s="103" t="s">
        <v>32</v>
      </c>
      <c r="B572" s="103" t="s">
        <v>76</v>
      </c>
      <c r="C572" s="103" t="s">
        <v>124</v>
      </c>
      <c r="D572" s="102">
        <v>585</v>
      </c>
    </row>
    <row r="573" spans="1:4" x14ac:dyDescent="0.35">
      <c r="A573" s="103" t="s">
        <v>33</v>
      </c>
      <c r="B573" s="103" t="s">
        <v>76</v>
      </c>
      <c r="C573" s="103" t="s">
        <v>124</v>
      </c>
      <c r="D573" s="102">
        <v>142</v>
      </c>
    </row>
    <row r="574" spans="1:4" x14ac:dyDescent="0.35">
      <c r="A574" s="103" t="s">
        <v>34</v>
      </c>
      <c r="B574" s="103" t="s">
        <v>76</v>
      </c>
      <c r="C574" s="103" t="s">
        <v>124</v>
      </c>
      <c r="D574" s="102">
        <v>113</v>
      </c>
    </row>
    <row r="575" spans="1:4" x14ac:dyDescent="0.35">
      <c r="A575" s="103" t="s">
        <v>35</v>
      </c>
      <c r="B575" s="103" t="s">
        <v>76</v>
      </c>
      <c r="C575" s="103" t="s">
        <v>124</v>
      </c>
      <c r="D575" s="102">
        <v>274</v>
      </c>
    </row>
    <row r="576" spans="1:4" x14ac:dyDescent="0.35">
      <c r="A576" s="103" t="s">
        <v>36</v>
      </c>
      <c r="B576" s="103" t="s">
        <v>76</v>
      </c>
      <c r="C576" s="103" t="s">
        <v>124</v>
      </c>
      <c r="D576" s="102">
        <v>116</v>
      </c>
    </row>
    <row r="577" spans="1:4" x14ac:dyDescent="0.35">
      <c r="A577" s="103" t="s">
        <v>37</v>
      </c>
      <c r="B577" s="103" t="s">
        <v>76</v>
      </c>
      <c r="C577" s="103" t="s">
        <v>124</v>
      </c>
      <c r="D577" s="102">
        <v>107</v>
      </c>
    </row>
    <row r="578" spans="1:4" x14ac:dyDescent="0.35">
      <c r="A578" s="103" t="s">
        <v>38</v>
      </c>
      <c r="B578" s="103" t="s">
        <v>76</v>
      </c>
      <c r="C578" s="103" t="s">
        <v>124</v>
      </c>
      <c r="D578" s="102">
        <v>1071</v>
      </c>
    </row>
    <row r="579" spans="1:4" x14ac:dyDescent="0.35">
      <c r="A579" s="103" t="s">
        <v>39</v>
      </c>
      <c r="B579" s="103" t="s">
        <v>76</v>
      </c>
      <c r="C579" s="103" t="s">
        <v>124</v>
      </c>
      <c r="D579" s="102">
        <v>167</v>
      </c>
    </row>
    <row r="580" spans="1:4" x14ac:dyDescent="0.35">
      <c r="A580" s="103" t="s">
        <v>40</v>
      </c>
      <c r="B580" s="103" t="s">
        <v>76</v>
      </c>
      <c r="C580" s="103" t="s">
        <v>124</v>
      </c>
      <c r="D580" s="102">
        <v>84</v>
      </c>
    </row>
    <row r="581" spans="1:4" x14ac:dyDescent="0.35">
      <c r="A581" s="103" t="s">
        <v>41</v>
      </c>
      <c r="B581" s="103" t="s">
        <v>76</v>
      </c>
      <c r="C581" s="103" t="s">
        <v>124</v>
      </c>
      <c r="D581" s="102">
        <v>363</v>
      </c>
    </row>
    <row r="582" spans="1:4" x14ac:dyDescent="0.35">
      <c r="A582" s="103" t="s">
        <v>42</v>
      </c>
      <c r="B582" s="103" t="s">
        <v>76</v>
      </c>
      <c r="C582" s="103" t="s">
        <v>124</v>
      </c>
      <c r="D582" s="102">
        <v>649</v>
      </c>
    </row>
    <row r="583" spans="1:4" x14ac:dyDescent="0.35">
      <c r="A583" s="103" t="s">
        <v>43</v>
      </c>
      <c r="B583" s="103" t="s">
        <v>76</v>
      </c>
      <c r="C583" s="103" t="s">
        <v>124</v>
      </c>
      <c r="D583" s="102">
        <v>206</v>
      </c>
    </row>
    <row r="584" spans="1:4" x14ac:dyDescent="0.35">
      <c r="A584" s="103" t="s">
        <v>44</v>
      </c>
      <c r="B584" s="103" t="s">
        <v>76</v>
      </c>
      <c r="C584" s="103" t="s">
        <v>124</v>
      </c>
      <c r="D584" s="102">
        <v>984</v>
      </c>
    </row>
    <row r="585" spans="1:4" x14ac:dyDescent="0.35">
      <c r="A585" s="103" t="s">
        <v>45</v>
      </c>
      <c r="B585" s="103" t="s">
        <v>76</v>
      </c>
      <c r="C585" s="103" t="s">
        <v>124</v>
      </c>
      <c r="D585" s="102">
        <v>39</v>
      </c>
    </row>
    <row r="586" spans="1:4" x14ac:dyDescent="0.35">
      <c r="A586" s="103" t="s">
        <v>46</v>
      </c>
      <c r="B586" s="103" t="s">
        <v>76</v>
      </c>
      <c r="C586" s="103" t="s">
        <v>124</v>
      </c>
      <c r="D586" s="102">
        <v>390</v>
      </c>
    </row>
    <row r="587" spans="1:4" x14ac:dyDescent="0.35">
      <c r="A587" s="103" t="s">
        <v>3</v>
      </c>
      <c r="B587" s="103" t="s">
        <v>76</v>
      </c>
      <c r="C587" s="103" t="s">
        <v>147</v>
      </c>
      <c r="D587" s="102">
        <v>149</v>
      </c>
    </row>
    <row r="588" spans="1:4" x14ac:dyDescent="0.35">
      <c r="A588" s="103" t="s">
        <v>4</v>
      </c>
      <c r="B588" s="103" t="s">
        <v>76</v>
      </c>
      <c r="C588" s="103" t="s">
        <v>147</v>
      </c>
      <c r="D588" s="102">
        <v>0</v>
      </c>
    </row>
    <row r="589" spans="1:4" x14ac:dyDescent="0.35">
      <c r="A589" s="103" t="s">
        <v>5</v>
      </c>
      <c r="B589" s="103" t="s">
        <v>76</v>
      </c>
      <c r="C589" s="103" t="s">
        <v>147</v>
      </c>
      <c r="D589" s="102">
        <v>257</v>
      </c>
    </row>
    <row r="590" spans="1:4" x14ac:dyDescent="0.35">
      <c r="A590" s="103" t="s">
        <v>6</v>
      </c>
      <c r="B590" s="103" t="s">
        <v>76</v>
      </c>
      <c r="C590" s="103" t="s">
        <v>147</v>
      </c>
      <c r="D590" s="102">
        <v>251</v>
      </c>
    </row>
    <row r="591" spans="1:4" x14ac:dyDescent="0.35">
      <c r="A591" s="103" t="s">
        <v>7</v>
      </c>
      <c r="B591" s="103" t="s">
        <v>76</v>
      </c>
      <c r="C591" s="103" t="s">
        <v>147</v>
      </c>
      <c r="D591" s="102">
        <v>219</v>
      </c>
    </row>
    <row r="592" spans="1:4" x14ac:dyDescent="0.35">
      <c r="A592" s="103" t="s">
        <v>8</v>
      </c>
      <c r="B592" s="103" t="s">
        <v>76</v>
      </c>
      <c r="C592" s="103" t="s">
        <v>147</v>
      </c>
      <c r="D592" s="102">
        <v>424</v>
      </c>
    </row>
    <row r="593" spans="1:4" x14ac:dyDescent="0.35">
      <c r="A593" s="103" t="s">
        <v>9</v>
      </c>
      <c r="B593" s="103" t="s">
        <v>76</v>
      </c>
      <c r="C593" s="103" t="s">
        <v>147</v>
      </c>
      <c r="D593" s="102">
        <v>161</v>
      </c>
    </row>
    <row r="594" spans="1:4" x14ac:dyDescent="0.35">
      <c r="A594" s="103" t="s">
        <v>10</v>
      </c>
      <c r="B594" s="103" t="s">
        <v>76</v>
      </c>
      <c r="C594" s="103" t="s">
        <v>147</v>
      </c>
      <c r="D594" s="102">
        <v>126</v>
      </c>
    </row>
    <row r="595" spans="1:4" x14ac:dyDescent="0.35">
      <c r="A595" s="103" t="s">
        <v>11</v>
      </c>
      <c r="B595" s="103" t="s">
        <v>76</v>
      </c>
      <c r="C595" s="103" t="s">
        <v>147</v>
      </c>
      <c r="D595" s="102">
        <v>337</v>
      </c>
    </row>
    <row r="596" spans="1:4" x14ac:dyDescent="0.35">
      <c r="A596" s="103" t="s">
        <v>12</v>
      </c>
      <c r="B596" s="103" t="s">
        <v>76</v>
      </c>
      <c r="C596" s="103" t="s">
        <v>147</v>
      </c>
      <c r="D596" s="102">
        <v>324</v>
      </c>
    </row>
    <row r="597" spans="1:4" x14ac:dyDescent="0.35">
      <c r="A597" s="103" t="s">
        <v>13</v>
      </c>
      <c r="B597" s="103" t="s">
        <v>76</v>
      </c>
      <c r="C597" s="103" t="s">
        <v>147</v>
      </c>
      <c r="D597" s="102">
        <v>428</v>
      </c>
    </row>
    <row r="598" spans="1:4" x14ac:dyDescent="0.35">
      <c r="A598" s="103" t="s">
        <v>71</v>
      </c>
      <c r="B598" s="103" t="s">
        <v>76</v>
      </c>
      <c r="C598" s="103" t="s">
        <v>147</v>
      </c>
      <c r="D598" s="102">
        <v>96</v>
      </c>
    </row>
    <row r="599" spans="1:4" x14ac:dyDescent="0.35">
      <c r="A599" s="103" t="s">
        <v>14</v>
      </c>
      <c r="B599" s="103" t="s">
        <v>76</v>
      </c>
      <c r="C599" s="103" t="s">
        <v>147</v>
      </c>
      <c r="D599" s="102">
        <v>353</v>
      </c>
    </row>
    <row r="600" spans="1:4" x14ac:dyDescent="0.35">
      <c r="A600" s="103" t="s">
        <v>15</v>
      </c>
      <c r="B600" s="103" t="s">
        <v>76</v>
      </c>
      <c r="C600" s="103" t="s">
        <v>147</v>
      </c>
      <c r="D600" s="102">
        <v>117</v>
      </c>
    </row>
    <row r="601" spans="1:4" x14ac:dyDescent="0.35">
      <c r="A601" s="103" t="s">
        <v>16</v>
      </c>
      <c r="B601" s="103" t="s">
        <v>76</v>
      </c>
      <c r="C601" s="103" t="s">
        <v>147</v>
      </c>
      <c r="D601" s="102">
        <v>112</v>
      </c>
    </row>
    <row r="602" spans="1:4" x14ac:dyDescent="0.35">
      <c r="A602" s="103" t="s">
        <v>17</v>
      </c>
      <c r="B602" s="103" t="s">
        <v>76</v>
      </c>
      <c r="C602" s="103" t="s">
        <v>147</v>
      </c>
      <c r="D602" s="102">
        <v>43</v>
      </c>
    </row>
    <row r="603" spans="1:4" x14ac:dyDescent="0.35">
      <c r="A603" s="103" t="s">
        <v>18</v>
      </c>
      <c r="B603" s="103" t="s">
        <v>76</v>
      </c>
      <c r="C603" s="103" t="s">
        <v>147</v>
      </c>
      <c r="D603" s="102">
        <v>2129</v>
      </c>
    </row>
    <row r="604" spans="1:4" x14ac:dyDescent="0.35">
      <c r="A604" s="103" t="s">
        <v>19</v>
      </c>
      <c r="B604" s="103" t="s">
        <v>76</v>
      </c>
      <c r="C604" s="103" t="s">
        <v>147</v>
      </c>
      <c r="D604" s="102">
        <v>579</v>
      </c>
    </row>
    <row r="605" spans="1:4" x14ac:dyDescent="0.35">
      <c r="A605" s="103" t="s">
        <v>20</v>
      </c>
      <c r="B605" s="103" t="s">
        <v>76</v>
      </c>
      <c r="C605" s="103" t="s">
        <v>147</v>
      </c>
      <c r="D605" s="102">
        <v>165</v>
      </c>
    </row>
    <row r="606" spans="1:4" x14ac:dyDescent="0.35">
      <c r="A606" s="103" t="s">
        <v>21</v>
      </c>
      <c r="B606" s="103" t="s">
        <v>76</v>
      </c>
      <c r="C606" s="103" t="s">
        <v>147</v>
      </c>
      <c r="D606" s="102">
        <v>319</v>
      </c>
    </row>
    <row r="607" spans="1:4" x14ac:dyDescent="0.35">
      <c r="A607" s="103" t="s">
        <v>22</v>
      </c>
      <c r="B607" s="103" t="s">
        <v>76</v>
      </c>
      <c r="C607" s="103" t="s">
        <v>147</v>
      </c>
      <c r="D607" s="102">
        <v>30</v>
      </c>
    </row>
    <row r="608" spans="1:4" x14ac:dyDescent="0.35">
      <c r="A608" s="103" t="s">
        <v>23</v>
      </c>
      <c r="B608" s="103" t="s">
        <v>76</v>
      </c>
      <c r="C608" s="103" t="s">
        <v>147</v>
      </c>
      <c r="D608" s="102">
        <v>128</v>
      </c>
    </row>
    <row r="609" spans="1:4" x14ac:dyDescent="0.35">
      <c r="A609" s="103" t="s">
        <v>24</v>
      </c>
      <c r="B609" s="103" t="s">
        <v>76</v>
      </c>
      <c r="C609" s="103" t="s">
        <v>147</v>
      </c>
      <c r="D609" s="102">
        <v>40</v>
      </c>
    </row>
    <row r="610" spans="1:4" x14ac:dyDescent="0.35">
      <c r="A610" s="103" t="s">
        <v>88</v>
      </c>
      <c r="B610" s="103" t="s">
        <v>76</v>
      </c>
      <c r="C610" s="103" t="s">
        <v>147</v>
      </c>
      <c r="D610" s="102">
        <v>0</v>
      </c>
    </row>
    <row r="611" spans="1:4" x14ac:dyDescent="0.35">
      <c r="A611" s="103" t="s">
        <v>26</v>
      </c>
      <c r="B611" s="103" t="s">
        <v>76</v>
      </c>
      <c r="C611" s="103" t="s">
        <v>147</v>
      </c>
      <c r="D611" s="102">
        <v>232</v>
      </c>
    </row>
    <row r="612" spans="1:4" x14ac:dyDescent="0.35">
      <c r="A612" s="103" t="s">
        <v>27</v>
      </c>
      <c r="B612" s="103" t="s">
        <v>76</v>
      </c>
      <c r="C612" s="103" t="s">
        <v>147</v>
      </c>
      <c r="D612" s="102">
        <v>1317</v>
      </c>
    </row>
    <row r="613" spans="1:4" x14ac:dyDescent="0.35">
      <c r="A613" s="103" t="s">
        <v>28</v>
      </c>
      <c r="B613" s="103" t="s">
        <v>76</v>
      </c>
      <c r="C613" s="103" t="s">
        <v>147</v>
      </c>
      <c r="D613" s="102">
        <v>128</v>
      </c>
    </row>
    <row r="614" spans="1:4" x14ac:dyDescent="0.35">
      <c r="A614" s="103" t="s">
        <v>29</v>
      </c>
      <c r="B614" s="103" t="s">
        <v>76</v>
      </c>
      <c r="C614" s="103" t="s">
        <v>147</v>
      </c>
      <c r="D614" s="102">
        <v>85</v>
      </c>
    </row>
    <row r="615" spans="1:4" x14ac:dyDescent="0.35">
      <c r="A615" s="103" t="s">
        <v>30</v>
      </c>
      <c r="B615" s="103" t="s">
        <v>76</v>
      </c>
      <c r="C615" s="103" t="s">
        <v>147</v>
      </c>
      <c r="D615" s="102">
        <v>47</v>
      </c>
    </row>
    <row r="616" spans="1:4" x14ac:dyDescent="0.35">
      <c r="A616" s="103" t="s">
        <v>31</v>
      </c>
      <c r="B616" s="103" t="s">
        <v>76</v>
      </c>
      <c r="C616" s="103" t="s">
        <v>147</v>
      </c>
      <c r="D616" s="102">
        <v>63</v>
      </c>
    </row>
    <row r="617" spans="1:4" x14ac:dyDescent="0.35">
      <c r="A617" s="103" t="s">
        <v>32</v>
      </c>
      <c r="B617" s="103" t="s">
        <v>76</v>
      </c>
      <c r="C617" s="103" t="s">
        <v>147</v>
      </c>
      <c r="D617" s="102">
        <v>563</v>
      </c>
    </row>
    <row r="618" spans="1:4" x14ac:dyDescent="0.35">
      <c r="A618" s="103" t="s">
        <v>33</v>
      </c>
      <c r="B618" s="103" t="s">
        <v>76</v>
      </c>
      <c r="C618" s="103" t="s">
        <v>147</v>
      </c>
      <c r="D618" s="102">
        <v>137</v>
      </c>
    </row>
    <row r="619" spans="1:4" x14ac:dyDescent="0.35">
      <c r="A619" s="103" t="s">
        <v>34</v>
      </c>
      <c r="B619" s="103" t="s">
        <v>76</v>
      </c>
      <c r="C619" s="103" t="s">
        <v>147</v>
      </c>
      <c r="D619" s="102">
        <v>99</v>
      </c>
    </row>
    <row r="620" spans="1:4" x14ac:dyDescent="0.35">
      <c r="A620" s="103" t="s">
        <v>35</v>
      </c>
      <c r="B620" s="103" t="s">
        <v>76</v>
      </c>
      <c r="C620" s="103" t="s">
        <v>147</v>
      </c>
      <c r="D620" s="102">
        <v>236</v>
      </c>
    </row>
    <row r="621" spans="1:4" x14ac:dyDescent="0.35">
      <c r="A621" s="103" t="s">
        <v>36</v>
      </c>
      <c r="B621" s="103" t="s">
        <v>76</v>
      </c>
      <c r="C621" s="103" t="s">
        <v>147</v>
      </c>
      <c r="D621" s="102">
        <v>98</v>
      </c>
    </row>
    <row r="622" spans="1:4" x14ac:dyDescent="0.35">
      <c r="A622" s="103" t="s">
        <v>37</v>
      </c>
      <c r="B622" s="103" t="s">
        <v>76</v>
      </c>
      <c r="C622" s="103" t="s">
        <v>147</v>
      </c>
      <c r="D622" s="102">
        <v>98</v>
      </c>
    </row>
    <row r="623" spans="1:4" x14ac:dyDescent="0.35">
      <c r="A623" s="103" t="s">
        <v>38</v>
      </c>
      <c r="B623" s="103" t="s">
        <v>76</v>
      </c>
      <c r="C623" s="103" t="s">
        <v>147</v>
      </c>
      <c r="D623" s="102">
        <v>876</v>
      </c>
    </row>
    <row r="624" spans="1:4" x14ac:dyDescent="0.35">
      <c r="A624" s="103" t="s">
        <v>39</v>
      </c>
      <c r="B624" s="103" t="s">
        <v>76</v>
      </c>
      <c r="C624" s="103" t="s">
        <v>147</v>
      </c>
      <c r="D624" s="102">
        <v>162</v>
      </c>
    </row>
    <row r="625" spans="1:4" x14ac:dyDescent="0.35">
      <c r="A625" s="103" t="s">
        <v>40</v>
      </c>
      <c r="B625" s="103" t="s">
        <v>76</v>
      </c>
      <c r="C625" s="103" t="s">
        <v>147</v>
      </c>
      <c r="D625" s="102">
        <v>81</v>
      </c>
    </row>
    <row r="626" spans="1:4" x14ac:dyDescent="0.35">
      <c r="A626" s="103" t="s">
        <v>41</v>
      </c>
      <c r="B626" s="103" t="s">
        <v>76</v>
      </c>
      <c r="C626" s="103" t="s">
        <v>147</v>
      </c>
      <c r="D626" s="102">
        <v>330</v>
      </c>
    </row>
    <row r="627" spans="1:4" x14ac:dyDescent="0.35">
      <c r="A627" s="103" t="s">
        <v>42</v>
      </c>
      <c r="B627" s="103" t="s">
        <v>76</v>
      </c>
      <c r="C627" s="103" t="s">
        <v>147</v>
      </c>
      <c r="D627" s="102">
        <v>635</v>
      </c>
    </row>
    <row r="628" spans="1:4" x14ac:dyDescent="0.35">
      <c r="A628" s="103" t="s">
        <v>43</v>
      </c>
      <c r="B628" s="103" t="s">
        <v>76</v>
      </c>
      <c r="C628" s="103" t="s">
        <v>147</v>
      </c>
      <c r="D628" s="102">
        <v>189</v>
      </c>
    </row>
    <row r="629" spans="1:4" x14ac:dyDescent="0.35">
      <c r="A629" s="103" t="s">
        <v>44</v>
      </c>
      <c r="B629" s="103" t="s">
        <v>76</v>
      </c>
      <c r="C629" s="103" t="s">
        <v>147</v>
      </c>
      <c r="D629" s="102">
        <v>2211</v>
      </c>
    </row>
    <row r="630" spans="1:4" x14ac:dyDescent="0.35">
      <c r="A630" s="103" t="s">
        <v>45</v>
      </c>
      <c r="B630" s="103" t="s">
        <v>76</v>
      </c>
      <c r="C630" s="103" t="s">
        <v>147</v>
      </c>
      <c r="D630" s="102">
        <v>136</v>
      </c>
    </row>
    <row r="631" spans="1:4" x14ac:dyDescent="0.35">
      <c r="A631" s="103" t="s">
        <v>46</v>
      </c>
      <c r="B631" s="103" t="s">
        <v>76</v>
      </c>
      <c r="C631" s="103" t="s">
        <v>147</v>
      </c>
      <c r="D631" s="102">
        <v>224</v>
      </c>
    </row>
    <row r="632" spans="1:4" x14ac:dyDescent="0.35">
      <c r="A632" s="103" t="s">
        <v>3</v>
      </c>
      <c r="B632" s="103" t="s">
        <v>76</v>
      </c>
      <c r="C632" s="103" t="s">
        <v>149</v>
      </c>
      <c r="D632" s="102">
        <v>13</v>
      </c>
    </row>
    <row r="633" spans="1:4" x14ac:dyDescent="0.35">
      <c r="A633" s="103" t="s">
        <v>4</v>
      </c>
      <c r="B633" s="103" t="s">
        <v>76</v>
      </c>
      <c r="C633" s="103" t="s">
        <v>149</v>
      </c>
      <c r="D633" s="102">
        <v>1</v>
      </c>
    </row>
    <row r="634" spans="1:4" x14ac:dyDescent="0.35">
      <c r="A634" s="103" t="s">
        <v>5</v>
      </c>
      <c r="B634" s="103" t="s">
        <v>76</v>
      </c>
      <c r="C634" s="103" t="s">
        <v>149</v>
      </c>
      <c r="D634" s="102">
        <v>23</v>
      </c>
    </row>
    <row r="635" spans="1:4" x14ac:dyDescent="0.35">
      <c r="A635" s="103" t="s">
        <v>6</v>
      </c>
      <c r="B635" s="103" t="s">
        <v>76</v>
      </c>
      <c r="C635" s="103" t="s">
        <v>149</v>
      </c>
      <c r="D635" s="102">
        <v>5</v>
      </c>
    </row>
    <row r="636" spans="1:4" x14ac:dyDescent="0.35">
      <c r="A636" s="103" t="s">
        <v>7</v>
      </c>
      <c r="B636" s="103" t="s">
        <v>76</v>
      </c>
      <c r="C636" s="103" t="s">
        <v>149</v>
      </c>
      <c r="D636" s="102">
        <v>2</v>
      </c>
    </row>
    <row r="637" spans="1:4" x14ac:dyDescent="0.35">
      <c r="A637" s="103" t="s">
        <v>8</v>
      </c>
      <c r="B637" s="103" t="s">
        <v>76</v>
      </c>
      <c r="C637" s="103" t="s">
        <v>149</v>
      </c>
      <c r="D637" s="102">
        <v>26</v>
      </c>
    </row>
    <row r="638" spans="1:4" x14ac:dyDescent="0.35">
      <c r="A638" s="103" t="s">
        <v>9</v>
      </c>
      <c r="B638" s="103" t="s">
        <v>76</v>
      </c>
      <c r="C638" s="103" t="s">
        <v>149</v>
      </c>
      <c r="D638" s="102">
        <v>3</v>
      </c>
    </row>
    <row r="639" spans="1:4" x14ac:dyDescent="0.35">
      <c r="A639" s="103" t="s">
        <v>10</v>
      </c>
      <c r="B639" s="103" t="s">
        <v>76</v>
      </c>
      <c r="C639" s="103" t="s">
        <v>149</v>
      </c>
      <c r="D639" s="102">
        <v>15</v>
      </c>
    </row>
    <row r="640" spans="1:4" x14ac:dyDescent="0.35">
      <c r="A640" s="103" t="s">
        <v>11</v>
      </c>
      <c r="B640" s="103" t="s">
        <v>76</v>
      </c>
      <c r="C640" s="103" t="s">
        <v>149</v>
      </c>
      <c r="D640" s="102">
        <v>28</v>
      </c>
    </row>
    <row r="641" spans="1:4" x14ac:dyDescent="0.35">
      <c r="A641" s="103" t="s">
        <v>12</v>
      </c>
      <c r="B641" s="103" t="s">
        <v>76</v>
      </c>
      <c r="C641" s="103" t="s">
        <v>149</v>
      </c>
      <c r="D641" s="102">
        <v>39</v>
      </c>
    </row>
    <row r="642" spans="1:4" x14ac:dyDescent="0.35">
      <c r="A642" s="103" t="s">
        <v>13</v>
      </c>
      <c r="B642" s="103" t="s">
        <v>76</v>
      </c>
      <c r="C642" s="103" t="s">
        <v>149</v>
      </c>
      <c r="D642" s="102">
        <v>45</v>
      </c>
    </row>
    <row r="643" spans="1:4" x14ac:dyDescent="0.35">
      <c r="A643" s="103" t="s">
        <v>71</v>
      </c>
      <c r="B643" s="103" t="s">
        <v>76</v>
      </c>
      <c r="C643" s="103" t="s">
        <v>149</v>
      </c>
      <c r="D643" s="102">
        <v>7</v>
      </c>
    </row>
    <row r="644" spans="1:4" x14ac:dyDescent="0.35">
      <c r="A644" s="103" t="s">
        <v>14</v>
      </c>
      <c r="B644" s="103" t="s">
        <v>76</v>
      </c>
      <c r="C644" s="103" t="s">
        <v>149</v>
      </c>
      <c r="D644" s="102">
        <v>0</v>
      </c>
    </row>
    <row r="645" spans="1:4" x14ac:dyDescent="0.35">
      <c r="A645" s="103" t="s">
        <v>15</v>
      </c>
      <c r="B645" s="103" t="s">
        <v>76</v>
      </c>
      <c r="C645" s="103" t="s">
        <v>149</v>
      </c>
      <c r="D645" s="102">
        <v>7</v>
      </c>
    </row>
    <row r="646" spans="1:4" x14ac:dyDescent="0.35">
      <c r="A646" s="103" t="s">
        <v>16</v>
      </c>
      <c r="B646" s="103" t="s">
        <v>76</v>
      </c>
      <c r="C646" s="103" t="s">
        <v>149</v>
      </c>
      <c r="D646" s="102">
        <v>5</v>
      </c>
    </row>
    <row r="647" spans="1:4" x14ac:dyDescent="0.35">
      <c r="A647" s="103" t="s">
        <v>17</v>
      </c>
      <c r="B647" s="103" t="s">
        <v>76</v>
      </c>
      <c r="C647" s="103" t="s">
        <v>149</v>
      </c>
      <c r="D647" s="102">
        <v>8</v>
      </c>
    </row>
    <row r="648" spans="1:4" x14ac:dyDescent="0.35">
      <c r="A648" s="103" t="s">
        <v>18</v>
      </c>
      <c r="B648" s="103" t="s">
        <v>76</v>
      </c>
      <c r="C648" s="103" t="s">
        <v>149</v>
      </c>
      <c r="D648" s="102">
        <v>382</v>
      </c>
    </row>
    <row r="649" spans="1:4" x14ac:dyDescent="0.35">
      <c r="A649" s="103" t="s">
        <v>19</v>
      </c>
      <c r="B649" s="103" t="s">
        <v>76</v>
      </c>
      <c r="C649" s="103" t="s">
        <v>149</v>
      </c>
      <c r="D649" s="102">
        <v>103</v>
      </c>
    </row>
    <row r="650" spans="1:4" x14ac:dyDescent="0.35">
      <c r="A650" s="103" t="s">
        <v>20</v>
      </c>
      <c r="B650" s="103" t="s">
        <v>76</v>
      </c>
      <c r="C650" s="103" t="s">
        <v>149</v>
      </c>
      <c r="D650" s="102">
        <v>1</v>
      </c>
    </row>
    <row r="651" spans="1:4" x14ac:dyDescent="0.35">
      <c r="A651" s="103" t="s">
        <v>21</v>
      </c>
      <c r="B651" s="103" t="s">
        <v>76</v>
      </c>
      <c r="C651" s="103" t="s">
        <v>149</v>
      </c>
      <c r="D651" s="102">
        <v>132</v>
      </c>
    </row>
    <row r="652" spans="1:4" x14ac:dyDescent="0.35">
      <c r="A652" s="103" t="s">
        <v>22</v>
      </c>
      <c r="B652" s="103" t="s">
        <v>76</v>
      </c>
      <c r="C652" s="103" t="s">
        <v>149</v>
      </c>
      <c r="D652" s="102">
        <v>6</v>
      </c>
    </row>
    <row r="653" spans="1:4" x14ac:dyDescent="0.35">
      <c r="A653" s="103" t="s">
        <v>23</v>
      </c>
      <c r="B653" s="103" t="s">
        <v>76</v>
      </c>
      <c r="C653" s="103" t="s">
        <v>149</v>
      </c>
      <c r="D653" s="102">
        <v>21</v>
      </c>
    </row>
    <row r="654" spans="1:4" x14ac:dyDescent="0.35">
      <c r="A654" s="103" t="s">
        <v>24</v>
      </c>
      <c r="B654" s="103" t="s">
        <v>76</v>
      </c>
      <c r="C654" s="103" t="s">
        <v>149</v>
      </c>
      <c r="D654" s="102">
        <v>2</v>
      </c>
    </row>
    <row r="655" spans="1:4" x14ac:dyDescent="0.35">
      <c r="A655" s="103" t="s">
        <v>88</v>
      </c>
      <c r="B655" s="103" t="s">
        <v>76</v>
      </c>
      <c r="C655" s="103" t="s">
        <v>149</v>
      </c>
      <c r="D655" s="102">
        <v>0</v>
      </c>
    </row>
    <row r="656" spans="1:4" x14ac:dyDescent="0.35">
      <c r="A656" s="103" t="s">
        <v>26</v>
      </c>
      <c r="B656" s="103" t="s">
        <v>76</v>
      </c>
      <c r="C656" s="103" t="s">
        <v>149</v>
      </c>
      <c r="D656" s="102">
        <v>77</v>
      </c>
    </row>
    <row r="657" spans="1:4" x14ac:dyDescent="0.35">
      <c r="A657" s="103" t="s">
        <v>27</v>
      </c>
      <c r="B657" s="103" t="s">
        <v>76</v>
      </c>
      <c r="C657" s="103" t="s">
        <v>149</v>
      </c>
      <c r="D657" s="102">
        <v>125</v>
      </c>
    </row>
    <row r="658" spans="1:4" x14ac:dyDescent="0.35">
      <c r="A658" s="103" t="s">
        <v>28</v>
      </c>
      <c r="B658" s="103" t="s">
        <v>76</v>
      </c>
      <c r="C658" s="103" t="s">
        <v>149</v>
      </c>
      <c r="D658" s="102">
        <v>37</v>
      </c>
    </row>
    <row r="659" spans="1:4" x14ac:dyDescent="0.35">
      <c r="A659" s="103" t="s">
        <v>29</v>
      </c>
      <c r="B659" s="103" t="s">
        <v>76</v>
      </c>
      <c r="C659" s="103" t="s">
        <v>149</v>
      </c>
      <c r="D659" s="102">
        <v>6</v>
      </c>
    </row>
    <row r="660" spans="1:4" x14ac:dyDescent="0.35">
      <c r="A660" s="103" t="s">
        <v>30</v>
      </c>
      <c r="B660" s="103" t="s">
        <v>76</v>
      </c>
      <c r="C660" s="103" t="s">
        <v>149</v>
      </c>
      <c r="D660" s="102">
        <v>37</v>
      </c>
    </row>
    <row r="661" spans="1:4" x14ac:dyDescent="0.35">
      <c r="A661" s="103" t="s">
        <v>31</v>
      </c>
      <c r="B661" s="103" t="s">
        <v>76</v>
      </c>
      <c r="C661" s="103" t="s">
        <v>149</v>
      </c>
      <c r="D661" s="102">
        <v>4</v>
      </c>
    </row>
    <row r="662" spans="1:4" x14ac:dyDescent="0.35">
      <c r="A662" s="103" t="s">
        <v>32</v>
      </c>
      <c r="B662" s="103" t="s">
        <v>76</v>
      </c>
      <c r="C662" s="103" t="s">
        <v>149</v>
      </c>
      <c r="D662" s="102">
        <v>20</v>
      </c>
    </row>
    <row r="663" spans="1:4" x14ac:dyDescent="0.35">
      <c r="A663" s="103" t="s">
        <v>33</v>
      </c>
      <c r="B663" s="103" t="s">
        <v>76</v>
      </c>
      <c r="C663" s="103" t="s">
        <v>149</v>
      </c>
      <c r="D663" s="102">
        <v>19</v>
      </c>
    </row>
    <row r="664" spans="1:4" x14ac:dyDescent="0.35">
      <c r="A664" s="103" t="s">
        <v>34</v>
      </c>
      <c r="B664" s="103" t="s">
        <v>76</v>
      </c>
      <c r="C664" s="103" t="s">
        <v>149</v>
      </c>
      <c r="D664" s="102">
        <v>0</v>
      </c>
    </row>
    <row r="665" spans="1:4" x14ac:dyDescent="0.35">
      <c r="A665" s="103" t="s">
        <v>35</v>
      </c>
      <c r="B665" s="103" t="s">
        <v>76</v>
      </c>
      <c r="C665" s="103" t="s">
        <v>149</v>
      </c>
      <c r="D665" s="102">
        <v>19</v>
      </c>
    </row>
    <row r="666" spans="1:4" x14ac:dyDescent="0.35">
      <c r="A666" s="103" t="s">
        <v>36</v>
      </c>
      <c r="B666" s="103" t="s">
        <v>76</v>
      </c>
      <c r="C666" s="103" t="s">
        <v>149</v>
      </c>
      <c r="D666" s="102">
        <v>11</v>
      </c>
    </row>
    <row r="667" spans="1:4" x14ac:dyDescent="0.35">
      <c r="A667" s="103" t="s">
        <v>37</v>
      </c>
      <c r="B667" s="103" t="s">
        <v>76</v>
      </c>
      <c r="C667" s="103" t="s">
        <v>149</v>
      </c>
      <c r="D667" s="102">
        <v>2</v>
      </c>
    </row>
    <row r="668" spans="1:4" x14ac:dyDescent="0.35">
      <c r="A668" s="103" t="s">
        <v>38</v>
      </c>
      <c r="B668" s="103" t="s">
        <v>76</v>
      </c>
      <c r="C668" s="103" t="s">
        <v>149</v>
      </c>
      <c r="D668" s="102">
        <v>31</v>
      </c>
    </row>
    <row r="669" spans="1:4" x14ac:dyDescent="0.35">
      <c r="A669" s="103" t="s">
        <v>39</v>
      </c>
      <c r="B669" s="103" t="s">
        <v>76</v>
      </c>
      <c r="C669" s="103" t="s">
        <v>149</v>
      </c>
      <c r="D669" s="102">
        <v>9</v>
      </c>
    </row>
    <row r="670" spans="1:4" x14ac:dyDescent="0.35">
      <c r="A670" s="103" t="s">
        <v>40</v>
      </c>
      <c r="B670" s="103" t="s">
        <v>76</v>
      </c>
      <c r="C670" s="103" t="s">
        <v>149</v>
      </c>
      <c r="D670" s="102">
        <v>2</v>
      </c>
    </row>
    <row r="671" spans="1:4" x14ac:dyDescent="0.35">
      <c r="A671" s="103" t="s">
        <v>41</v>
      </c>
      <c r="B671" s="103" t="s">
        <v>76</v>
      </c>
      <c r="C671" s="103" t="s">
        <v>149</v>
      </c>
      <c r="D671" s="102">
        <v>8</v>
      </c>
    </row>
    <row r="672" spans="1:4" x14ac:dyDescent="0.35">
      <c r="A672" s="103" t="s">
        <v>42</v>
      </c>
      <c r="B672" s="103" t="s">
        <v>76</v>
      </c>
      <c r="C672" s="103" t="s">
        <v>149</v>
      </c>
      <c r="D672" s="102">
        <v>10</v>
      </c>
    </row>
    <row r="673" spans="1:4" x14ac:dyDescent="0.35">
      <c r="A673" s="103" t="s">
        <v>43</v>
      </c>
      <c r="B673" s="103" t="s">
        <v>76</v>
      </c>
      <c r="C673" s="103" t="s">
        <v>149</v>
      </c>
      <c r="D673" s="102">
        <v>16</v>
      </c>
    </row>
    <row r="674" spans="1:4" x14ac:dyDescent="0.35">
      <c r="A674" s="103" t="s">
        <v>44</v>
      </c>
      <c r="B674" s="103" t="s">
        <v>76</v>
      </c>
      <c r="C674" s="103" t="s">
        <v>149</v>
      </c>
      <c r="D674" s="102">
        <v>22</v>
      </c>
    </row>
    <row r="675" spans="1:4" x14ac:dyDescent="0.35">
      <c r="A675" s="103" t="s">
        <v>45</v>
      </c>
      <c r="B675" s="103" t="s">
        <v>76</v>
      </c>
      <c r="C675" s="103" t="s">
        <v>149</v>
      </c>
      <c r="D675" s="102">
        <v>8</v>
      </c>
    </row>
    <row r="676" spans="1:4" x14ac:dyDescent="0.35">
      <c r="A676" s="103" t="s">
        <v>46</v>
      </c>
      <c r="B676" s="103" t="s">
        <v>76</v>
      </c>
      <c r="C676" s="103" t="s">
        <v>149</v>
      </c>
      <c r="D676" s="102">
        <v>87</v>
      </c>
    </row>
    <row r="677" spans="1:4" x14ac:dyDescent="0.35">
      <c r="A677" s="103" t="s">
        <v>3</v>
      </c>
      <c r="B677" s="103" t="s">
        <v>76</v>
      </c>
      <c r="C677" s="103" t="s">
        <v>150</v>
      </c>
      <c r="D677" s="102">
        <v>20</v>
      </c>
    </row>
    <row r="678" spans="1:4" x14ac:dyDescent="0.35">
      <c r="A678" s="103" t="s">
        <v>4</v>
      </c>
      <c r="B678" s="103" t="s">
        <v>76</v>
      </c>
      <c r="C678" s="103" t="s">
        <v>150</v>
      </c>
      <c r="D678" s="102">
        <v>2</v>
      </c>
    </row>
    <row r="679" spans="1:4" x14ac:dyDescent="0.35">
      <c r="A679" s="103" t="s">
        <v>5</v>
      </c>
      <c r="B679" s="103" t="s">
        <v>76</v>
      </c>
      <c r="C679" s="103" t="s">
        <v>150</v>
      </c>
      <c r="D679" s="102">
        <v>2</v>
      </c>
    </row>
    <row r="680" spans="1:4" x14ac:dyDescent="0.35">
      <c r="A680" s="103" t="s">
        <v>6</v>
      </c>
      <c r="B680" s="103" t="s">
        <v>76</v>
      </c>
      <c r="C680" s="103" t="s">
        <v>150</v>
      </c>
      <c r="D680" s="102">
        <v>1</v>
      </c>
    </row>
    <row r="681" spans="1:4" x14ac:dyDescent="0.35">
      <c r="A681" s="103" t="s">
        <v>7</v>
      </c>
      <c r="B681" s="103" t="s">
        <v>76</v>
      </c>
      <c r="C681" s="103" t="s">
        <v>150</v>
      </c>
      <c r="D681" s="102">
        <v>0</v>
      </c>
    </row>
    <row r="682" spans="1:4" x14ac:dyDescent="0.35">
      <c r="A682" s="103" t="s">
        <v>8</v>
      </c>
      <c r="B682" s="103" t="s">
        <v>76</v>
      </c>
      <c r="C682" s="103" t="s">
        <v>150</v>
      </c>
      <c r="D682" s="102">
        <v>5</v>
      </c>
    </row>
    <row r="683" spans="1:4" x14ac:dyDescent="0.35">
      <c r="A683" s="103" t="s">
        <v>9</v>
      </c>
      <c r="B683" s="103" t="s">
        <v>76</v>
      </c>
      <c r="C683" s="103" t="s">
        <v>150</v>
      </c>
      <c r="D683" s="102">
        <v>7</v>
      </c>
    </row>
    <row r="684" spans="1:4" x14ac:dyDescent="0.35">
      <c r="A684" s="103" t="s">
        <v>10</v>
      </c>
      <c r="B684" s="103" t="s">
        <v>76</v>
      </c>
      <c r="C684" s="103" t="s">
        <v>150</v>
      </c>
      <c r="D684" s="102">
        <v>9</v>
      </c>
    </row>
    <row r="685" spans="1:4" x14ac:dyDescent="0.35">
      <c r="A685" s="103" t="s">
        <v>11</v>
      </c>
      <c r="B685" s="103" t="s">
        <v>76</v>
      </c>
      <c r="C685" s="103" t="s">
        <v>150</v>
      </c>
      <c r="D685" s="102">
        <v>7</v>
      </c>
    </row>
    <row r="686" spans="1:4" x14ac:dyDescent="0.35">
      <c r="A686" s="103" t="s">
        <v>12</v>
      </c>
      <c r="B686" s="103" t="s">
        <v>76</v>
      </c>
      <c r="C686" s="103" t="s">
        <v>150</v>
      </c>
      <c r="D686" s="102">
        <v>13</v>
      </c>
    </row>
    <row r="687" spans="1:4" x14ac:dyDescent="0.35">
      <c r="A687" s="103" t="s">
        <v>13</v>
      </c>
      <c r="B687" s="103" t="s">
        <v>76</v>
      </c>
      <c r="C687" s="103" t="s">
        <v>150</v>
      </c>
      <c r="D687" s="102">
        <v>44</v>
      </c>
    </row>
    <row r="688" spans="1:4" x14ac:dyDescent="0.35">
      <c r="A688" s="103" t="s">
        <v>71</v>
      </c>
      <c r="B688" s="103" t="s">
        <v>76</v>
      </c>
      <c r="C688" s="103" t="s">
        <v>150</v>
      </c>
      <c r="D688" s="102">
        <v>19</v>
      </c>
    </row>
    <row r="689" spans="1:4" x14ac:dyDescent="0.35">
      <c r="A689" s="103" t="s">
        <v>14</v>
      </c>
      <c r="B689" s="103" t="s">
        <v>76</v>
      </c>
      <c r="C689" s="103" t="s">
        <v>150</v>
      </c>
      <c r="D689" s="102">
        <v>4</v>
      </c>
    </row>
    <row r="690" spans="1:4" x14ac:dyDescent="0.35">
      <c r="A690" s="103" t="s">
        <v>15</v>
      </c>
      <c r="B690" s="103" t="s">
        <v>76</v>
      </c>
      <c r="C690" s="103" t="s">
        <v>150</v>
      </c>
      <c r="D690" s="102">
        <v>17</v>
      </c>
    </row>
    <row r="691" spans="1:4" x14ac:dyDescent="0.35">
      <c r="A691" s="103" t="s">
        <v>16</v>
      </c>
      <c r="B691" s="103" t="s">
        <v>76</v>
      </c>
      <c r="C691" s="103" t="s">
        <v>150</v>
      </c>
      <c r="D691" s="102">
        <v>0</v>
      </c>
    </row>
    <row r="692" spans="1:4" x14ac:dyDescent="0.35">
      <c r="A692" s="103" t="s">
        <v>17</v>
      </c>
      <c r="B692" s="103" t="s">
        <v>76</v>
      </c>
      <c r="C692" s="103" t="s">
        <v>150</v>
      </c>
      <c r="D692" s="102">
        <v>4</v>
      </c>
    </row>
    <row r="693" spans="1:4" x14ac:dyDescent="0.35">
      <c r="A693" s="103" t="s">
        <v>18</v>
      </c>
      <c r="B693" s="103" t="s">
        <v>76</v>
      </c>
      <c r="C693" s="103" t="s">
        <v>150</v>
      </c>
      <c r="D693" s="102">
        <v>63</v>
      </c>
    </row>
    <row r="694" spans="1:4" x14ac:dyDescent="0.35">
      <c r="A694" s="103" t="s">
        <v>19</v>
      </c>
      <c r="B694" s="103" t="s">
        <v>76</v>
      </c>
      <c r="C694" s="103" t="s">
        <v>150</v>
      </c>
      <c r="D694" s="102">
        <v>38</v>
      </c>
    </row>
    <row r="695" spans="1:4" x14ac:dyDescent="0.35">
      <c r="A695" s="103" t="s">
        <v>20</v>
      </c>
      <c r="B695" s="103" t="s">
        <v>76</v>
      </c>
      <c r="C695" s="103" t="s">
        <v>150</v>
      </c>
      <c r="D695" s="102">
        <v>24</v>
      </c>
    </row>
    <row r="696" spans="1:4" x14ac:dyDescent="0.35">
      <c r="A696" s="103" t="s">
        <v>21</v>
      </c>
      <c r="B696" s="103" t="s">
        <v>76</v>
      </c>
      <c r="C696" s="103" t="s">
        <v>150</v>
      </c>
      <c r="D696" s="102">
        <v>113</v>
      </c>
    </row>
    <row r="697" spans="1:4" x14ac:dyDescent="0.35">
      <c r="A697" s="103" t="s">
        <v>22</v>
      </c>
      <c r="B697" s="103" t="s">
        <v>76</v>
      </c>
      <c r="C697" s="103" t="s">
        <v>150</v>
      </c>
      <c r="D697" s="102">
        <v>6</v>
      </c>
    </row>
    <row r="698" spans="1:4" x14ac:dyDescent="0.35">
      <c r="A698" s="103" t="s">
        <v>23</v>
      </c>
      <c r="B698" s="103" t="s">
        <v>76</v>
      </c>
      <c r="C698" s="103" t="s">
        <v>150</v>
      </c>
      <c r="D698" s="102">
        <v>6</v>
      </c>
    </row>
    <row r="699" spans="1:4" x14ac:dyDescent="0.35">
      <c r="A699" s="103" t="s">
        <v>24</v>
      </c>
      <c r="B699" s="103" t="s">
        <v>76</v>
      </c>
      <c r="C699" s="103" t="s">
        <v>150</v>
      </c>
      <c r="D699" s="102">
        <v>0</v>
      </c>
    </row>
    <row r="700" spans="1:4" x14ac:dyDescent="0.35">
      <c r="A700" s="103" t="s">
        <v>88</v>
      </c>
      <c r="B700" s="103" t="s">
        <v>76</v>
      </c>
      <c r="C700" s="103" t="s">
        <v>150</v>
      </c>
      <c r="D700" s="102">
        <v>0</v>
      </c>
    </row>
    <row r="701" spans="1:4" x14ac:dyDescent="0.35">
      <c r="A701" s="103" t="s">
        <v>26</v>
      </c>
      <c r="B701" s="103" t="s">
        <v>76</v>
      </c>
      <c r="C701" s="103" t="s">
        <v>150</v>
      </c>
      <c r="D701" s="102">
        <v>12</v>
      </c>
    </row>
    <row r="702" spans="1:4" x14ac:dyDescent="0.35">
      <c r="A702" s="103" t="s">
        <v>27</v>
      </c>
      <c r="B702" s="103" t="s">
        <v>76</v>
      </c>
      <c r="C702" s="103" t="s">
        <v>150</v>
      </c>
      <c r="D702" s="102">
        <v>14</v>
      </c>
    </row>
    <row r="703" spans="1:4" x14ac:dyDescent="0.35">
      <c r="A703" s="103" t="s">
        <v>28</v>
      </c>
      <c r="B703" s="103" t="s">
        <v>76</v>
      </c>
      <c r="C703" s="103" t="s">
        <v>150</v>
      </c>
      <c r="D703" s="102">
        <v>13</v>
      </c>
    </row>
    <row r="704" spans="1:4" x14ac:dyDescent="0.35">
      <c r="A704" s="103" t="s">
        <v>29</v>
      </c>
      <c r="B704" s="103" t="s">
        <v>76</v>
      </c>
      <c r="C704" s="103" t="s">
        <v>150</v>
      </c>
      <c r="D704" s="102">
        <v>3</v>
      </c>
    </row>
    <row r="705" spans="1:4" x14ac:dyDescent="0.35">
      <c r="A705" s="103" t="s">
        <v>30</v>
      </c>
      <c r="B705" s="103" t="s">
        <v>76</v>
      </c>
      <c r="C705" s="103" t="s">
        <v>150</v>
      </c>
      <c r="D705" s="102">
        <v>30</v>
      </c>
    </row>
    <row r="706" spans="1:4" x14ac:dyDescent="0.35">
      <c r="A706" s="103" t="s">
        <v>31</v>
      </c>
      <c r="B706" s="103" t="s">
        <v>76</v>
      </c>
      <c r="C706" s="103" t="s">
        <v>150</v>
      </c>
      <c r="D706" s="102">
        <v>3</v>
      </c>
    </row>
    <row r="707" spans="1:4" x14ac:dyDescent="0.35">
      <c r="A707" s="103" t="s">
        <v>32</v>
      </c>
      <c r="B707" s="103" t="s">
        <v>76</v>
      </c>
      <c r="C707" s="103" t="s">
        <v>150</v>
      </c>
      <c r="D707" s="102">
        <v>4</v>
      </c>
    </row>
    <row r="708" spans="1:4" x14ac:dyDescent="0.35">
      <c r="A708" s="103" t="s">
        <v>33</v>
      </c>
      <c r="B708" s="103" t="s">
        <v>76</v>
      </c>
      <c r="C708" s="103" t="s">
        <v>150</v>
      </c>
      <c r="D708" s="102">
        <v>6</v>
      </c>
    </row>
    <row r="709" spans="1:4" x14ac:dyDescent="0.35">
      <c r="A709" s="103" t="s">
        <v>34</v>
      </c>
      <c r="B709" s="103" t="s">
        <v>76</v>
      </c>
      <c r="C709" s="103" t="s">
        <v>150</v>
      </c>
      <c r="D709" s="102">
        <v>1</v>
      </c>
    </row>
    <row r="710" spans="1:4" x14ac:dyDescent="0.35">
      <c r="A710" s="103" t="s">
        <v>35</v>
      </c>
      <c r="B710" s="103" t="s">
        <v>76</v>
      </c>
      <c r="C710" s="103" t="s">
        <v>150</v>
      </c>
      <c r="D710" s="102">
        <v>9</v>
      </c>
    </row>
    <row r="711" spans="1:4" x14ac:dyDescent="0.35">
      <c r="A711" s="103" t="s">
        <v>36</v>
      </c>
      <c r="B711" s="103" t="s">
        <v>76</v>
      </c>
      <c r="C711" s="103" t="s">
        <v>150</v>
      </c>
      <c r="D711" s="102">
        <v>5</v>
      </c>
    </row>
    <row r="712" spans="1:4" x14ac:dyDescent="0.35">
      <c r="A712" s="103" t="s">
        <v>37</v>
      </c>
      <c r="B712" s="103" t="s">
        <v>76</v>
      </c>
      <c r="C712" s="103" t="s">
        <v>150</v>
      </c>
      <c r="D712" s="102">
        <v>8</v>
      </c>
    </row>
    <row r="713" spans="1:4" x14ac:dyDescent="0.35">
      <c r="A713" s="103" t="s">
        <v>38</v>
      </c>
      <c r="B713" s="103" t="s">
        <v>76</v>
      </c>
      <c r="C713" s="103" t="s">
        <v>150</v>
      </c>
      <c r="D713" s="102">
        <v>17</v>
      </c>
    </row>
    <row r="714" spans="1:4" x14ac:dyDescent="0.35">
      <c r="A714" s="103" t="s">
        <v>39</v>
      </c>
      <c r="B714" s="103" t="s">
        <v>76</v>
      </c>
      <c r="C714" s="103" t="s">
        <v>150</v>
      </c>
      <c r="D714" s="102">
        <v>4</v>
      </c>
    </row>
    <row r="715" spans="1:4" x14ac:dyDescent="0.35">
      <c r="A715" s="103" t="s">
        <v>40</v>
      </c>
      <c r="B715" s="103" t="s">
        <v>76</v>
      </c>
      <c r="C715" s="103" t="s">
        <v>150</v>
      </c>
      <c r="D715" s="102">
        <v>9</v>
      </c>
    </row>
    <row r="716" spans="1:4" x14ac:dyDescent="0.35">
      <c r="A716" s="103" t="s">
        <v>41</v>
      </c>
      <c r="B716" s="103" t="s">
        <v>76</v>
      </c>
      <c r="C716" s="103" t="s">
        <v>150</v>
      </c>
      <c r="D716" s="102">
        <v>4</v>
      </c>
    </row>
    <row r="717" spans="1:4" x14ac:dyDescent="0.35">
      <c r="A717" s="103" t="s">
        <v>42</v>
      </c>
      <c r="B717" s="103" t="s">
        <v>76</v>
      </c>
      <c r="C717" s="103" t="s">
        <v>150</v>
      </c>
      <c r="D717" s="102">
        <v>18</v>
      </c>
    </row>
    <row r="718" spans="1:4" x14ac:dyDescent="0.35">
      <c r="A718" s="103" t="s">
        <v>43</v>
      </c>
      <c r="B718" s="103" t="s">
        <v>76</v>
      </c>
      <c r="C718" s="103" t="s">
        <v>150</v>
      </c>
      <c r="D718" s="102">
        <v>11</v>
      </c>
    </row>
    <row r="719" spans="1:4" x14ac:dyDescent="0.35">
      <c r="A719" s="103" t="s">
        <v>44</v>
      </c>
      <c r="B719" s="103" t="s">
        <v>76</v>
      </c>
      <c r="C719" s="103" t="s">
        <v>150</v>
      </c>
      <c r="D719" s="102">
        <v>32</v>
      </c>
    </row>
    <row r="720" spans="1:4" x14ac:dyDescent="0.35">
      <c r="A720" s="103" t="s">
        <v>45</v>
      </c>
      <c r="B720" s="103" t="s">
        <v>76</v>
      </c>
      <c r="C720" s="103" t="s">
        <v>150</v>
      </c>
      <c r="D720" s="102">
        <v>6</v>
      </c>
    </row>
    <row r="721" spans="1:4" x14ac:dyDescent="0.35">
      <c r="A721" s="103" t="s">
        <v>46</v>
      </c>
      <c r="B721" s="103" t="s">
        <v>76</v>
      </c>
      <c r="C721" s="103" t="s">
        <v>150</v>
      </c>
      <c r="D721" s="102">
        <v>22</v>
      </c>
    </row>
    <row r="722" spans="1:4" x14ac:dyDescent="0.35">
      <c r="A722" s="103" t="s">
        <v>3</v>
      </c>
      <c r="B722" s="103" t="s">
        <v>76</v>
      </c>
      <c r="C722" s="103" t="s">
        <v>151</v>
      </c>
      <c r="D722" s="102">
        <v>0</v>
      </c>
    </row>
    <row r="723" spans="1:4" x14ac:dyDescent="0.35">
      <c r="A723" s="103" t="s">
        <v>4</v>
      </c>
      <c r="B723" s="103" t="s">
        <v>76</v>
      </c>
      <c r="C723" s="103" t="s">
        <v>151</v>
      </c>
      <c r="D723" s="102">
        <v>0</v>
      </c>
    </row>
    <row r="724" spans="1:4" x14ac:dyDescent="0.35">
      <c r="A724" s="103" t="s">
        <v>5</v>
      </c>
      <c r="B724" s="103" t="s">
        <v>76</v>
      </c>
      <c r="C724" s="103" t="s">
        <v>151</v>
      </c>
      <c r="D724" s="102">
        <v>2</v>
      </c>
    </row>
    <row r="725" spans="1:4" x14ac:dyDescent="0.35">
      <c r="A725" s="103" t="s">
        <v>6</v>
      </c>
      <c r="B725" s="103" t="s">
        <v>76</v>
      </c>
      <c r="C725" s="103" t="s">
        <v>151</v>
      </c>
      <c r="D725" s="102">
        <v>0</v>
      </c>
    </row>
    <row r="726" spans="1:4" x14ac:dyDescent="0.35">
      <c r="A726" s="103" t="s">
        <v>7</v>
      </c>
      <c r="B726" s="103" t="s">
        <v>76</v>
      </c>
      <c r="C726" s="103" t="s">
        <v>151</v>
      </c>
      <c r="D726" s="102">
        <v>0</v>
      </c>
    </row>
    <row r="727" spans="1:4" x14ac:dyDescent="0.35">
      <c r="A727" s="103" t="s">
        <v>8</v>
      </c>
      <c r="B727" s="103" t="s">
        <v>76</v>
      </c>
      <c r="C727" s="103" t="s">
        <v>151</v>
      </c>
      <c r="D727" s="102">
        <v>3</v>
      </c>
    </row>
    <row r="728" spans="1:4" x14ac:dyDescent="0.35">
      <c r="A728" s="103" t="s">
        <v>9</v>
      </c>
      <c r="B728" s="103" t="s">
        <v>76</v>
      </c>
      <c r="C728" s="103" t="s">
        <v>151</v>
      </c>
      <c r="D728" s="102">
        <v>0</v>
      </c>
    </row>
    <row r="729" spans="1:4" x14ac:dyDescent="0.35">
      <c r="A729" s="103" t="s">
        <v>10</v>
      </c>
      <c r="B729" s="103" t="s">
        <v>76</v>
      </c>
      <c r="C729" s="103" t="s">
        <v>151</v>
      </c>
      <c r="D729" s="102">
        <v>0</v>
      </c>
    </row>
    <row r="730" spans="1:4" x14ac:dyDescent="0.35">
      <c r="A730" s="103" t="s">
        <v>11</v>
      </c>
      <c r="B730" s="103" t="s">
        <v>76</v>
      </c>
      <c r="C730" s="103" t="s">
        <v>151</v>
      </c>
      <c r="D730" s="102">
        <v>1</v>
      </c>
    </row>
    <row r="731" spans="1:4" x14ac:dyDescent="0.35">
      <c r="A731" s="103" t="s">
        <v>12</v>
      </c>
      <c r="B731" s="103" t="s">
        <v>76</v>
      </c>
      <c r="C731" s="103" t="s">
        <v>151</v>
      </c>
      <c r="D731" s="102">
        <v>0</v>
      </c>
    </row>
    <row r="732" spans="1:4" x14ac:dyDescent="0.35">
      <c r="A732" s="103" t="s">
        <v>13</v>
      </c>
      <c r="B732" s="103" t="s">
        <v>76</v>
      </c>
      <c r="C732" s="103" t="s">
        <v>151</v>
      </c>
      <c r="D732" s="102">
        <v>6</v>
      </c>
    </row>
    <row r="733" spans="1:4" x14ac:dyDescent="0.35">
      <c r="A733" s="103" t="s">
        <v>71</v>
      </c>
      <c r="B733" s="103" t="s">
        <v>76</v>
      </c>
      <c r="C733" s="103" t="s">
        <v>151</v>
      </c>
      <c r="D733" s="102">
        <v>1</v>
      </c>
    </row>
    <row r="734" spans="1:4" x14ac:dyDescent="0.35">
      <c r="A734" s="103" t="s">
        <v>14</v>
      </c>
      <c r="B734" s="103" t="s">
        <v>76</v>
      </c>
      <c r="C734" s="103" t="s">
        <v>151</v>
      </c>
      <c r="D734" s="102">
        <v>0</v>
      </c>
    </row>
    <row r="735" spans="1:4" x14ac:dyDescent="0.35">
      <c r="A735" s="103" t="s">
        <v>15</v>
      </c>
      <c r="B735" s="103" t="s">
        <v>76</v>
      </c>
      <c r="C735" s="103" t="s">
        <v>151</v>
      </c>
      <c r="D735" s="102">
        <v>2</v>
      </c>
    </row>
    <row r="736" spans="1:4" x14ac:dyDescent="0.35">
      <c r="A736" s="103" t="s">
        <v>16</v>
      </c>
      <c r="B736" s="103" t="s">
        <v>76</v>
      </c>
      <c r="C736" s="103" t="s">
        <v>151</v>
      </c>
      <c r="D736" s="102">
        <v>0</v>
      </c>
    </row>
    <row r="737" spans="1:4" x14ac:dyDescent="0.35">
      <c r="A737" s="103" t="s">
        <v>17</v>
      </c>
      <c r="B737" s="103" t="s">
        <v>76</v>
      </c>
      <c r="C737" s="103" t="s">
        <v>151</v>
      </c>
      <c r="D737" s="102">
        <v>1</v>
      </c>
    </row>
    <row r="738" spans="1:4" x14ac:dyDescent="0.35">
      <c r="A738" s="103" t="s">
        <v>18</v>
      </c>
      <c r="B738" s="103" t="s">
        <v>76</v>
      </c>
      <c r="C738" s="103" t="s">
        <v>151</v>
      </c>
      <c r="D738" s="102">
        <v>8</v>
      </c>
    </row>
    <row r="739" spans="1:4" x14ac:dyDescent="0.35">
      <c r="A739" s="103" t="s">
        <v>19</v>
      </c>
      <c r="B739" s="103" t="s">
        <v>76</v>
      </c>
      <c r="C739" s="103" t="s">
        <v>151</v>
      </c>
      <c r="D739" s="102">
        <v>7</v>
      </c>
    </row>
    <row r="740" spans="1:4" x14ac:dyDescent="0.35">
      <c r="A740" s="103" t="s">
        <v>20</v>
      </c>
      <c r="B740" s="103" t="s">
        <v>76</v>
      </c>
      <c r="C740" s="103" t="s">
        <v>151</v>
      </c>
      <c r="D740" s="102">
        <v>0</v>
      </c>
    </row>
    <row r="741" spans="1:4" x14ac:dyDescent="0.35">
      <c r="A741" s="103" t="s">
        <v>21</v>
      </c>
      <c r="B741" s="103" t="s">
        <v>76</v>
      </c>
      <c r="C741" s="103" t="s">
        <v>151</v>
      </c>
      <c r="D741" s="102">
        <v>0</v>
      </c>
    </row>
    <row r="742" spans="1:4" x14ac:dyDescent="0.35">
      <c r="A742" s="103" t="s">
        <v>22</v>
      </c>
      <c r="B742" s="103" t="s">
        <v>76</v>
      </c>
      <c r="C742" s="103" t="s">
        <v>151</v>
      </c>
      <c r="D742" s="102">
        <v>0</v>
      </c>
    </row>
    <row r="743" spans="1:4" x14ac:dyDescent="0.35">
      <c r="A743" s="103" t="s">
        <v>23</v>
      </c>
      <c r="B743" s="103" t="s">
        <v>76</v>
      </c>
      <c r="C743" s="103" t="s">
        <v>151</v>
      </c>
      <c r="D743" s="102">
        <v>0</v>
      </c>
    </row>
    <row r="744" spans="1:4" x14ac:dyDescent="0.35">
      <c r="A744" s="103" t="s">
        <v>24</v>
      </c>
      <c r="B744" s="103" t="s">
        <v>76</v>
      </c>
      <c r="C744" s="103" t="s">
        <v>151</v>
      </c>
      <c r="D744" s="102">
        <v>0</v>
      </c>
    </row>
    <row r="745" spans="1:4" x14ac:dyDescent="0.35">
      <c r="A745" s="103" t="s">
        <v>88</v>
      </c>
      <c r="B745" s="103" t="s">
        <v>76</v>
      </c>
      <c r="C745" s="103" t="s">
        <v>151</v>
      </c>
      <c r="D745" s="102">
        <v>0</v>
      </c>
    </row>
    <row r="746" spans="1:4" x14ac:dyDescent="0.35">
      <c r="A746" s="103" t="s">
        <v>26</v>
      </c>
      <c r="B746" s="103" t="s">
        <v>76</v>
      </c>
      <c r="C746" s="103" t="s">
        <v>151</v>
      </c>
      <c r="D746" s="102">
        <v>0</v>
      </c>
    </row>
    <row r="747" spans="1:4" x14ac:dyDescent="0.35">
      <c r="A747" s="103" t="s">
        <v>27</v>
      </c>
      <c r="B747" s="103" t="s">
        <v>76</v>
      </c>
      <c r="C747" s="103" t="s">
        <v>151</v>
      </c>
      <c r="D747" s="102">
        <v>3</v>
      </c>
    </row>
    <row r="748" spans="1:4" x14ac:dyDescent="0.35">
      <c r="A748" s="103" t="s">
        <v>28</v>
      </c>
      <c r="B748" s="103" t="s">
        <v>76</v>
      </c>
      <c r="C748" s="103" t="s">
        <v>151</v>
      </c>
      <c r="D748" s="102">
        <v>1</v>
      </c>
    </row>
    <row r="749" spans="1:4" x14ac:dyDescent="0.35">
      <c r="A749" s="103" t="s">
        <v>29</v>
      </c>
      <c r="B749" s="103" t="s">
        <v>76</v>
      </c>
      <c r="C749" s="103" t="s">
        <v>151</v>
      </c>
      <c r="D749" s="102">
        <v>0</v>
      </c>
    </row>
    <row r="750" spans="1:4" x14ac:dyDescent="0.35">
      <c r="A750" s="103" t="s">
        <v>30</v>
      </c>
      <c r="B750" s="103" t="s">
        <v>76</v>
      </c>
      <c r="C750" s="103" t="s">
        <v>151</v>
      </c>
      <c r="D750" s="102">
        <v>0</v>
      </c>
    </row>
    <row r="751" spans="1:4" x14ac:dyDescent="0.35">
      <c r="A751" s="103" t="s">
        <v>31</v>
      </c>
      <c r="B751" s="103" t="s">
        <v>76</v>
      </c>
      <c r="C751" s="103" t="s">
        <v>151</v>
      </c>
      <c r="D751" s="102">
        <v>1</v>
      </c>
    </row>
    <row r="752" spans="1:4" x14ac:dyDescent="0.35">
      <c r="A752" s="103" t="s">
        <v>32</v>
      </c>
      <c r="B752" s="103" t="s">
        <v>76</v>
      </c>
      <c r="C752" s="103" t="s">
        <v>151</v>
      </c>
      <c r="D752" s="102">
        <v>5</v>
      </c>
    </row>
    <row r="753" spans="1:4" x14ac:dyDescent="0.35">
      <c r="A753" s="103" t="s">
        <v>33</v>
      </c>
      <c r="B753" s="103" t="s">
        <v>76</v>
      </c>
      <c r="C753" s="103" t="s">
        <v>151</v>
      </c>
      <c r="D753" s="102">
        <v>0</v>
      </c>
    </row>
    <row r="754" spans="1:4" x14ac:dyDescent="0.35">
      <c r="A754" s="103" t="s">
        <v>34</v>
      </c>
      <c r="B754" s="103" t="s">
        <v>76</v>
      </c>
      <c r="C754" s="103" t="s">
        <v>151</v>
      </c>
      <c r="D754" s="102">
        <v>0</v>
      </c>
    </row>
    <row r="755" spans="1:4" x14ac:dyDescent="0.35">
      <c r="A755" s="103" t="s">
        <v>35</v>
      </c>
      <c r="B755" s="103" t="s">
        <v>76</v>
      </c>
      <c r="C755" s="103" t="s">
        <v>151</v>
      </c>
      <c r="D755" s="102">
        <v>0</v>
      </c>
    </row>
    <row r="756" spans="1:4" x14ac:dyDescent="0.35">
      <c r="A756" s="103" t="s">
        <v>36</v>
      </c>
      <c r="B756" s="103" t="s">
        <v>76</v>
      </c>
      <c r="C756" s="103" t="s">
        <v>151</v>
      </c>
      <c r="D756" s="102">
        <v>1</v>
      </c>
    </row>
    <row r="757" spans="1:4" x14ac:dyDescent="0.35">
      <c r="A757" s="103" t="s">
        <v>37</v>
      </c>
      <c r="B757" s="103" t="s">
        <v>76</v>
      </c>
      <c r="C757" s="103" t="s">
        <v>151</v>
      </c>
      <c r="D757" s="102">
        <v>0</v>
      </c>
    </row>
    <row r="758" spans="1:4" x14ac:dyDescent="0.35">
      <c r="A758" s="103" t="s">
        <v>38</v>
      </c>
      <c r="B758" s="103" t="s">
        <v>76</v>
      </c>
      <c r="C758" s="103" t="s">
        <v>151</v>
      </c>
      <c r="D758" s="102">
        <v>2</v>
      </c>
    </row>
    <row r="759" spans="1:4" x14ac:dyDescent="0.35">
      <c r="A759" s="103" t="s">
        <v>39</v>
      </c>
      <c r="B759" s="103" t="s">
        <v>76</v>
      </c>
      <c r="C759" s="103" t="s">
        <v>151</v>
      </c>
      <c r="D759" s="102">
        <v>0</v>
      </c>
    </row>
    <row r="760" spans="1:4" x14ac:dyDescent="0.35">
      <c r="A760" s="103" t="s">
        <v>40</v>
      </c>
      <c r="B760" s="103" t="s">
        <v>76</v>
      </c>
      <c r="C760" s="103" t="s">
        <v>151</v>
      </c>
      <c r="D760" s="102">
        <v>0</v>
      </c>
    </row>
    <row r="761" spans="1:4" x14ac:dyDescent="0.35">
      <c r="A761" s="103" t="s">
        <v>41</v>
      </c>
      <c r="B761" s="103" t="s">
        <v>76</v>
      </c>
      <c r="C761" s="103" t="s">
        <v>151</v>
      </c>
      <c r="D761" s="102">
        <v>1</v>
      </c>
    </row>
    <row r="762" spans="1:4" x14ac:dyDescent="0.35">
      <c r="A762" s="103" t="s">
        <v>42</v>
      </c>
      <c r="B762" s="103" t="s">
        <v>76</v>
      </c>
      <c r="C762" s="103" t="s">
        <v>151</v>
      </c>
      <c r="D762" s="102">
        <v>2</v>
      </c>
    </row>
    <row r="763" spans="1:4" x14ac:dyDescent="0.35">
      <c r="A763" s="103" t="s">
        <v>43</v>
      </c>
      <c r="B763" s="103" t="s">
        <v>76</v>
      </c>
      <c r="C763" s="103" t="s">
        <v>151</v>
      </c>
      <c r="D763" s="102">
        <v>0</v>
      </c>
    </row>
    <row r="764" spans="1:4" x14ac:dyDescent="0.35">
      <c r="A764" s="103" t="s">
        <v>44</v>
      </c>
      <c r="B764" s="103" t="s">
        <v>76</v>
      </c>
      <c r="C764" s="103" t="s">
        <v>151</v>
      </c>
      <c r="D764" s="102">
        <v>17</v>
      </c>
    </row>
    <row r="765" spans="1:4" x14ac:dyDescent="0.35">
      <c r="A765" s="103" t="s">
        <v>45</v>
      </c>
      <c r="B765" s="103" t="s">
        <v>76</v>
      </c>
      <c r="C765" s="103" t="s">
        <v>151</v>
      </c>
      <c r="D765" s="102">
        <v>1</v>
      </c>
    </row>
    <row r="766" spans="1:4" x14ac:dyDescent="0.35">
      <c r="A766" s="103" t="s">
        <v>46</v>
      </c>
      <c r="B766" s="103" t="s">
        <v>76</v>
      </c>
      <c r="C766" s="103" t="s">
        <v>151</v>
      </c>
      <c r="D766" s="102">
        <v>1</v>
      </c>
    </row>
    <row r="767" spans="1:4" x14ac:dyDescent="0.35">
      <c r="A767" s="103" t="s">
        <v>3</v>
      </c>
      <c r="B767" s="103" t="s">
        <v>76</v>
      </c>
      <c r="C767" s="103" t="s">
        <v>148</v>
      </c>
      <c r="D767" s="102">
        <v>3</v>
      </c>
    </row>
    <row r="768" spans="1:4" x14ac:dyDescent="0.35">
      <c r="A768" s="103" t="s">
        <v>4</v>
      </c>
      <c r="B768" s="103" t="s">
        <v>76</v>
      </c>
      <c r="C768" s="103" t="s">
        <v>148</v>
      </c>
      <c r="D768" s="102">
        <v>0</v>
      </c>
    </row>
    <row r="769" spans="1:4" x14ac:dyDescent="0.35">
      <c r="A769" s="103" t="s">
        <v>5</v>
      </c>
      <c r="B769" s="103" t="s">
        <v>76</v>
      </c>
      <c r="C769" s="103" t="s">
        <v>148</v>
      </c>
      <c r="D769" s="102">
        <v>4</v>
      </c>
    </row>
    <row r="770" spans="1:4" x14ac:dyDescent="0.35">
      <c r="A770" s="103" t="s">
        <v>6</v>
      </c>
      <c r="B770" s="103" t="s">
        <v>76</v>
      </c>
      <c r="C770" s="103" t="s">
        <v>148</v>
      </c>
      <c r="D770" s="102">
        <v>1</v>
      </c>
    </row>
    <row r="771" spans="1:4" x14ac:dyDescent="0.35">
      <c r="A771" s="103" t="s">
        <v>7</v>
      </c>
      <c r="B771" s="103" t="s">
        <v>76</v>
      </c>
      <c r="C771" s="103" t="s">
        <v>148</v>
      </c>
      <c r="D771" s="102">
        <v>0</v>
      </c>
    </row>
    <row r="772" spans="1:4" x14ac:dyDescent="0.35">
      <c r="A772" s="103" t="s">
        <v>8</v>
      </c>
      <c r="B772" s="103" t="s">
        <v>76</v>
      </c>
      <c r="C772" s="103" t="s">
        <v>148</v>
      </c>
      <c r="D772" s="102">
        <v>0</v>
      </c>
    </row>
    <row r="773" spans="1:4" x14ac:dyDescent="0.35">
      <c r="A773" s="103" t="s">
        <v>9</v>
      </c>
      <c r="B773" s="103" t="s">
        <v>76</v>
      </c>
      <c r="C773" s="103" t="s">
        <v>148</v>
      </c>
      <c r="D773" s="102">
        <v>0</v>
      </c>
    </row>
    <row r="774" spans="1:4" x14ac:dyDescent="0.35">
      <c r="A774" s="103" t="s">
        <v>10</v>
      </c>
      <c r="B774" s="103" t="s">
        <v>76</v>
      </c>
      <c r="C774" s="103" t="s">
        <v>148</v>
      </c>
      <c r="D774" s="102">
        <v>0</v>
      </c>
    </row>
    <row r="775" spans="1:4" x14ac:dyDescent="0.35">
      <c r="A775" s="103" t="s">
        <v>11</v>
      </c>
      <c r="B775" s="103" t="s">
        <v>76</v>
      </c>
      <c r="C775" s="103" t="s">
        <v>148</v>
      </c>
      <c r="D775" s="102">
        <v>0</v>
      </c>
    </row>
    <row r="776" spans="1:4" x14ac:dyDescent="0.35">
      <c r="A776" s="103" t="s">
        <v>12</v>
      </c>
      <c r="B776" s="103" t="s">
        <v>76</v>
      </c>
      <c r="C776" s="103" t="s">
        <v>148</v>
      </c>
      <c r="D776" s="102">
        <v>0</v>
      </c>
    </row>
    <row r="777" spans="1:4" x14ac:dyDescent="0.35">
      <c r="A777" s="103" t="s">
        <v>13</v>
      </c>
      <c r="B777" s="103" t="s">
        <v>76</v>
      </c>
      <c r="C777" s="103" t="s">
        <v>148</v>
      </c>
      <c r="D777" s="102">
        <v>4</v>
      </c>
    </row>
    <row r="778" spans="1:4" x14ac:dyDescent="0.35">
      <c r="A778" s="103" t="s">
        <v>71</v>
      </c>
      <c r="B778" s="103" t="s">
        <v>76</v>
      </c>
      <c r="C778" s="103" t="s">
        <v>148</v>
      </c>
      <c r="D778" s="102">
        <v>0</v>
      </c>
    </row>
    <row r="779" spans="1:4" x14ac:dyDescent="0.35">
      <c r="A779" s="103" t="s">
        <v>14</v>
      </c>
      <c r="B779" s="103" t="s">
        <v>76</v>
      </c>
      <c r="C779" s="103" t="s">
        <v>148</v>
      </c>
      <c r="D779" s="102">
        <v>0</v>
      </c>
    </row>
    <row r="780" spans="1:4" x14ac:dyDescent="0.35">
      <c r="A780" s="103" t="s">
        <v>15</v>
      </c>
      <c r="B780" s="103" t="s">
        <v>76</v>
      </c>
      <c r="C780" s="103" t="s">
        <v>148</v>
      </c>
      <c r="D780" s="102">
        <v>1</v>
      </c>
    </row>
    <row r="781" spans="1:4" x14ac:dyDescent="0.35">
      <c r="A781" s="103" t="s">
        <v>16</v>
      </c>
      <c r="B781" s="103" t="s">
        <v>76</v>
      </c>
      <c r="C781" s="103" t="s">
        <v>148</v>
      </c>
      <c r="D781" s="102">
        <v>3</v>
      </c>
    </row>
    <row r="782" spans="1:4" x14ac:dyDescent="0.35">
      <c r="A782" s="103" t="s">
        <v>17</v>
      </c>
      <c r="B782" s="103" t="s">
        <v>76</v>
      </c>
      <c r="C782" s="103" t="s">
        <v>148</v>
      </c>
      <c r="D782" s="102">
        <v>0</v>
      </c>
    </row>
    <row r="783" spans="1:4" x14ac:dyDescent="0.35">
      <c r="A783" s="103" t="s">
        <v>18</v>
      </c>
      <c r="B783" s="103" t="s">
        <v>76</v>
      </c>
      <c r="C783" s="103" t="s">
        <v>148</v>
      </c>
      <c r="D783" s="102">
        <v>0</v>
      </c>
    </row>
    <row r="784" spans="1:4" x14ac:dyDescent="0.35">
      <c r="A784" s="103" t="s">
        <v>19</v>
      </c>
      <c r="B784" s="103" t="s">
        <v>76</v>
      </c>
      <c r="C784" s="103" t="s">
        <v>148</v>
      </c>
      <c r="D784" s="102">
        <v>0</v>
      </c>
    </row>
    <row r="785" spans="1:4" x14ac:dyDescent="0.35">
      <c r="A785" s="103" t="s">
        <v>20</v>
      </c>
      <c r="B785" s="103" t="s">
        <v>76</v>
      </c>
      <c r="C785" s="103" t="s">
        <v>148</v>
      </c>
      <c r="D785" s="102">
        <v>5</v>
      </c>
    </row>
    <row r="786" spans="1:4" x14ac:dyDescent="0.35">
      <c r="A786" s="103" t="s">
        <v>21</v>
      </c>
      <c r="B786" s="103" t="s">
        <v>76</v>
      </c>
      <c r="C786" s="103" t="s">
        <v>148</v>
      </c>
      <c r="D786" s="102">
        <v>62</v>
      </c>
    </row>
    <row r="787" spans="1:4" x14ac:dyDescent="0.35">
      <c r="A787" s="103" t="s">
        <v>22</v>
      </c>
      <c r="B787" s="103" t="s">
        <v>76</v>
      </c>
      <c r="C787" s="103" t="s">
        <v>148</v>
      </c>
      <c r="D787" s="102">
        <v>0</v>
      </c>
    </row>
    <row r="788" spans="1:4" x14ac:dyDescent="0.35">
      <c r="A788" s="103" t="s">
        <v>23</v>
      </c>
      <c r="B788" s="103" t="s">
        <v>76</v>
      </c>
      <c r="C788" s="103" t="s">
        <v>148</v>
      </c>
      <c r="D788" s="102">
        <v>4</v>
      </c>
    </row>
    <row r="789" spans="1:4" x14ac:dyDescent="0.35">
      <c r="A789" s="103" t="s">
        <v>24</v>
      </c>
      <c r="B789" s="103" t="s">
        <v>76</v>
      </c>
      <c r="C789" s="103" t="s">
        <v>148</v>
      </c>
      <c r="D789" s="102">
        <v>0</v>
      </c>
    </row>
    <row r="790" spans="1:4" x14ac:dyDescent="0.35">
      <c r="A790" s="103" t="s">
        <v>88</v>
      </c>
      <c r="B790" s="103" t="s">
        <v>76</v>
      </c>
      <c r="C790" s="103" t="s">
        <v>148</v>
      </c>
      <c r="D790" s="102">
        <v>0</v>
      </c>
    </row>
    <row r="791" spans="1:4" x14ac:dyDescent="0.35">
      <c r="A791" s="103" t="s">
        <v>26</v>
      </c>
      <c r="B791" s="103" t="s">
        <v>76</v>
      </c>
      <c r="C791" s="103" t="s">
        <v>148</v>
      </c>
      <c r="D791" s="102">
        <v>0</v>
      </c>
    </row>
    <row r="792" spans="1:4" x14ac:dyDescent="0.35">
      <c r="A792" s="103" t="s">
        <v>27</v>
      </c>
      <c r="B792" s="103" t="s">
        <v>76</v>
      </c>
      <c r="C792" s="103" t="s">
        <v>148</v>
      </c>
      <c r="D792" s="102">
        <v>3</v>
      </c>
    </row>
    <row r="793" spans="1:4" x14ac:dyDescent="0.35">
      <c r="A793" s="103" t="s">
        <v>28</v>
      </c>
      <c r="B793" s="103" t="s">
        <v>76</v>
      </c>
      <c r="C793" s="103" t="s">
        <v>148</v>
      </c>
      <c r="D793" s="102">
        <v>3</v>
      </c>
    </row>
    <row r="794" spans="1:4" x14ac:dyDescent="0.35">
      <c r="A794" s="103" t="s">
        <v>29</v>
      </c>
      <c r="B794" s="103" t="s">
        <v>76</v>
      </c>
      <c r="C794" s="103" t="s">
        <v>148</v>
      </c>
      <c r="D794" s="102">
        <v>1</v>
      </c>
    </row>
    <row r="795" spans="1:4" x14ac:dyDescent="0.35">
      <c r="A795" s="103" t="s">
        <v>30</v>
      </c>
      <c r="B795" s="103" t="s">
        <v>76</v>
      </c>
      <c r="C795" s="103" t="s">
        <v>148</v>
      </c>
      <c r="D795" s="102">
        <v>1</v>
      </c>
    </row>
    <row r="796" spans="1:4" x14ac:dyDescent="0.35">
      <c r="A796" s="103" t="s">
        <v>31</v>
      </c>
      <c r="B796" s="103" t="s">
        <v>76</v>
      </c>
      <c r="C796" s="103" t="s">
        <v>148</v>
      </c>
      <c r="D796" s="102">
        <v>0</v>
      </c>
    </row>
    <row r="797" spans="1:4" x14ac:dyDescent="0.35">
      <c r="A797" s="103" t="s">
        <v>32</v>
      </c>
      <c r="B797" s="103" t="s">
        <v>76</v>
      </c>
      <c r="C797" s="103" t="s">
        <v>148</v>
      </c>
      <c r="D797" s="102">
        <v>0</v>
      </c>
    </row>
    <row r="798" spans="1:4" x14ac:dyDescent="0.35">
      <c r="A798" s="103" t="s">
        <v>33</v>
      </c>
      <c r="B798" s="103" t="s">
        <v>76</v>
      </c>
      <c r="C798" s="103" t="s">
        <v>148</v>
      </c>
      <c r="D798" s="102">
        <v>0</v>
      </c>
    </row>
    <row r="799" spans="1:4" x14ac:dyDescent="0.35">
      <c r="A799" s="103" t="s">
        <v>34</v>
      </c>
      <c r="B799" s="103" t="s">
        <v>76</v>
      </c>
      <c r="C799" s="103" t="s">
        <v>148</v>
      </c>
      <c r="D799" s="102">
        <v>0</v>
      </c>
    </row>
    <row r="800" spans="1:4" x14ac:dyDescent="0.35">
      <c r="A800" s="103" t="s">
        <v>35</v>
      </c>
      <c r="B800" s="103" t="s">
        <v>76</v>
      </c>
      <c r="C800" s="103" t="s">
        <v>148</v>
      </c>
      <c r="D800" s="102">
        <v>0</v>
      </c>
    </row>
    <row r="801" spans="1:4" x14ac:dyDescent="0.35">
      <c r="A801" s="103" t="s">
        <v>36</v>
      </c>
      <c r="B801" s="103" t="s">
        <v>76</v>
      </c>
      <c r="C801" s="103" t="s">
        <v>148</v>
      </c>
      <c r="D801" s="102">
        <v>2</v>
      </c>
    </row>
    <row r="802" spans="1:4" x14ac:dyDescent="0.35">
      <c r="A802" s="103" t="s">
        <v>37</v>
      </c>
      <c r="B802" s="103" t="s">
        <v>76</v>
      </c>
      <c r="C802" s="103" t="s">
        <v>148</v>
      </c>
      <c r="D802" s="102">
        <v>0</v>
      </c>
    </row>
    <row r="803" spans="1:4" x14ac:dyDescent="0.35">
      <c r="A803" s="103" t="s">
        <v>38</v>
      </c>
      <c r="B803" s="103" t="s">
        <v>76</v>
      </c>
      <c r="C803" s="103" t="s">
        <v>148</v>
      </c>
      <c r="D803" s="102">
        <v>0</v>
      </c>
    </row>
    <row r="804" spans="1:4" x14ac:dyDescent="0.35">
      <c r="A804" s="103" t="s">
        <v>39</v>
      </c>
      <c r="B804" s="103" t="s">
        <v>76</v>
      </c>
      <c r="C804" s="103" t="s">
        <v>148</v>
      </c>
      <c r="D804" s="102">
        <v>0</v>
      </c>
    </row>
    <row r="805" spans="1:4" x14ac:dyDescent="0.35">
      <c r="A805" s="103" t="s">
        <v>40</v>
      </c>
      <c r="B805" s="103" t="s">
        <v>76</v>
      </c>
      <c r="C805" s="103" t="s">
        <v>148</v>
      </c>
      <c r="D805" s="102">
        <v>0</v>
      </c>
    </row>
    <row r="806" spans="1:4" x14ac:dyDescent="0.35">
      <c r="A806" s="103" t="s">
        <v>41</v>
      </c>
      <c r="B806" s="103" t="s">
        <v>76</v>
      </c>
      <c r="C806" s="103" t="s">
        <v>148</v>
      </c>
      <c r="D806" s="102">
        <v>0</v>
      </c>
    </row>
    <row r="807" spans="1:4" x14ac:dyDescent="0.35">
      <c r="A807" s="103" t="s">
        <v>42</v>
      </c>
      <c r="B807" s="103" t="s">
        <v>76</v>
      </c>
      <c r="C807" s="103" t="s">
        <v>148</v>
      </c>
      <c r="D807" s="102">
        <v>2</v>
      </c>
    </row>
    <row r="808" spans="1:4" x14ac:dyDescent="0.35">
      <c r="A808" s="103" t="s">
        <v>43</v>
      </c>
      <c r="B808" s="103" t="s">
        <v>76</v>
      </c>
      <c r="C808" s="103" t="s">
        <v>148</v>
      </c>
      <c r="D808" s="102">
        <v>0</v>
      </c>
    </row>
    <row r="809" spans="1:4" x14ac:dyDescent="0.35">
      <c r="A809" s="103" t="s">
        <v>44</v>
      </c>
      <c r="B809" s="103" t="s">
        <v>76</v>
      </c>
      <c r="C809" s="103" t="s">
        <v>148</v>
      </c>
      <c r="D809" s="102">
        <v>6</v>
      </c>
    </row>
    <row r="810" spans="1:4" x14ac:dyDescent="0.35">
      <c r="A810" s="103" t="s">
        <v>45</v>
      </c>
      <c r="B810" s="103" t="s">
        <v>76</v>
      </c>
      <c r="C810" s="103" t="s">
        <v>148</v>
      </c>
      <c r="D810" s="102">
        <v>0</v>
      </c>
    </row>
    <row r="811" spans="1:4" x14ac:dyDescent="0.35">
      <c r="A811" s="103" t="s">
        <v>46</v>
      </c>
      <c r="B811" s="103" t="s">
        <v>76</v>
      </c>
      <c r="C811" s="103" t="s">
        <v>148</v>
      </c>
      <c r="D811" s="102">
        <v>0</v>
      </c>
    </row>
    <row r="812" spans="1:4" x14ac:dyDescent="0.35">
      <c r="A812" s="103" t="s">
        <v>3</v>
      </c>
      <c r="B812" s="103" t="s">
        <v>76</v>
      </c>
      <c r="C812" s="103" t="s">
        <v>152</v>
      </c>
      <c r="D812" s="102">
        <v>44</v>
      </c>
    </row>
    <row r="813" spans="1:4" x14ac:dyDescent="0.35">
      <c r="A813" s="103" t="s">
        <v>4</v>
      </c>
      <c r="B813" s="103" t="s">
        <v>76</v>
      </c>
      <c r="C813" s="103" t="s">
        <v>152</v>
      </c>
      <c r="D813" s="102">
        <v>15</v>
      </c>
    </row>
    <row r="814" spans="1:4" x14ac:dyDescent="0.35">
      <c r="A814" s="103" t="s">
        <v>5</v>
      </c>
      <c r="B814" s="103" t="s">
        <v>76</v>
      </c>
      <c r="C814" s="103" t="s">
        <v>152</v>
      </c>
      <c r="D814" s="102">
        <v>361</v>
      </c>
    </row>
    <row r="815" spans="1:4" x14ac:dyDescent="0.35">
      <c r="A815" s="103" t="s">
        <v>6</v>
      </c>
      <c r="B815" s="103" t="s">
        <v>76</v>
      </c>
      <c r="C815" s="103" t="s">
        <v>152</v>
      </c>
      <c r="D815" s="102">
        <v>17</v>
      </c>
    </row>
    <row r="816" spans="1:4" x14ac:dyDescent="0.35">
      <c r="A816" s="103" t="s">
        <v>7</v>
      </c>
      <c r="B816" s="103" t="s">
        <v>76</v>
      </c>
      <c r="C816" s="103" t="s">
        <v>152</v>
      </c>
      <c r="D816" s="102">
        <v>77</v>
      </c>
    </row>
    <row r="817" spans="1:4" x14ac:dyDescent="0.35">
      <c r="A817" s="103" t="s">
        <v>8</v>
      </c>
      <c r="B817" s="103" t="s">
        <v>76</v>
      </c>
      <c r="C817" s="103" t="s">
        <v>152</v>
      </c>
      <c r="D817" s="102">
        <v>199</v>
      </c>
    </row>
    <row r="818" spans="1:4" x14ac:dyDescent="0.35">
      <c r="A818" s="103" t="s">
        <v>9</v>
      </c>
      <c r="B818" s="103" t="s">
        <v>76</v>
      </c>
      <c r="C818" s="103" t="s">
        <v>152</v>
      </c>
      <c r="D818" s="102">
        <v>24</v>
      </c>
    </row>
    <row r="819" spans="1:4" x14ac:dyDescent="0.35">
      <c r="A819" s="103" t="s">
        <v>10</v>
      </c>
      <c r="B819" s="103" t="s">
        <v>76</v>
      </c>
      <c r="C819" s="103" t="s">
        <v>152</v>
      </c>
      <c r="D819" s="102">
        <v>41</v>
      </c>
    </row>
    <row r="820" spans="1:4" x14ac:dyDescent="0.35">
      <c r="A820" s="103" t="s">
        <v>11</v>
      </c>
      <c r="B820" s="103" t="s">
        <v>76</v>
      </c>
      <c r="C820" s="103" t="s">
        <v>152</v>
      </c>
      <c r="D820" s="102">
        <v>21</v>
      </c>
    </row>
    <row r="821" spans="1:4" x14ac:dyDescent="0.35">
      <c r="A821" s="103" t="s">
        <v>12</v>
      </c>
      <c r="B821" s="103" t="s">
        <v>76</v>
      </c>
      <c r="C821" s="103" t="s">
        <v>152</v>
      </c>
      <c r="D821" s="102">
        <v>305</v>
      </c>
    </row>
    <row r="822" spans="1:4" x14ac:dyDescent="0.35">
      <c r="A822" s="103" t="s">
        <v>13</v>
      </c>
      <c r="B822" s="103" t="s">
        <v>76</v>
      </c>
      <c r="C822" s="103" t="s">
        <v>152</v>
      </c>
      <c r="D822" s="102">
        <v>59</v>
      </c>
    </row>
    <row r="823" spans="1:4" x14ac:dyDescent="0.35">
      <c r="A823" s="103" t="s">
        <v>71</v>
      </c>
      <c r="B823" s="103" t="s">
        <v>76</v>
      </c>
      <c r="C823" s="103" t="s">
        <v>152</v>
      </c>
      <c r="D823" s="102">
        <v>5</v>
      </c>
    </row>
    <row r="824" spans="1:4" x14ac:dyDescent="0.35">
      <c r="A824" s="103" t="s">
        <v>14</v>
      </c>
      <c r="B824" s="103" t="s">
        <v>76</v>
      </c>
      <c r="C824" s="103" t="s">
        <v>152</v>
      </c>
      <c r="D824" s="102">
        <v>1</v>
      </c>
    </row>
    <row r="825" spans="1:4" x14ac:dyDescent="0.35">
      <c r="A825" s="103" t="s">
        <v>15</v>
      </c>
      <c r="B825" s="103" t="s">
        <v>76</v>
      </c>
      <c r="C825" s="103" t="s">
        <v>152</v>
      </c>
      <c r="D825" s="102">
        <v>123</v>
      </c>
    </row>
    <row r="826" spans="1:4" x14ac:dyDescent="0.35">
      <c r="A826" s="103" t="s">
        <v>16</v>
      </c>
      <c r="B826" s="103" t="s">
        <v>76</v>
      </c>
      <c r="C826" s="103" t="s">
        <v>152</v>
      </c>
      <c r="D826" s="102">
        <v>2</v>
      </c>
    </row>
    <row r="827" spans="1:4" x14ac:dyDescent="0.35">
      <c r="A827" s="103" t="s">
        <v>17</v>
      </c>
      <c r="B827" s="103" t="s">
        <v>76</v>
      </c>
      <c r="C827" s="103" t="s">
        <v>152</v>
      </c>
      <c r="D827" s="102">
        <v>10</v>
      </c>
    </row>
    <row r="828" spans="1:4" x14ac:dyDescent="0.35">
      <c r="A828" s="103" t="s">
        <v>18</v>
      </c>
      <c r="B828" s="103" t="s">
        <v>76</v>
      </c>
      <c r="C828" s="103" t="s">
        <v>152</v>
      </c>
      <c r="D828" s="102">
        <v>441</v>
      </c>
    </row>
    <row r="829" spans="1:4" x14ac:dyDescent="0.35">
      <c r="A829" s="103" t="s">
        <v>19</v>
      </c>
      <c r="B829" s="103" t="s">
        <v>76</v>
      </c>
      <c r="C829" s="103" t="s">
        <v>152</v>
      </c>
      <c r="D829" s="102">
        <v>19</v>
      </c>
    </row>
    <row r="830" spans="1:4" x14ac:dyDescent="0.35">
      <c r="A830" s="103" t="s">
        <v>20</v>
      </c>
      <c r="B830" s="103" t="s">
        <v>76</v>
      </c>
      <c r="C830" s="103" t="s">
        <v>152</v>
      </c>
      <c r="D830" s="102">
        <v>141</v>
      </c>
    </row>
    <row r="831" spans="1:4" x14ac:dyDescent="0.35">
      <c r="A831" s="103" t="s">
        <v>21</v>
      </c>
      <c r="B831" s="103" t="s">
        <v>76</v>
      </c>
      <c r="C831" s="103" t="s">
        <v>152</v>
      </c>
      <c r="D831" s="102">
        <v>112</v>
      </c>
    </row>
    <row r="832" spans="1:4" x14ac:dyDescent="0.35">
      <c r="A832" s="103" t="s">
        <v>22</v>
      </c>
      <c r="B832" s="103" t="s">
        <v>76</v>
      </c>
      <c r="C832" s="103" t="s">
        <v>152</v>
      </c>
      <c r="D832" s="102">
        <v>24</v>
      </c>
    </row>
    <row r="833" spans="1:4" x14ac:dyDescent="0.35">
      <c r="A833" s="103" t="s">
        <v>23</v>
      </c>
      <c r="B833" s="103" t="s">
        <v>76</v>
      </c>
      <c r="C833" s="103" t="s">
        <v>152</v>
      </c>
      <c r="D833" s="102">
        <v>117</v>
      </c>
    </row>
    <row r="834" spans="1:4" x14ac:dyDescent="0.35">
      <c r="A834" s="103" t="s">
        <v>24</v>
      </c>
      <c r="B834" s="103" t="s">
        <v>76</v>
      </c>
      <c r="C834" s="103" t="s">
        <v>152</v>
      </c>
      <c r="D834" s="102">
        <v>1</v>
      </c>
    </row>
    <row r="835" spans="1:4" x14ac:dyDescent="0.35">
      <c r="A835" s="103" t="s">
        <v>88</v>
      </c>
      <c r="B835" s="103" t="s">
        <v>76</v>
      </c>
      <c r="C835" s="103" t="s">
        <v>152</v>
      </c>
      <c r="D835" s="102">
        <v>0</v>
      </c>
    </row>
    <row r="836" spans="1:4" x14ac:dyDescent="0.35">
      <c r="A836" s="103" t="s">
        <v>26</v>
      </c>
      <c r="B836" s="103" t="s">
        <v>76</v>
      </c>
      <c r="C836" s="103" t="s">
        <v>152</v>
      </c>
      <c r="D836" s="102">
        <v>44</v>
      </c>
    </row>
    <row r="837" spans="1:4" x14ac:dyDescent="0.35">
      <c r="A837" s="103" t="s">
        <v>27</v>
      </c>
      <c r="B837" s="103" t="s">
        <v>76</v>
      </c>
      <c r="C837" s="103" t="s">
        <v>152</v>
      </c>
      <c r="D837" s="102">
        <v>53</v>
      </c>
    </row>
    <row r="838" spans="1:4" x14ac:dyDescent="0.35">
      <c r="A838" s="103" t="s">
        <v>28</v>
      </c>
      <c r="B838" s="103" t="s">
        <v>76</v>
      </c>
      <c r="C838" s="103" t="s">
        <v>152</v>
      </c>
      <c r="D838" s="102">
        <v>77</v>
      </c>
    </row>
    <row r="839" spans="1:4" x14ac:dyDescent="0.35">
      <c r="A839" s="103" t="s">
        <v>29</v>
      </c>
      <c r="B839" s="103" t="s">
        <v>76</v>
      </c>
      <c r="C839" s="103" t="s">
        <v>152</v>
      </c>
      <c r="D839" s="102">
        <v>4</v>
      </c>
    </row>
    <row r="840" spans="1:4" x14ac:dyDescent="0.35">
      <c r="A840" s="103" t="s">
        <v>30</v>
      </c>
      <c r="B840" s="103" t="s">
        <v>76</v>
      </c>
      <c r="C840" s="103" t="s">
        <v>152</v>
      </c>
      <c r="D840" s="102">
        <v>46</v>
      </c>
    </row>
    <row r="841" spans="1:4" x14ac:dyDescent="0.35">
      <c r="A841" s="103" t="s">
        <v>31</v>
      </c>
      <c r="B841" s="103" t="s">
        <v>76</v>
      </c>
      <c r="C841" s="103" t="s">
        <v>152</v>
      </c>
      <c r="D841" s="102">
        <v>99</v>
      </c>
    </row>
    <row r="842" spans="1:4" x14ac:dyDescent="0.35">
      <c r="A842" s="103" t="s">
        <v>32</v>
      </c>
      <c r="B842" s="103" t="s">
        <v>76</v>
      </c>
      <c r="C842" s="103" t="s">
        <v>152</v>
      </c>
      <c r="D842" s="102">
        <v>156</v>
      </c>
    </row>
    <row r="843" spans="1:4" x14ac:dyDescent="0.35">
      <c r="A843" s="103" t="s">
        <v>33</v>
      </c>
      <c r="B843" s="103" t="s">
        <v>76</v>
      </c>
      <c r="C843" s="103" t="s">
        <v>152</v>
      </c>
      <c r="D843" s="102">
        <v>5</v>
      </c>
    </row>
    <row r="844" spans="1:4" x14ac:dyDescent="0.35">
      <c r="A844" s="103" t="s">
        <v>34</v>
      </c>
      <c r="B844" s="103" t="s">
        <v>76</v>
      </c>
      <c r="C844" s="103" t="s">
        <v>152</v>
      </c>
      <c r="D844" s="102">
        <v>24</v>
      </c>
    </row>
    <row r="845" spans="1:4" x14ac:dyDescent="0.35">
      <c r="A845" s="103" t="s">
        <v>35</v>
      </c>
      <c r="B845" s="103" t="s">
        <v>76</v>
      </c>
      <c r="C845" s="103" t="s">
        <v>152</v>
      </c>
      <c r="D845" s="102">
        <v>170</v>
      </c>
    </row>
    <row r="846" spans="1:4" x14ac:dyDescent="0.35">
      <c r="A846" s="103" t="s">
        <v>36</v>
      </c>
      <c r="B846" s="103" t="s">
        <v>76</v>
      </c>
      <c r="C846" s="103" t="s">
        <v>152</v>
      </c>
      <c r="D846" s="102">
        <v>65</v>
      </c>
    </row>
    <row r="847" spans="1:4" x14ac:dyDescent="0.35">
      <c r="A847" s="103" t="s">
        <v>37</v>
      </c>
      <c r="B847" s="103" t="s">
        <v>76</v>
      </c>
      <c r="C847" s="103" t="s">
        <v>152</v>
      </c>
      <c r="D847" s="102">
        <v>79</v>
      </c>
    </row>
    <row r="848" spans="1:4" x14ac:dyDescent="0.35">
      <c r="A848" s="103" t="s">
        <v>38</v>
      </c>
      <c r="B848" s="103" t="s">
        <v>76</v>
      </c>
      <c r="C848" s="103" t="s">
        <v>152</v>
      </c>
      <c r="D848" s="102">
        <v>31</v>
      </c>
    </row>
    <row r="849" spans="1:4" x14ac:dyDescent="0.35">
      <c r="A849" s="103" t="s">
        <v>39</v>
      </c>
      <c r="B849" s="103" t="s">
        <v>76</v>
      </c>
      <c r="C849" s="103" t="s">
        <v>152</v>
      </c>
      <c r="D849" s="102">
        <v>0</v>
      </c>
    </row>
    <row r="850" spans="1:4" x14ac:dyDescent="0.35">
      <c r="A850" s="103" t="s">
        <v>40</v>
      </c>
      <c r="B850" s="103" t="s">
        <v>76</v>
      </c>
      <c r="C850" s="103" t="s">
        <v>152</v>
      </c>
      <c r="D850" s="102">
        <v>13</v>
      </c>
    </row>
    <row r="851" spans="1:4" x14ac:dyDescent="0.35">
      <c r="A851" s="103" t="s">
        <v>41</v>
      </c>
      <c r="B851" s="103" t="s">
        <v>76</v>
      </c>
      <c r="C851" s="103" t="s">
        <v>152</v>
      </c>
      <c r="D851" s="102">
        <v>3</v>
      </c>
    </row>
    <row r="852" spans="1:4" x14ac:dyDescent="0.35">
      <c r="A852" s="103" t="s">
        <v>42</v>
      </c>
      <c r="B852" s="103" t="s">
        <v>76</v>
      </c>
      <c r="C852" s="103" t="s">
        <v>152</v>
      </c>
      <c r="D852" s="102">
        <v>25</v>
      </c>
    </row>
    <row r="853" spans="1:4" x14ac:dyDescent="0.35">
      <c r="A853" s="103" t="s">
        <v>43</v>
      </c>
      <c r="B853" s="103" t="s">
        <v>76</v>
      </c>
      <c r="C853" s="103" t="s">
        <v>152</v>
      </c>
      <c r="D853" s="102">
        <v>19</v>
      </c>
    </row>
    <row r="854" spans="1:4" x14ac:dyDescent="0.35">
      <c r="A854" s="103" t="s">
        <v>44</v>
      </c>
      <c r="B854" s="103" t="s">
        <v>76</v>
      </c>
      <c r="C854" s="103" t="s">
        <v>152</v>
      </c>
      <c r="D854" s="102">
        <v>315</v>
      </c>
    </row>
    <row r="855" spans="1:4" x14ac:dyDescent="0.35">
      <c r="A855" s="103" t="s">
        <v>45</v>
      </c>
      <c r="B855" s="103" t="s">
        <v>76</v>
      </c>
      <c r="C855" s="103" t="s">
        <v>152</v>
      </c>
      <c r="D855" s="102">
        <v>34</v>
      </c>
    </row>
    <row r="856" spans="1:4" x14ac:dyDescent="0.35">
      <c r="A856" s="103" t="s">
        <v>46</v>
      </c>
      <c r="B856" s="103" t="s">
        <v>76</v>
      </c>
      <c r="C856" s="103" t="s">
        <v>152</v>
      </c>
      <c r="D856" s="102">
        <v>79</v>
      </c>
    </row>
    <row r="857" spans="1:4" x14ac:dyDescent="0.35">
      <c r="A857" s="103" t="s">
        <v>3</v>
      </c>
      <c r="B857" s="103" t="s">
        <v>76</v>
      </c>
      <c r="C857" s="103" t="s">
        <v>153</v>
      </c>
      <c r="D857" s="102">
        <v>18781</v>
      </c>
    </row>
    <row r="858" spans="1:4" x14ac:dyDescent="0.35">
      <c r="A858" s="103" t="s">
        <v>4</v>
      </c>
      <c r="B858" s="103" t="s">
        <v>76</v>
      </c>
      <c r="C858" s="103" t="s">
        <v>153</v>
      </c>
      <c r="D858" s="102">
        <v>19748</v>
      </c>
    </row>
    <row r="859" spans="1:4" x14ac:dyDescent="0.35">
      <c r="A859" s="103" t="s">
        <v>5</v>
      </c>
      <c r="B859" s="103" t="s">
        <v>76</v>
      </c>
      <c r="C859" s="103" t="s">
        <v>153</v>
      </c>
      <c r="D859" s="102">
        <v>0</v>
      </c>
    </row>
    <row r="860" spans="1:4" x14ac:dyDescent="0.35">
      <c r="A860" s="103" t="s">
        <v>6</v>
      </c>
      <c r="B860" s="103" t="s">
        <v>76</v>
      </c>
      <c r="C860" s="103" t="s">
        <v>153</v>
      </c>
      <c r="D860" s="102">
        <v>12678</v>
      </c>
    </row>
    <row r="861" spans="1:4" x14ac:dyDescent="0.35">
      <c r="A861" s="103" t="s">
        <v>7</v>
      </c>
      <c r="B861" s="103" t="s">
        <v>76</v>
      </c>
      <c r="C861" s="103" t="s">
        <v>153</v>
      </c>
      <c r="D861" s="102">
        <v>35597</v>
      </c>
    </row>
    <row r="862" spans="1:4" x14ac:dyDescent="0.35">
      <c r="A862" s="103" t="s">
        <v>8</v>
      </c>
      <c r="B862" s="103" t="s">
        <v>76</v>
      </c>
      <c r="C862" s="103" t="s">
        <v>153</v>
      </c>
      <c r="D862" s="102">
        <v>27374</v>
      </c>
    </row>
    <row r="863" spans="1:4" x14ac:dyDescent="0.35">
      <c r="A863" s="103" t="s">
        <v>9</v>
      </c>
      <c r="B863" s="103" t="s">
        <v>76</v>
      </c>
      <c r="C863" s="103" t="s">
        <v>153</v>
      </c>
      <c r="D863" s="102">
        <v>15352</v>
      </c>
    </row>
    <row r="864" spans="1:4" x14ac:dyDescent="0.35">
      <c r="A864" s="103" t="s">
        <v>10</v>
      </c>
      <c r="B864" s="103" t="s">
        <v>76</v>
      </c>
      <c r="C864" s="103" t="s">
        <v>153</v>
      </c>
      <c r="D864" s="102">
        <v>18582</v>
      </c>
    </row>
    <row r="865" spans="1:4" x14ac:dyDescent="0.35">
      <c r="A865" s="103" t="s">
        <v>11</v>
      </c>
      <c r="B865" s="103" t="s">
        <v>76</v>
      </c>
      <c r="C865" s="103" t="s">
        <v>153</v>
      </c>
      <c r="D865" s="102">
        <v>7455</v>
      </c>
    </row>
    <row r="866" spans="1:4" x14ac:dyDescent="0.35">
      <c r="A866" s="103" t="s">
        <v>12</v>
      </c>
      <c r="B866" s="103" t="s">
        <v>76</v>
      </c>
      <c r="C866" s="103" t="s">
        <v>153</v>
      </c>
      <c r="D866" s="102">
        <v>34845</v>
      </c>
    </row>
    <row r="867" spans="1:4" x14ac:dyDescent="0.35">
      <c r="A867" s="103" t="s">
        <v>13</v>
      </c>
      <c r="B867" s="103" t="s">
        <v>76</v>
      </c>
      <c r="C867" s="103" t="s">
        <v>153</v>
      </c>
      <c r="D867" s="102">
        <v>97800</v>
      </c>
    </row>
    <row r="868" spans="1:4" x14ac:dyDescent="0.35">
      <c r="A868" s="103" t="s">
        <v>71</v>
      </c>
      <c r="B868" s="103" t="s">
        <v>76</v>
      </c>
      <c r="C868" s="103" t="s">
        <v>153</v>
      </c>
      <c r="D868" s="102">
        <v>95621</v>
      </c>
    </row>
    <row r="869" spans="1:4" x14ac:dyDescent="0.35">
      <c r="A869" s="103" t="s">
        <v>14</v>
      </c>
      <c r="B869" s="103" t="s">
        <v>76</v>
      </c>
      <c r="C869" s="103" t="s">
        <v>153</v>
      </c>
      <c r="D869" s="102">
        <v>15699</v>
      </c>
    </row>
    <row r="870" spans="1:4" x14ac:dyDescent="0.35">
      <c r="A870" s="103" t="s">
        <v>15</v>
      </c>
      <c r="B870" s="103" t="s">
        <v>76</v>
      </c>
      <c r="C870" s="103" t="s">
        <v>153</v>
      </c>
      <c r="D870" s="102">
        <v>27060</v>
      </c>
    </row>
    <row r="871" spans="1:4" x14ac:dyDescent="0.35">
      <c r="A871" s="103" t="s">
        <v>16</v>
      </c>
      <c r="B871" s="103" t="s">
        <v>76</v>
      </c>
      <c r="C871" s="103" t="s">
        <v>153</v>
      </c>
      <c r="D871" s="102">
        <v>41430</v>
      </c>
    </row>
    <row r="872" spans="1:4" x14ac:dyDescent="0.35">
      <c r="A872" s="103" t="s">
        <v>17</v>
      </c>
      <c r="B872" s="103" t="s">
        <v>76</v>
      </c>
      <c r="C872" s="103" t="s">
        <v>153</v>
      </c>
      <c r="D872" s="102">
        <v>16674</v>
      </c>
    </row>
    <row r="873" spans="1:4" x14ac:dyDescent="0.35">
      <c r="A873" s="103" t="s">
        <v>18</v>
      </c>
      <c r="B873" s="103" t="s">
        <v>76</v>
      </c>
      <c r="C873" s="103" t="s">
        <v>153</v>
      </c>
      <c r="D873" s="102">
        <v>179413</v>
      </c>
    </row>
    <row r="874" spans="1:4" x14ac:dyDescent="0.35">
      <c r="A874" s="103" t="s">
        <v>19</v>
      </c>
      <c r="B874" s="103" t="s">
        <v>76</v>
      </c>
      <c r="C874" s="103" t="s">
        <v>153</v>
      </c>
      <c r="D874" s="102">
        <v>112713</v>
      </c>
    </row>
    <row r="875" spans="1:4" x14ac:dyDescent="0.35">
      <c r="A875" s="103" t="s">
        <v>20</v>
      </c>
      <c r="B875" s="103" t="s">
        <v>76</v>
      </c>
      <c r="C875" s="103" t="s">
        <v>153</v>
      </c>
      <c r="D875" s="102">
        <v>104639</v>
      </c>
    </row>
    <row r="876" spans="1:4" x14ac:dyDescent="0.35">
      <c r="A876" s="103" t="s">
        <v>21</v>
      </c>
      <c r="B876" s="103" t="s">
        <v>76</v>
      </c>
      <c r="C876" s="103" t="s">
        <v>153</v>
      </c>
      <c r="D876" s="102">
        <v>18689</v>
      </c>
    </row>
    <row r="877" spans="1:4" x14ac:dyDescent="0.35">
      <c r="A877" s="103" t="s">
        <v>22</v>
      </c>
      <c r="B877" s="103" t="s">
        <v>76</v>
      </c>
      <c r="C877" s="103" t="s">
        <v>153</v>
      </c>
      <c r="D877" s="102">
        <v>27885</v>
      </c>
    </row>
    <row r="878" spans="1:4" x14ac:dyDescent="0.35">
      <c r="A878" s="103" t="s">
        <v>23</v>
      </c>
      <c r="B878" s="103" t="s">
        <v>76</v>
      </c>
      <c r="C878" s="103" t="s">
        <v>153</v>
      </c>
      <c r="D878" s="102">
        <v>38319</v>
      </c>
    </row>
    <row r="879" spans="1:4" x14ac:dyDescent="0.35">
      <c r="A879" s="103" t="s">
        <v>24</v>
      </c>
      <c r="B879" s="103" t="s">
        <v>76</v>
      </c>
      <c r="C879" s="103" t="s">
        <v>153</v>
      </c>
      <c r="D879" s="102">
        <v>6492</v>
      </c>
    </row>
    <row r="880" spans="1:4" x14ac:dyDescent="0.35">
      <c r="A880" s="103" t="s">
        <v>88</v>
      </c>
      <c r="B880" s="103" t="s">
        <v>76</v>
      </c>
      <c r="C880" s="103" t="s">
        <v>153</v>
      </c>
      <c r="D880" s="102">
        <v>0</v>
      </c>
    </row>
    <row r="881" spans="1:4" x14ac:dyDescent="0.35">
      <c r="A881" s="103" t="s">
        <v>26</v>
      </c>
      <c r="B881" s="103" t="s">
        <v>76</v>
      </c>
      <c r="C881" s="103" t="s">
        <v>153</v>
      </c>
      <c r="D881" s="102">
        <v>25440</v>
      </c>
    </row>
    <row r="882" spans="1:4" x14ac:dyDescent="0.35">
      <c r="A882" s="103" t="s">
        <v>27</v>
      </c>
      <c r="B882" s="103" t="s">
        <v>76</v>
      </c>
      <c r="C882" s="103" t="s">
        <v>153</v>
      </c>
      <c r="D882" s="102">
        <v>25510</v>
      </c>
    </row>
    <row r="883" spans="1:4" x14ac:dyDescent="0.35">
      <c r="A883" s="103" t="s">
        <v>28</v>
      </c>
      <c r="B883" s="103" t="s">
        <v>76</v>
      </c>
      <c r="C883" s="103" t="s">
        <v>153</v>
      </c>
      <c r="D883" s="102">
        <v>25587</v>
      </c>
    </row>
    <row r="884" spans="1:4" x14ac:dyDescent="0.35">
      <c r="A884" s="103" t="s">
        <v>29</v>
      </c>
      <c r="B884" s="103" t="s">
        <v>76</v>
      </c>
      <c r="C884" s="103" t="s">
        <v>153</v>
      </c>
      <c r="D884" s="102">
        <v>28639</v>
      </c>
    </row>
    <row r="885" spans="1:4" x14ac:dyDescent="0.35">
      <c r="A885" s="103" t="s">
        <v>30</v>
      </c>
      <c r="B885" s="103" t="s">
        <v>76</v>
      </c>
      <c r="C885" s="103" t="s">
        <v>153</v>
      </c>
      <c r="D885" s="102">
        <v>30427</v>
      </c>
    </row>
    <row r="886" spans="1:4" x14ac:dyDescent="0.35">
      <c r="A886" s="103" t="s">
        <v>31</v>
      </c>
      <c r="B886" s="103" t="s">
        <v>76</v>
      </c>
      <c r="C886" s="103" t="s">
        <v>153</v>
      </c>
      <c r="D886" s="102">
        <v>23275</v>
      </c>
    </row>
    <row r="887" spans="1:4" x14ac:dyDescent="0.35">
      <c r="A887" s="103" t="s">
        <v>32</v>
      </c>
      <c r="B887" s="103" t="s">
        <v>76</v>
      </c>
      <c r="C887" s="103" t="s">
        <v>153</v>
      </c>
      <c r="D887" s="102">
        <v>44124</v>
      </c>
    </row>
    <row r="888" spans="1:4" x14ac:dyDescent="0.35">
      <c r="A888" s="103" t="s">
        <v>33</v>
      </c>
      <c r="B888" s="103" t="s">
        <v>76</v>
      </c>
      <c r="C888" s="103" t="s">
        <v>153</v>
      </c>
      <c r="D888" s="102">
        <v>20981</v>
      </c>
    </row>
    <row r="889" spans="1:4" x14ac:dyDescent="0.35">
      <c r="A889" s="103" t="s">
        <v>34</v>
      </c>
      <c r="B889" s="103" t="s">
        <v>76</v>
      </c>
      <c r="C889" s="103" t="s">
        <v>153</v>
      </c>
      <c r="D889" s="102">
        <v>8856</v>
      </c>
    </row>
    <row r="890" spans="1:4" x14ac:dyDescent="0.35">
      <c r="A890" s="103" t="s">
        <v>35</v>
      </c>
      <c r="B890" s="103" t="s">
        <v>76</v>
      </c>
      <c r="C890" s="103" t="s">
        <v>153</v>
      </c>
      <c r="D890" s="102">
        <v>25537</v>
      </c>
    </row>
    <row r="891" spans="1:4" x14ac:dyDescent="0.35">
      <c r="A891" s="103" t="s">
        <v>36</v>
      </c>
      <c r="B891" s="103" t="s">
        <v>76</v>
      </c>
      <c r="C891" s="103" t="s">
        <v>153</v>
      </c>
      <c r="D891" s="102">
        <v>19804</v>
      </c>
    </row>
    <row r="892" spans="1:4" x14ac:dyDescent="0.35">
      <c r="A892" s="103" t="s">
        <v>37</v>
      </c>
      <c r="B892" s="103" t="s">
        <v>76</v>
      </c>
      <c r="C892" s="103" t="s">
        <v>153</v>
      </c>
      <c r="D892" s="102">
        <v>14709</v>
      </c>
    </row>
    <row r="893" spans="1:4" x14ac:dyDescent="0.35">
      <c r="A893" s="103" t="s">
        <v>38</v>
      </c>
      <c r="B893" s="103" t="s">
        <v>76</v>
      </c>
      <c r="C893" s="103" t="s">
        <v>153</v>
      </c>
      <c r="D893" s="102">
        <v>38569</v>
      </c>
    </row>
    <row r="894" spans="1:4" x14ac:dyDescent="0.35">
      <c r="A894" s="103" t="s">
        <v>39</v>
      </c>
      <c r="B894" s="103" t="s">
        <v>76</v>
      </c>
      <c r="C894" s="103" t="s">
        <v>153</v>
      </c>
      <c r="D894" s="102">
        <v>26218</v>
      </c>
    </row>
    <row r="895" spans="1:4" x14ac:dyDescent="0.35">
      <c r="A895" s="103" t="s">
        <v>40</v>
      </c>
      <c r="B895" s="103" t="s">
        <v>76</v>
      </c>
      <c r="C895" s="103" t="s">
        <v>153</v>
      </c>
      <c r="D895" s="102">
        <v>49187</v>
      </c>
    </row>
    <row r="896" spans="1:4" x14ac:dyDescent="0.35">
      <c r="A896" s="103" t="s">
        <v>41</v>
      </c>
      <c r="B896" s="103" t="s">
        <v>76</v>
      </c>
      <c r="C896" s="103" t="s">
        <v>153</v>
      </c>
      <c r="D896" s="102">
        <v>29076.162499999999</v>
      </c>
    </row>
    <row r="897" spans="1:4" x14ac:dyDescent="0.35">
      <c r="A897" s="103" t="s">
        <v>42</v>
      </c>
      <c r="B897" s="103" t="s">
        <v>76</v>
      </c>
      <c r="C897" s="103" t="s">
        <v>153</v>
      </c>
      <c r="D897" s="102">
        <v>31100</v>
      </c>
    </row>
    <row r="898" spans="1:4" x14ac:dyDescent="0.35">
      <c r="A898" s="103" t="s">
        <v>43</v>
      </c>
      <c r="B898" s="103" t="s">
        <v>76</v>
      </c>
      <c r="C898" s="103" t="s">
        <v>153</v>
      </c>
      <c r="D898" s="102">
        <v>13060</v>
      </c>
    </row>
    <row r="899" spans="1:4" x14ac:dyDescent="0.35">
      <c r="A899" s="103" t="s">
        <v>44</v>
      </c>
      <c r="B899" s="103" t="s">
        <v>76</v>
      </c>
      <c r="C899" s="103" t="s">
        <v>153</v>
      </c>
      <c r="D899" s="102">
        <v>91154</v>
      </c>
    </row>
    <row r="900" spans="1:4" x14ac:dyDescent="0.35">
      <c r="A900" s="103" t="s">
        <v>45</v>
      </c>
      <c r="B900" s="103" t="s">
        <v>76</v>
      </c>
      <c r="C900" s="103" t="s">
        <v>153</v>
      </c>
      <c r="D900" s="102">
        <v>20799</v>
      </c>
    </row>
    <row r="901" spans="1:4" x14ac:dyDescent="0.35">
      <c r="A901" s="103" t="s">
        <v>46</v>
      </c>
      <c r="B901" s="103" t="s">
        <v>76</v>
      </c>
      <c r="C901" s="103" t="s">
        <v>153</v>
      </c>
      <c r="D901" s="102">
        <v>82719</v>
      </c>
    </row>
    <row r="902" spans="1:4" x14ac:dyDescent="0.35">
      <c r="A902" s="103" t="s">
        <v>3</v>
      </c>
      <c r="B902" s="103" t="s">
        <v>93</v>
      </c>
      <c r="C902" s="103" t="s">
        <v>125</v>
      </c>
      <c r="D902" s="102">
        <v>127</v>
      </c>
    </row>
    <row r="903" spans="1:4" x14ac:dyDescent="0.35">
      <c r="A903" s="103" t="s">
        <v>4</v>
      </c>
      <c r="B903" s="103" t="s">
        <v>93</v>
      </c>
      <c r="C903" s="103" t="s">
        <v>125</v>
      </c>
      <c r="D903" s="102">
        <v>920</v>
      </c>
    </row>
    <row r="904" spans="1:4" x14ac:dyDescent="0.35">
      <c r="A904" s="103" t="s">
        <v>5</v>
      </c>
      <c r="B904" s="103" t="s">
        <v>93</v>
      </c>
      <c r="C904" s="103" t="s">
        <v>125</v>
      </c>
      <c r="D904" s="102">
        <v>1137</v>
      </c>
    </row>
    <row r="905" spans="1:4" x14ac:dyDescent="0.35">
      <c r="A905" s="103" t="s">
        <v>6</v>
      </c>
      <c r="B905" s="103" t="s">
        <v>93</v>
      </c>
      <c r="C905" s="103" t="s">
        <v>125</v>
      </c>
      <c r="D905" s="102">
        <v>360</v>
      </c>
    </row>
    <row r="906" spans="1:4" x14ac:dyDescent="0.35">
      <c r="A906" s="103" t="s">
        <v>7</v>
      </c>
      <c r="B906" s="103" t="s">
        <v>93</v>
      </c>
      <c r="C906" s="103" t="s">
        <v>125</v>
      </c>
      <c r="D906" s="102">
        <v>1187</v>
      </c>
    </row>
    <row r="907" spans="1:4" x14ac:dyDescent="0.35">
      <c r="A907" s="103" t="s">
        <v>8</v>
      </c>
      <c r="B907" s="103" t="s">
        <v>93</v>
      </c>
      <c r="C907" s="103" t="s">
        <v>125</v>
      </c>
      <c r="D907" s="102">
        <v>1673</v>
      </c>
    </row>
    <row r="908" spans="1:4" x14ac:dyDescent="0.35">
      <c r="A908" s="103" t="s">
        <v>9</v>
      </c>
      <c r="B908" s="103" t="s">
        <v>93</v>
      </c>
      <c r="C908" s="103" t="s">
        <v>125</v>
      </c>
      <c r="D908" s="102">
        <v>1456</v>
      </c>
    </row>
    <row r="909" spans="1:4" x14ac:dyDescent="0.35">
      <c r="A909" s="103" t="s">
        <v>10</v>
      </c>
      <c r="B909" s="103" t="s">
        <v>93</v>
      </c>
      <c r="C909" s="103" t="s">
        <v>125</v>
      </c>
      <c r="D909" s="102">
        <v>364</v>
      </c>
    </row>
    <row r="910" spans="1:4" x14ac:dyDescent="0.35">
      <c r="A910" s="103" t="s">
        <v>11</v>
      </c>
      <c r="B910" s="103" t="s">
        <v>93</v>
      </c>
      <c r="C910" s="103" t="s">
        <v>125</v>
      </c>
      <c r="D910" s="102">
        <v>833</v>
      </c>
    </row>
    <row r="911" spans="1:4" x14ac:dyDescent="0.35">
      <c r="A911" s="103" t="s">
        <v>12</v>
      </c>
      <c r="B911" s="103" t="s">
        <v>93</v>
      </c>
      <c r="C911" s="103" t="s">
        <v>125</v>
      </c>
      <c r="D911" s="102">
        <v>1090</v>
      </c>
    </row>
    <row r="912" spans="1:4" x14ac:dyDescent="0.35">
      <c r="A912" s="103" t="s">
        <v>13</v>
      </c>
      <c r="B912" s="103" t="s">
        <v>93</v>
      </c>
      <c r="C912" s="103" t="s">
        <v>125</v>
      </c>
      <c r="D912" s="102">
        <v>859</v>
      </c>
    </row>
    <row r="913" spans="1:4" x14ac:dyDescent="0.35">
      <c r="A913" s="103" t="s">
        <v>71</v>
      </c>
      <c r="B913" s="103" t="s">
        <v>93</v>
      </c>
      <c r="C913" s="103" t="s">
        <v>125</v>
      </c>
      <c r="D913" s="102">
        <v>1198</v>
      </c>
    </row>
    <row r="914" spans="1:4" x14ac:dyDescent="0.35">
      <c r="A914" s="103" t="s">
        <v>14</v>
      </c>
      <c r="B914" s="103" t="s">
        <v>93</v>
      </c>
      <c r="C914" s="103" t="s">
        <v>125</v>
      </c>
      <c r="D914" s="102">
        <v>2187</v>
      </c>
    </row>
    <row r="915" spans="1:4" x14ac:dyDescent="0.35">
      <c r="A915" s="103" t="s">
        <v>15</v>
      </c>
      <c r="B915" s="103" t="s">
        <v>93</v>
      </c>
      <c r="C915" s="103" t="s">
        <v>125</v>
      </c>
      <c r="D915" s="102">
        <v>581</v>
      </c>
    </row>
    <row r="916" spans="1:4" x14ac:dyDescent="0.35">
      <c r="A916" s="103" t="s">
        <v>16</v>
      </c>
      <c r="B916" s="103" t="s">
        <v>93</v>
      </c>
      <c r="C916" s="103" t="s">
        <v>125</v>
      </c>
      <c r="D916" s="102">
        <v>846</v>
      </c>
    </row>
    <row r="917" spans="1:4" x14ac:dyDescent="0.35">
      <c r="A917" s="103" t="s">
        <v>17</v>
      </c>
      <c r="B917" s="103" t="s">
        <v>93</v>
      </c>
      <c r="C917" s="103" t="s">
        <v>125</v>
      </c>
      <c r="D917" s="102">
        <v>960</v>
      </c>
    </row>
    <row r="918" spans="1:4" x14ac:dyDescent="0.35">
      <c r="A918" s="103" t="s">
        <v>18</v>
      </c>
      <c r="B918" s="103" t="s">
        <v>93</v>
      </c>
      <c r="C918" s="103" t="s">
        <v>125</v>
      </c>
      <c r="D918" s="102">
        <v>10372</v>
      </c>
    </row>
    <row r="919" spans="1:4" x14ac:dyDescent="0.35">
      <c r="A919" s="103" t="s">
        <v>19</v>
      </c>
      <c r="B919" s="103" t="s">
        <v>93</v>
      </c>
      <c r="C919" s="103" t="s">
        <v>125</v>
      </c>
      <c r="D919" s="102">
        <v>2133</v>
      </c>
    </row>
    <row r="920" spans="1:4" x14ac:dyDescent="0.35">
      <c r="A920" s="103" t="s">
        <v>20</v>
      </c>
      <c r="B920" s="103" t="s">
        <v>93</v>
      </c>
      <c r="C920" s="103" t="s">
        <v>125</v>
      </c>
      <c r="D920" s="102">
        <v>923</v>
      </c>
    </row>
    <row r="921" spans="1:4" x14ac:dyDescent="0.35">
      <c r="A921" s="103" t="s">
        <v>21</v>
      </c>
      <c r="B921" s="103" t="s">
        <v>93</v>
      </c>
      <c r="C921" s="103" t="s">
        <v>125</v>
      </c>
      <c r="D921" s="102">
        <v>714</v>
      </c>
    </row>
    <row r="922" spans="1:4" x14ac:dyDescent="0.35">
      <c r="A922" s="103" t="s">
        <v>22</v>
      </c>
      <c r="B922" s="103" t="s">
        <v>93</v>
      </c>
      <c r="C922" s="103" t="s">
        <v>125</v>
      </c>
      <c r="D922" s="102">
        <v>221</v>
      </c>
    </row>
    <row r="923" spans="1:4" x14ac:dyDescent="0.35">
      <c r="A923" s="103" t="s">
        <v>23</v>
      </c>
      <c r="B923" s="103" t="s">
        <v>93</v>
      </c>
      <c r="C923" s="103" t="s">
        <v>125</v>
      </c>
      <c r="D923" s="102">
        <v>501</v>
      </c>
    </row>
    <row r="924" spans="1:4" x14ac:dyDescent="0.35">
      <c r="A924" s="103" t="s">
        <v>47</v>
      </c>
      <c r="B924" s="103" t="s">
        <v>93</v>
      </c>
      <c r="C924" s="103" t="s">
        <v>125</v>
      </c>
      <c r="D924" s="102">
        <v>57</v>
      </c>
    </row>
    <row r="925" spans="1:4" x14ac:dyDescent="0.35">
      <c r="A925" s="103" t="s">
        <v>88</v>
      </c>
      <c r="B925" s="103" t="s">
        <v>93</v>
      </c>
      <c r="C925" s="103" t="s">
        <v>125</v>
      </c>
      <c r="D925" s="102">
        <v>15</v>
      </c>
    </row>
    <row r="926" spans="1:4" x14ac:dyDescent="0.35">
      <c r="A926" s="103" t="s">
        <v>26</v>
      </c>
      <c r="B926" s="103" t="s">
        <v>93</v>
      </c>
      <c r="C926" s="103" t="s">
        <v>125</v>
      </c>
      <c r="D926" s="102">
        <v>1517</v>
      </c>
    </row>
    <row r="927" spans="1:4" x14ac:dyDescent="0.35">
      <c r="A927" s="103" t="s">
        <v>27</v>
      </c>
      <c r="B927" s="103" t="s">
        <v>93</v>
      </c>
      <c r="C927" s="103" t="s">
        <v>125</v>
      </c>
      <c r="D927" s="102">
        <v>1662</v>
      </c>
    </row>
    <row r="928" spans="1:4" x14ac:dyDescent="0.35">
      <c r="A928" s="103" t="s">
        <v>28</v>
      </c>
      <c r="B928" s="103" t="s">
        <v>93</v>
      </c>
      <c r="C928" s="103" t="s">
        <v>125</v>
      </c>
      <c r="D928" s="102">
        <v>444</v>
      </c>
    </row>
    <row r="929" spans="1:4" x14ac:dyDescent="0.35">
      <c r="A929" s="103" t="s">
        <v>29</v>
      </c>
      <c r="B929" s="103" t="s">
        <v>93</v>
      </c>
      <c r="C929" s="103" t="s">
        <v>125</v>
      </c>
      <c r="D929" s="102">
        <v>300</v>
      </c>
    </row>
    <row r="930" spans="1:4" x14ac:dyDescent="0.35">
      <c r="A930" s="103" t="s">
        <v>30</v>
      </c>
      <c r="B930" s="103" t="s">
        <v>93</v>
      </c>
      <c r="C930" s="103" t="s">
        <v>125</v>
      </c>
      <c r="D930" s="102">
        <v>847</v>
      </c>
    </row>
    <row r="931" spans="1:4" x14ac:dyDescent="0.35">
      <c r="A931" s="103" t="s">
        <v>31</v>
      </c>
      <c r="B931" s="103" t="s">
        <v>93</v>
      </c>
      <c r="C931" s="103" t="s">
        <v>125</v>
      </c>
      <c r="D931" s="102">
        <v>668</v>
      </c>
    </row>
    <row r="932" spans="1:4" x14ac:dyDescent="0.35">
      <c r="A932" s="103" t="s">
        <v>32</v>
      </c>
      <c r="B932" s="103" t="s">
        <v>93</v>
      </c>
      <c r="C932" s="103" t="s">
        <v>125</v>
      </c>
      <c r="D932" s="102">
        <v>1131</v>
      </c>
    </row>
    <row r="933" spans="1:4" x14ac:dyDescent="0.35">
      <c r="A933" s="103" t="s">
        <v>33</v>
      </c>
      <c r="B933" s="103" t="s">
        <v>93</v>
      </c>
      <c r="C933" s="103" t="s">
        <v>125</v>
      </c>
      <c r="D933" s="102">
        <v>838</v>
      </c>
    </row>
    <row r="934" spans="1:4" x14ac:dyDescent="0.35">
      <c r="A934" s="103" t="s">
        <v>34</v>
      </c>
      <c r="B934" s="103" t="s">
        <v>93</v>
      </c>
      <c r="C934" s="103" t="s">
        <v>125</v>
      </c>
      <c r="D934" s="102">
        <v>169</v>
      </c>
    </row>
    <row r="935" spans="1:4" x14ac:dyDescent="0.35">
      <c r="A935" s="103" t="s">
        <v>35</v>
      </c>
      <c r="B935" s="103" t="s">
        <v>93</v>
      </c>
      <c r="C935" s="103" t="s">
        <v>125</v>
      </c>
      <c r="D935" s="102">
        <v>1043</v>
      </c>
    </row>
    <row r="936" spans="1:4" x14ac:dyDescent="0.35">
      <c r="A936" s="103" t="s">
        <v>36</v>
      </c>
      <c r="B936" s="103" t="s">
        <v>93</v>
      </c>
      <c r="C936" s="103" t="s">
        <v>125</v>
      </c>
      <c r="D936" s="102">
        <v>391</v>
      </c>
    </row>
    <row r="937" spans="1:4" x14ac:dyDescent="0.35">
      <c r="A937" s="103" t="s">
        <v>37</v>
      </c>
      <c r="B937" s="103" t="s">
        <v>93</v>
      </c>
      <c r="C937" s="103" t="s">
        <v>125</v>
      </c>
      <c r="D937" s="102">
        <v>312</v>
      </c>
    </row>
    <row r="938" spans="1:4" x14ac:dyDescent="0.35">
      <c r="A938" s="103" t="s">
        <v>38</v>
      </c>
      <c r="B938" s="103" t="s">
        <v>93</v>
      </c>
      <c r="C938" s="103" t="s">
        <v>125</v>
      </c>
      <c r="D938" s="102">
        <v>1877</v>
      </c>
    </row>
    <row r="939" spans="1:4" x14ac:dyDescent="0.35">
      <c r="A939" s="103" t="s">
        <v>39</v>
      </c>
      <c r="B939" s="103" t="s">
        <v>93</v>
      </c>
      <c r="C939" s="103" t="s">
        <v>125</v>
      </c>
      <c r="D939" s="102">
        <v>429.4</v>
      </c>
    </row>
    <row r="940" spans="1:4" x14ac:dyDescent="0.35">
      <c r="A940" s="103" t="s">
        <v>40</v>
      </c>
      <c r="B940" s="103" t="s">
        <v>93</v>
      </c>
      <c r="C940" s="103" t="s">
        <v>125</v>
      </c>
      <c r="D940" s="102">
        <v>491</v>
      </c>
    </row>
    <row r="941" spans="1:4" x14ac:dyDescent="0.35">
      <c r="A941" s="103" t="s">
        <v>41</v>
      </c>
      <c r="B941" s="103" t="s">
        <v>93</v>
      </c>
      <c r="C941" s="103" t="s">
        <v>125</v>
      </c>
      <c r="D941" s="102">
        <v>1777</v>
      </c>
    </row>
    <row r="942" spans="1:4" x14ac:dyDescent="0.35">
      <c r="A942" s="103" t="s">
        <v>42</v>
      </c>
      <c r="B942" s="103" t="s">
        <v>93</v>
      </c>
      <c r="C942" s="103" t="s">
        <v>125</v>
      </c>
      <c r="D942" s="102">
        <v>1714</v>
      </c>
    </row>
    <row r="943" spans="1:4" x14ac:dyDescent="0.35">
      <c r="A943" s="103" t="s">
        <v>43</v>
      </c>
      <c r="B943" s="103" t="s">
        <v>93</v>
      </c>
      <c r="C943" s="103" t="s">
        <v>125</v>
      </c>
      <c r="D943" s="102">
        <v>246</v>
      </c>
    </row>
    <row r="944" spans="1:4" x14ac:dyDescent="0.35">
      <c r="A944" s="103" t="s">
        <v>44</v>
      </c>
      <c r="B944" s="103" t="s">
        <v>93</v>
      </c>
      <c r="C944" s="103" t="s">
        <v>125</v>
      </c>
      <c r="D944" s="102">
        <v>1463</v>
      </c>
    </row>
    <row r="945" spans="1:4" x14ac:dyDescent="0.35">
      <c r="A945" s="103" t="s">
        <v>45</v>
      </c>
      <c r="B945" s="103" t="s">
        <v>93</v>
      </c>
      <c r="C945" s="103" t="s">
        <v>125</v>
      </c>
      <c r="D945" s="102">
        <v>499</v>
      </c>
    </row>
    <row r="946" spans="1:4" x14ac:dyDescent="0.35">
      <c r="A946" s="103" t="s">
        <v>46</v>
      </c>
      <c r="B946" s="103" t="s">
        <v>93</v>
      </c>
      <c r="C946" s="103" t="s">
        <v>125</v>
      </c>
      <c r="D946" s="102">
        <v>795</v>
      </c>
    </row>
    <row r="947" spans="1:4" x14ac:dyDescent="0.35">
      <c r="A947" s="103" t="s">
        <v>3</v>
      </c>
      <c r="B947" s="103" t="s">
        <v>93</v>
      </c>
      <c r="C947" s="103" t="s">
        <v>123</v>
      </c>
      <c r="D947" s="102">
        <v>69</v>
      </c>
    </row>
    <row r="948" spans="1:4" x14ac:dyDescent="0.35">
      <c r="A948" s="103" t="s">
        <v>4</v>
      </c>
      <c r="B948" s="103" t="s">
        <v>93</v>
      </c>
      <c r="C948" s="103" t="s">
        <v>123</v>
      </c>
      <c r="D948" s="102">
        <v>880</v>
      </c>
    </row>
    <row r="949" spans="1:4" x14ac:dyDescent="0.35">
      <c r="A949" s="103" t="s">
        <v>5</v>
      </c>
      <c r="B949" s="103" t="s">
        <v>93</v>
      </c>
      <c r="C949" s="103" t="s">
        <v>123</v>
      </c>
      <c r="D949" s="102">
        <v>730</v>
      </c>
    </row>
    <row r="950" spans="1:4" x14ac:dyDescent="0.35">
      <c r="A950" s="103" t="s">
        <v>6</v>
      </c>
      <c r="B950" s="103" t="s">
        <v>93</v>
      </c>
      <c r="C950" s="103" t="s">
        <v>123</v>
      </c>
      <c r="D950" s="102">
        <v>84</v>
      </c>
    </row>
    <row r="951" spans="1:4" x14ac:dyDescent="0.35">
      <c r="A951" s="103" t="s">
        <v>7</v>
      </c>
      <c r="B951" s="103" t="s">
        <v>93</v>
      </c>
      <c r="C951" s="103" t="s">
        <v>123</v>
      </c>
      <c r="D951" s="102">
        <v>964</v>
      </c>
    </row>
    <row r="952" spans="1:4" x14ac:dyDescent="0.35">
      <c r="A952" s="103" t="s">
        <v>8</v>
      </c>
      <c r="B952" s="103" t="s">
        <v>93</v>
      </c>
      <c r="C952" s="103" t="s">
        <v>123</v>
      </c>
      <c r="D952" s="102">
        <v>1279</v>
      </c>
    </row>
    <row r="953" spans="1:4" x14ac:dyDescent="0.35">
      <c r="A953" s="103" t="s">
        <v>9</v>
      </c>
      <c r="B953" s="103" t="s">
        <v>93</v>
      </c>
      <c r="C953" s="103" t="s">
        <v>123</v>
      </c>
      <c r="D953" s="102">
        <v>1316</v>
      </c>
    </row>
    <row r="954" spans="1:4" x14ac:dyDescent="0.35">
      <c r="A954" s="103" t="s">
        <v>10</v>
      </c>
      <c r="B954" s="103" t="s">
        <v>93</v>
      </c>
      <c r="C954" s="103" t="s">
        <v>123</v>
      </c>
      <c r="D954" s="102">
        <v>203</v>
      </c>
    </row>
    <row r="955" spans="1:4" x14ac:dyDescent="0.35">
      <c r="A955" s="103" t="s">
        <v>11</v>
      </c>
      <c r="B955" s="103" t="s">
        <v>93</v>
      </c>
      <c r="C955" s="103" t="s">
        <v>123</v>
      </c>
      <c r="D955" s="102">
        <v>509</v>
      </c>
    </row>
    <row r="956" spans="1:4" x14ac:dyDescent="0.35">
      <c r="A956" s="103" t="s">
        <v>12</v>
      </c>
      <c r="B956" s="103" t="s">
        <v>93</v>
      </c>
      <c r="C956" s="103" t="s">
        <v>123</v>
      </c>
      <c r="D956" s="102">
        <v>724</v>
      </c>
    </row>
    <row r="957" spans="1:4" x14ac:dyDescent="0.35">
      <c r="A957" s="103" t="s">
        <v>13</v>
      </c>
      <c r="B957" s="103" t="s">
        <v>93</v>
      </c>
      <c r="C957" s="103" t="s">
        <v>123</v>
      </c>
      <c r="D957" s="102">
        <v>238</v>
      </c>
    </row>
    <row r="958" spans="1:4" x14ac:dyDescent="0.35">
      <c r="A958" s="103" t="s">
        <v>71</v>
      </c>
      <c r="B958" s="103" t="s">
        <v>93</v>
      </c>
      <c r="C958" s="103" t="s">
        <v>123</v>
      </c>
      <c r="D958" s="102">
        <v>641</v>
      </c>
    </row>
    <row r="959" spans="1:4" x14ac:dyDescent="0.35">
      <c r="A959" s="103" t="s">
        <v>14</v>
      </c>
      <c r="B959" s="103" t="s">
        <v>93</v>
      </c>
      <c r="C959" s="103" t="s">
        <v>123</v>
      </c>
      <c r="D959" s="102">
        <v>1889</v>
      </c>
    </row>
    <row r="960" spans="1:4" x14ac:dyDescent="0.35">
      <c r="A960" s="103" t="s">
        <v>15</v>
      </c>
      <c r="B960" s="103" t="s">
        <v>93</v>
      </c>
      <c r="C960" s="103" t="s">
        <v>123</v>
      </c>
      <c r="D960" s="102">
        <v>411</v>
      </c>
    </row>
    <row r="961" spans="1:4" x14ac:dyDescent="0.35">
      <c r="A961" s="103" t="s">
        <v>16</v>
      </c>
      <c r="B961" s="103" t="s">
        <v>93</v>
      </c>
      <c r="C961" s="103" t="s">
        <v>123</v>
      </c>
      <c r="D961" s="102">
        <v>482</v>
      </c>
    </row>
    <row r="962" spans="1:4" x14ac:dyDescent="0.35">
      <c r="A962" s="103" t="s">
        <v>17</v>
      </c>
      <c r="B962" s="103" t="s">
        <v>93</v>
      </c>
      <c r="C962" s="103" t="s">
        <v>123</v>
      </c>
      <c r="D962" s="102">
        <v>866</v>
      </c>
    </row>
    <row r="963" spans="1:4" x14ac:dyDescent="0.35">
      <c r="A963" s="103" t="s">
        <v>18</v>
      </c>
      <c r="B963" s="103" t="s">
        <v>93</v>
      </c>
      <c r="C963" s="103" t="s">
        <v>123</v>
      </c>
      <c r="D963" s="102">
        <v>7827</v>
      </c>
    </row>
    <row r="964" spans="1:4" x14ac:dyDescent="0.35">
      <c r="A964" s="103" t="s">
        <v>19</v>
      </c>
      <c r="B964" s="103" t="s">
        <v>93</v>
      </c>
      <c r="C964" s="103" t="s">
        <v>123</v>
      </c>
      <c r="D964" s="102">
        <v>1119</v>
      </c>
    </row>
    <row r="965" spans="1:4" x14ac:dyDescent="0.35">
      <c r="A965" s="103" t="s">
        <v>20</v>
      </c>
      <c r="B965" s="103" t="s">
        <v>93</v>
      </c>
      <c r="C965" s="103" t="s">
        <v>123</v>
      </c>
      <c r="D965" s="102">
        <v>393</v>
      </c>
    </row>
    <row r="966" spans="1:4" x14ac:dyDescent="0.35">
      <c r="A966" s="103" t="s">
        <v>21</v>
      </c>
      <c r="B966" s="103" t="s">
        <v>93</v>
      </c>
      <c r="C966" s="103" t="s">
        <v>123</v>
      </c>
      <c r="D966" s="102">
        <v>345</v>
      </c>
    </row>
    <row r="967" spans="1:4" x14ac:dyDescent="0.35">
      <c r="A967" s="103" t="s">
        <v>22</v>
      </c>
      <c r="B967" s="103" t="s">
        <v>93</v>
      </c>
      <c r="C967" s="103" t="s">
        <v>123</v>
      </c>
      <c r="D967" s="102">
        <v>160</v>
      </c>
    </row>
    <row r="968" spans="1:4" x14ac:dyDescent="0.35">
      <c r="A968" s="103" t="s">
        <v>23</v>
      </c>
      <c r="B968" s="103" t="s">
        <v>93</v>
      </c>
      <c r="C968" s="103" t="s">
        <v>123</v>
      </c>
      <c r="D968" s="102">
        <v>421</v>
      </c>
    </row>
    <row r="969" spans="1:4" x14ac:dyDescent="0.35">
      <c r="A969" s="103" t="s">
        <v>47</v>
      </c>
      <c r="B969" s="103" t="s">
        <v>93</v>
      </c>
      <c r="C969" s="103" t="s">
        <v>123</v>
      </c>
      <c r="D969" s="102">
        <v>31</v>
      </c>
    </row>
    <row r="970" spans="1:4" x14ac:dyDescent="0.35">
      <c r="A970" s="103" t="s">
        <v>88</v>
      </c>
      <c r="B970" s="103" t="s">
        <v>93</v>
      </c>
      <c r="C970" s="103" t="s">
        <v>123</v>
      </c>
      <c r="D970" s="102">
        <v>9</v>
      </c>
    </row>
    <row r="971" spans="1:4" x14ac:dyDescent="0.35">
      <c r="A971" s="103" t="s">
        <v>26</v>
      </c>
      <c r="B971" s="103" t="s">
        <v>93</v>
      </c>
      <c r="C971" s="103" t="s">
        <v>123</v>
      </c>
      <c r="D971" s="102">
        <v>1217</v>
      </c>
    </row>
    <row r="972" spans="1:4" x14ac:dyDescent="0.35">
      <c r="A972" s="103" t="s">
        <v>27</v>
      </c>
      <c r="B972" s="103" t="s">
        <v>93</v>
      </c>
      <c r="C972" s="103" t="s">
        <v>123</v>
      </c>
      <c r="D972" s="102">
        <v>468</v>
      </c>
    </row>
    <row r="973" spans="1:4" x14ac:dyDescent="0.35">
      <c r="A973" s="103" t="s">
        <v>28</v>
      </c>
      <c r="B973" s="103" t="s">
        <v>93</v>
      </c>
      <c r="C973" s="103" t="s">
        <v>123</v>
      </c>
      <c r="D973" s="102">
        <v>318</v>
      </c>
    </row>
    <row r="974" spans="1:4" x14ac:dyDescent="0.35">
      <c r="A974" s="103" t="s">
        <v>29</v>
      </c>
      <c r="B974" s="103" t="s">
        <v>93</v>
      </c>
      <c r="C974" s="103" t="s">
        <v>123</v>
      </c>
      <c r="D974" s="102">
        <v>254</v>
      </c>
    </row>
    <row r="975" spans="1:4" x14ac:dyDescent="0.35">
      <c r="A975" s="103" t="s">
        <v>30</v>
      </c>
      <c r="B975" s="103" t="s">
        <v>93</v>
      </c>
      <c r="C975" s="103" t="s">
        <v>123</v>
      </c>
      <c r="D975" s="102">
        <v>697</v>
      </c>
    </row>
    <row r="976" spans="1:4" x14ac:dyDescent="0.35">
      <c r="A976" s="103" t="s">
        <v>31</v>
      </c>
      <c r="B976" s="103" t="s">
        <v>93</v>
      </c>
      <c r="C976" s="103" t="s">
        <v>123</v>
      </c>
      <c r="D976" s="102">
        <v>579</v>
      </c>
    </row>
    <row r="977" spans="1:4" x14ac:dyDescent="0.35">
      <c r="A977" s="103" t="s">
        <v>32</v>
      </c>
      <c r="B977" s="103" t="s">
        <v>93</v>
      </c>
      <c r="C977" s="103" t="s">
        <v>123</v>
      </c>
      <c r="D977" s="102">
        <v>702</v>
      </c>
    </row>
    <row r="978" spans="1:4" x14ac:dyDescent="0.35">
      <c r="A978" s="103" t="s">
        <v>33</v>
      </c>
      <c r="B978" s="103" t="s">
        <v>93</v>
      </c>
      <c r="C978" s="103" t="s">
        <v>123</v>
      </c>
      <c r="D978" s="102">
        <v>628</v>
      </c>
    </row>
    <row r="979" spans="1:4" x14ac:dyDescent="0.35">
      <c r="A979" s="103" t="s">
        <v>34</v>
      </c>
      <c r="B979" s="103" t="s">
        <v>93</v>
      </c>
      <c r="C979" s="103" t="s">
        <v>123</v>
      </c>
      <c r="D979" s="102">
        <v>117</v>
      </c>
    </row>
    <row r="980" spans="1:4" x14ac:dyDescent="0.35">
      <c r="A980" s="103" t="s">
        <v>35</v>
      </c>
      <c r="B980" s="103" t="s">
        <v>93</v>
      </c>
      <c r="C980" s="103" t="s">
        <v>123</v>
      </c>
      <c r="D980" s="102">
        <v>724</v>
      </c>
    </row>
    <row r="981" spans="1:4" x14ac:dyDescent="0.35">
      <c r="A981" s="103" t="s">
        <v>36</v>
      </c>
      <c r="B981" s="103" t="s">
        <v>93</v>
      </c>
      <c r="C981" s="103" t="s">
        <v>123</v>
      </c>
      <c r="D981" s="102">
        <v>246</v>
      </c>
    </row>
    <row r="982" spans="1:4" x14ac:dyDescent="0.35">
      <c r="A982" s="103" t="s">
        <v>37</v>
      </c>
      <c r="B982" s="103" t="s">
        <v>93</v>
      </c>
      <c r="C982" s="103" t="s">
        <v>123</v>
      </c>
      <c r="D982" s="102">
        <v>211</v>
      </c>
    </row>
    <row r="983" spans="1:4" x14ac:dyDescent="0.35">
      <c r="A983" s="103" t="s">
        <v>38</v>
      </c>
      <c r="B983" s="103" t="s">
        <v>93</v>
      </c>
      <c r="C983" s="103" t="s">
        <v>123</v>
      </c>
      <c r="D983" s="102">
        <v>435</v>
      </c>
    </row>
    <row r="984" spans="1:4" x14ac:dyDescent="0.35">
      <c r="A984" s="103" t="s">
        <v>39</v>
      </c>
      <c r="B984" s="103" t="s">
        <v>93</v>
      </c>
      <c r="C984" s="103" t="s">
        <v>123</v>
      </c>
      <c r="D984" s="102">
        <v>308</v>
      </c>
    </row>
    <row r="985" spans="1:4" x14ac:dyDescent="0.35">
      <c r="A985" s="103" t="s">
        <v>40</v>
      </c>
      <c r="B985" s="103" t="s">
        <v>93</v>
      </c>
      <c r="C985" s="103" t="s">
        <v>123</v>
      </c>
      <c r="D985" s="102">
        <v>367</v>
      </c>
    </row>
    <row r="986" spans="1:4" x14ac:dyDescent="0.35">
      <c r="A986" s="103" t="s">
        <v>41</v>
      </c>
      <c r="B986" s="103" t="s">
        <v>93</v>
      </c>
      <c r="C986" s="103" t="s">
        <v>123</v>
      </c>
      <c r="D986" s="102">
        <v>1221</v>
      </c>
    </row>
    <row r="987" spans="1:4" x14ac:dyDescent="0.35">
      <c r="A987" s="103" t="s">
        <v>42</v>
      </c>
      <c r="B987" s="103" t="s">
        <v>93</v>
      </c>
      <c r="C987" s="103" t="s">
        <v>123</v>
      </c>
      <c r="D987" s="102">
        <v>1167</v>
      </c>
    </row>
    <row r="988" spans="1:4" x14ac:dyDescent="0.35">
      <c r="A988" s="103" t="s">
        <v>43</v>
      </c>
      <c r="B988" s="103" t="s">
        <v>93</v>
      </c>
      <c r="C988" s="103" t="s">
        <v>123</v>
      </c>
      <c r="D988" s="102">
        <v>77</v>
      </c>
    </row>
    <row r="989" spans="1:4" x14ac:dyDescent="0.35">
      <c r="A989" s="103" t="s">
        <v>44</v>
      </c>
      <c r="B989" s="103" t="s">
        <v>93</v>
      </c>
      <c r="C989" s="103" t="s">
        <v>123</v>
      </c>
      <c r="D989" s="102">
        <v>1006</v>
      </c>
    </row>
    <row r="990" spans="1:4" x14ac:dyDescent="0.35">
      <c r="A990" s="103" t="s">
        <v>45</v>
      </c>
      <c r="B990" s="103" t="s">
        <v>93</v>
      </c>
      <c r="C990" s="103" t="s">
        <v>123</v>
      </c>
      <c r="D990" s="102">
        <v>465</v>
      </c>
    </row>
    <row r="991" spans="1:4" x14ac:dyDescent="0.35">
      <c r="A991" s="103" t="s">
        <v>46</v>
      </c>
      <c r="B991" s="103" t="s">
        <v>93</v>
      </c>
      <c r="C991" s="103" t="s">
        <v>123</v>
      </c>
      <c r="D991" s="102">
        <v>468</v>
      </c>
    </row>
    <row r="992" spans="1:4" x14ac:dyDescent="0.35">
      <c r="A992" s="103" t="s">
        <v>3</v>
      </c>
      <c r="B992" s="103" t="s">
        <v>93</v>
      </c>
      <c r="C992" s="103" t="s">
        <v>124</v>
      </c>
      <c r="D992" s="102">
        <v>58</v>
      </c>
    </row>
    <row r="993" spans="1:4" x14ac:dyDescent="0.35">
      <c r="A993" s="103" t="s">
        <v>4</v>
      </c>
      <c r="B993" s="103" t="s">
        <v>93</v>
      </c>
      <c r="C993" s="103" t="s">
        <v>124</v>
      </c>
      <c r="D993" s="102">
        <v>40</v>
      </c>
    </row>
    <row r="994" spans="1:4" x14ac:dyDescent="0.35">
      <c r="A994" s="103" t="s">
        <v>5</v>
      </c>
      <c r="B994" s="103" t="s">
        <v>93</v>
      </c>
      <c r="C994" s="103" t="s">
        <v>124</v>
      </c>
      <c r="D994" s="102">
        <v>407</v>
      </c>
    </row>
    <row r="995" spans="1:4" x14ac:dyDescent="0.35">
      <c r="A995" s="103" t="s">
        <v>6</v>
      </c>
      <c r="B995" s="103" t="s">
        <v>93</v>
      </c>
      <c r="C995" s="103" t="s">
        <v>124</v>
      </c>
      <c r="D995" s="102">
        <v>276</v>
      </c>
    </row>
    <row r="996" spans="1:4" x14ac:dyDescent="0.35">
      <c r="A996" s="103" t="s">
        <v>7</v>
      </c>
      <c r="B996" s="103" t="s">
        <v>93</v>
      </c>
      <c r="C996" s="103" t="s">
        <v>124</v>
      </c>
      <c r="D996" s="102">
        <v>223</v>
      </c>
    </row>
    <row r="997" spans="1:4" x14ac:dyDescent="0.35">
      <c r="A997" s="103" t="s">
        <v>8</v>
      </c>
      <c r="B997" s="103" t="s">
        <v>93</v>
      </c>
      <c r="C997" s="103" t="s">
        <v>124</v>
      </c>
      <c r="D997" s="102">
        <v>394</v>
      </c>
    </row>
    <row r="998" spans="1:4" x14ac:dyDescent="0.35">
      <c r="A998" s="103" t="s">
        <v>9</v>
      </c>
      <c r="B998" s="103" t="s">
        <v>93</v>
      </c>
      <c r="C998" s="103" t="s">
        <v>124</v>
      </c>
      <c r="D998" s="102">
        <v>140</v>
      </c>
    </row>
    <row r="999" spans="1:4" x14ac:dyDescent="0.35">
      <c r="A999" s="103" t="s">
        <v>10</v>
      </c>
      <c r="B999" s="103" t="s">
        <v>93</v>
      </c>
      <c r="C999" s="103" t="s">
        <v>124</v>
      </c>
      <c r="D999" s="102">
        <v>161</v>
      </c>
    </row>
    <row r="1000" spans="1:4" x14ac:dyDescent="0.35">
      <c r="A1000" s="103" t="s">
        <v>11</v>
      </c>
      <c r="B1000" s="103" t="s">
        <v>93</v>
      </c>
      <c r="C1000" s="103" t="s">
        <v>124</v>
      </c>
      <c r="D1000" s="102">
        <v>324</v>
      </c>
    </row>
    <row r="1001" spans="1:4" x14ac:dyDescent="0.35">
      <c r="A1001" s="103" t="s">
        <v>12</v>
      </c>
      <c r="B1001" s="103" t="s">
        <v>93</v>
      </c>
      <c r="C1001" s="103" t="s">
        <v>124</v>
      </c>
      <c r="D1001" s="102">
        <v>366</v>
      </c>
    </row>
    <row r="1002" spans="1:4" x14ac:dyDescent="0.35">
      <c r="A1002" s="103" t="s">
        <v>13</v>
      </c>
      <c r="B1002" s="103" t="s">
        <v>93</v>
      </c>
      <c r="C1002" s="103" t="s">
        <v>124</v>
      </c>
      <c r="D1002" s="102">
        <v>621</v>
      </c>
    </row>
    <row r="1003" spans="1:4" x14ac:dyDescent="0.35">
      <c r="A1003" s="103" t="s">
        <v>71</v>
      </c>
      <c r="B1003" s="103" t="s">
        <v>93</v>
      </c>
      <c r="C1003" s="103" t="s">
        <v>124</v>
      </c>
      <c r="D1003" s="102">
        <v>557</v>
      </c>
    </row>
    <row r="1004" spans="1:4" x14ac:dyDescent="0.35">
      <c r="A1004" s="103" t="s">
        <v>14</v>
      </c>
      <c r="B1004" s="103" t="s">
        <v>93</v>
      </c>
      <c r="C1004" s="103" t="s">
        <v>124</v>
      </c>
      <c r="D1004" s="102">
        <v>298</v>
      </c>
    </row>
    <row r="1005" spans="1:4" x14ac:dyDescent="0.35">
      <c r="A1005" s="103" t="s">
        <v>15</v>
      </c>
      <c r="B1005" s="103" t="s">
        <v>93</v>
      </c>
      <c r="C1005" s="103" t="s">
        <v>124</v>
      </c>
      <c r="D1005" s="102">
        <v>170</v>
      </c>
    </row>
    <row r="1006" spans="1:4" x14ac:dyDescent="0.35">
      <c r="A1006" s="103" t="s">
        <v>16</v>
      </c>
      <c r="B1006" s="103" t="s">
        <v>93</v>
      </c>
      <c r="C1006" s="103" t="s">
        <v>124</v>
      </c>
      <c r="D1006" s="102">
        <v>364</v>
      </c>
    </row>
    <row r="1007" spans="1:4" x14ac:dyDescent="0.35">
      <c r="A1007" s="103" t="s">
        <v>17</v>
      </c>
      <c r="B1007" s="103" t="s">
        <v>93</v>
      </c>
      <c r="C1007" s="103" t="s">
        <v>124</v>
      </c>
      <c r="D1007" s="102">
        <v>94</v>
      </c>
    </row>
    <row r="1008" spans="1:4" x14ac:dyDescent="0.35">
      <c r="A1008" s="103" t="s">
        <v>18</v>
      </c>
      <c r="B1008" s="103" t="s">
        <v>93</v>
      </c>
      <c r="C1008" s="103" t="s">
        <v>124</v>
      </c>
      <c r="D1008" s="102">
        <v>2545</v>
      </c>
    </row>
    <row r="1009" spans="1:4" x14ac:dyDescent="0.35">
      <c r="A1009" s="103" t="s">
        <v>19</v>
      </c>
      <c r="B1009" s="103" t="s">
        <v>93</v>
      </c>
      <c r="C1009" s="103" t="s">
        <v>124</v>
      </c>
      <c r="D1009" s="102">
        <v>1014</v>
      </c>
    </row>
    <row r="1010" spans="1:4" x14ac:dyDescent="0.35">
      <c r="A1010" s="103" t="s">
        <v>20</v>
      </c>
      <c r="B1010" s="103" t="s">
        <v>93</v>
      </c>
      <c r="C1010" s="103" t="s">
        <v>124</v>
      </c>
      <c r="D1010" s="102">
        <v>530</v>
      </c>
    </row>
    <row r="1011" spans="1:4" x14ac:dyDescent="0.35">
      <c r="A1011" s="103" t="s">
        <v>21</v>
      </c>
      <c r="B1011" s="103" t="s">
        <v>93</v>
      </c>
      <c r="C1011" s="103" t="s">
        <v>124</v>
      </c>
      <c r="D1011" s="102">
        <v>369</v>
      </c>
    </row>
    <row r="1012" spans="1:4" x14ac:dyDescent="0.35">
      <c r="A1012" s="103" t="s">
        <v>22</v>
      </c>
      <c r="B1012" s="103" t="s">
        <v>93</v>
      </c>
      <c r="C1012" s="103" t="s">
        <v>124</v>
      </c>
      <c r="D1012" s="102">
        <v>61</v>
      </c>
    </row>
    <row r="1013" spans="1:4" x14ac:dyDescent="0.35">
      <c r="A1013" s="103" t="s">
        <v>23</v>
      </c>
      <c r="B1013" s="103" t="s">
        <v>93</v>
      </c>
      <c r="C1013" s="103" t="s">
        <v>124</v>
      </c>
      <c r="D1013" s="102">
        <v>80</v>
      </c>
    </row>
    <row r="1014" spans="1:4" x14ac:dyDescent="0.35">
      <c r="A1014" s="103" t="s">
        <v>47</v>
      </c>
      <c r="B1014" s="103" t="s">
        <v>93</v>
      </c>
      <c r="C1014" s="103" t="s">
        <v>124</v>
      </c>
      <c r="D1014" s="102">
        <v>26</v>
      </c>
    </row>
    <row r="1015" spans="1:4" x14ac:dyDescent="0.35">
      <c r="A1015" s="103" t="s">
        <v>88</v>
      </c>
      <c r="B1015" s="103" t="s">
        <v>93</v>
      </c>
      <c r="C1015" s="103" t="s">
        <v>124</v>
      </c>
      <c r="D1015" s="102">
        <v>6</v>
      </c>
    </row>
    <row r="1016" spans="1:4" x14ac:dyDescent="0.35">
      <c r="A1016" s="103" t="s">
        <v>26</v>
      </c>
      <c r="B1016" s="103" t="s">
        <v>93</v>
      </c>
      <c r="C1016" s="103" t="s">
        <v>124</v>
      </c>
      <c r="D1016" s="102">
        <v>300</v>
      </c>
    </row>
    <row r="1017" spans="1:4" x14ac:dyDescent="0.35">
      <c r="A1017" s="103" t="s">
        <v>27</v>
      </c>
      <c r="B1017" s="103" t="s">
        <v>93</v>
      </c>
      <c r="C1017" s="103" t="s">
        <v>124</v>
      </c>
      <c r="D1017" s="102">
        <v>1194</v>
      </c>
    </row>
    <row r="1018" spans="1:4" x14ac:dyDescent="0.35">
      <c r="A1018" s="103" t="s">
        <v>28</v>
      </c>
      <c r="B1018" s="103" t="s">
        <v>93</v>
      </c>
      <c r="C1018" s="103" t="s">
        <v>124</v>
      </c>
      <c r="D1018" s="102">
        <v>126</v>
      </c>
    </row>
    <row r="1019" spans="1:4" x14ac:dyDescent="0.35">
      <c r="A1019" s="103" t="s">
        <v>29</v>
      </c>
      <c r="B1019" s="103" t="s">
        <v>93</v>
      </c>
      <c r="C1019" s="103" t="s">
        <v>124</v>
      </c>
      <c r="D1019" s="102">
        <v>46</v>
      </c>
    </row>
    <row r="1020" spans="1:4" x14ac:dyDescent="0.35">
      <c r="A1020" s="103" t="s">
        <v>30</v>
      </c>
      <c r="B1020" s="103" t="s">
        <v>93</v>
      </c>
      <c r="C1020" s="103" t="s">
        <v>124</v>
      </c>
      <c r="D1020" s="102">
        <v>150</v>
      </c>
    </row>
    <row r="1021" spans="1:4" x14ac:dyDescent="0.35">
      <c r="A1021" s="103" t="s">
        <v>31</v>
      </c>
      <c r="B1021" s="103" t="s">
        <v>93</v>
      </c>
      <c r="C1021" s="103" t="s">
        <v>124</v>
      </c>
      <c r="D1021" s="102">
        <v>89</v>
      </c>
    </row>
    <row r="1022" spans="1:4" x14ac:dyDescent="0.35">
      <c r="A1022" s="103" t="s">
        <v>32</v>
      </c>
      <c r="B1022" s="103" t="s">
        <v>93</v>
      </c>
      <c r="C1022" s="103" t="s">
        <v>124</v>
      </c>
      <c r="D1022" s="102">
        <v>429</v>
      </c>
    </row>
    <row r="1023" spans="1:4" x14ac:dyDescent="0.35">
      <c r="A1023" s="103" t="s">
        <v>33</v>
      </c>
      <c r="B1023" s="103" t="s">
        <v>93</v>
      </c>
      <c r="C1023" s="103" t="s">
        <v>124</v>
      </c>
      <c r="D1023" s="102">
        <v>210</v>
      </c>
    </row>
    <row r="1024" spans="1:4" x14ac:dyDescent="0.35">
      <c r="A1024" s="103" t="s">
        <v>34</v>
      </c>
      <c r="B1024" s="103" t="s">
        <v>93</v>
      </c>
      <c r="C1024" s="103" t="s">
        <v>124</v>
      </c>
      <c r="D1024" s="102">
        <v>52</v>
      </c>
    </row>
    <row r="1025" spans="1:4" x14ac:dyDescent="0.35">
      <c r="A1025" s="103" t="s">
        <v>35</v>
      </c>
      <c r="B1025" s="103" t="s">
        <v>93</v>
      </c>
      <c r="C1025" s="103" t="s">
        <v>124</v>
      </c>
      <c r="D1025" s="102">
        <v>319</v>
      </c>
    </row>
    <row r="1026" spans="1:4" x14ac:dyDescent="0.35">
      <c r="A1026" s="103" t="s">
        <v>36</v>
      </c>
      <c r="B1026" s="103" t="s">
        <v>93</v>
      </c>
      <c r="C1026" s="103" t="s">
        <v>124</v>
      </c>
      <c r="D1026" s="102">
        <v>145</v>
      </c>
    </row>
    <row r="1027" spans="1:4" x14ac:dyDescent="0.35">
      <c r="A1027" s="103" t="s">
        <v>37</v>
      </c>
      <c r="B1027" s="103" t="s">
        <v>93</v>
      </c>
      <c r="C1027" s="103" t="s">
        <v>124</v>
      </c>
      <c r="D1027" s="102">
        <v>101</v>
      </c>
    </row>
    <row r="1028" spans="1:4" x14ac:dyDescent="0.35">
      <c r="A1028" s="103" t="s">
        <v>38</v>
      </c>
      <c r="B1028" s="103" t="s">
        <v>93</v>
      </c>
      <c r="C1028" s="103" t="s">
        <v>124</v>
      </c>
      <c r="D1028" s="102">
        <v>1442</v>
      </c>
    </row>
    <row r="1029" spans="1:4" x14ac:dyDescent="0.35">
      <c r="A1029" s="103" t="s">
        <v>39</v>
      </c>
      <c r="B1029" s="103" t="s">
        <v>93</v>
      </c>
      <c r="C1029" s="103" t="s">
        <v>124</v>
      </c>
      <c r="D1029" s="102">
        <v>121.4</v>
      </c>
    </row>
    <row r="1030" spans="1:4" x14ac:dyDescent="0.35">
      <c r="A1030" s="103" t="s">
        <v>40</v>
      </c>
      <c r="B1030" s="103" t="s">
        <v>93</v>
      </c>
      <c r="C1030" s="103" t="s">
        <v>124</v>
      </c>
      <c r="D1030" s="102">
        <v>124</v>
      </c>
    </row>
    <row r="1031" spans="1:4" x14ac:dyDescent="0.35">
      <c r="A1031" s="103" t="s">
        <v>41</v>
      </c>
      <c r="B1031" s="103" t="s">
        <v>93</v>
      </c>
      <c r="C1031" s="103" t="s">
        <v>124</v>
      </c>
      <c r="D1031" s="102">
        <v>556</v>
      </c>
    </row>
    <row r="1032" spans="1:4" x14ac:dyDescent="0.35">
      <c r="A1032" s="103" t="s">
        <v>42</v>
      </c>
      <c r="B1032" s="103" t="s">
        <v>93</v>
      </c>
      <c r="C1032" s="103" t="s">
        <v>124</v>
      </c>
      <c r="D1032" s="102">
        <v>547</v>
      </c>
    </row>
    <row r="1033" spans="1:4" x14ac:dyDescent="0.35">
      <c r="A1033" s="103" t="s">
        <v>43</v>
      </c>
      <c r="B1033" s="103" t="s">
        <v>93</v>
      </c>
      <c r="C1033" s="103" t="s">
        <v>124</v>
      </c>
      <c r="D1033" s="102">
        <v>169</v>
      </c>
    </row>
    <row r="1034" spans="1:4" x14ac:dyDescent="0.35">
      <c r="A1034" s="103" t="s">
        <v>44</v>
      </c>
      <c r="B1034" s="103" t="s">
        <v>93</v>
      </c>
      <c r="C1034" s="103" t="s">
        <v>124</v>
      </c>
      <c r="D1034" s="102">
        <v>457</v>
      </c>
    </row>
    <row r="1035" spans="1:4" x14ac:dyDescent="0.35">
      <c r="A1035" s="103" t="s">
        <v>45</v>
      </c>
      <c r="B1035" s="103" t="s">
        <v>93</v>
      </c>
      <c r="C1035" s="103" t="s">
        <v>124</v>
      </c>
      <c r="D1035" s="102">
        <v>34</v>
      </c>
    </row>
    <row r="1036" spans="1:4" x14ac:dyDescent="0.35">
      <c r="A1036" s="103" t="s">
        <v>46</v>
      </c>
      <c r="B1036" s="103" t="s">
        <v>93</v>
      </c>
      <c r="C1036" s="103" t="s">
        <v>124</v>
      </c>
      <c r="D1036" s="102">
        <v>327</v>
      </c>
    </row>
    <row r="1037" spans="1:4" x14ac:dyDescent="0.35">
      <c r="A1037" s="103" t="s">
        <v>3</v>
      </c>
      <c r="B1037" s="103" t="s">
        <v>93</v>
      </c>
      <c r="C1037" s="103" t="s">
        <v>147</v>
      </c>
      <c r="D1037" s="102">
        <v>56</v>
      </c>
    </row>
    <row r="1038" spans="1:4" x14ac:dyDescent="0.35">
      <c r="A1038" s="103" t="s">
        <v>4</v>
      </c>
      <c r="B1038" s="103" t="s">
        <v>93</v>
      </c>
      <c r="C1038" s="103" t="s">
        <v>147</v>
      </c>
      <c r="D1038" s="102">
        <v>37</v>
      </c>
    </row>
    <row r="1039" spans="1:4" x14ac:dyDescent="0.35">
      <c r="A1039" s="103" t="s">
        <v>5</v>
      </c>
      <c r="B1039" s="103" t="s">
        <v>93</v>
      </c>
      <c r="C1039" s="103" t="s">
        <v>147</v>
      </c>
      <c r="D1039" s="102">
        <v>286</v>
      </c>
    </row>
    <row r="1040" spans="1:4" x14ac:dyDescent="0.35">
      <c r="A1040" s="103" t="s">
        <v>6</v>
      </c>
      <c r="B1040" s="103" t="s">
        <v>93</v>
      </c>
      <c r="C1040" s="103" t="s">
        <v>147</v>
      </c>
      <c r="D1040" s="102">
        <v>294</v>
      </c>
    </row>
    <row r="1041" spans="1:4" x14ac:dyDescent="0.35">
      <c r="A1041" s="103" t="s">
        <v>7</v>
      </c>
      <c r="B1041" s="103" t="s">
        <v>93</v>
      </c>
      <c r="C1041" s="103" t="s">
        <v>147</v>
      </c>
      <c r="D1041" s="102">
        <v>203</v>
      </c>
    </row>
    <row r="1042" spans="1:4" x14ac:dyDescent="0.35">
      <c r="A1042" s="103" t="s">
        <v>8</v>
      </c>
      <c r="B1042" s="103" t="s">
        <v>93</v>
      </c>
      <c r="C1042" s="103" t="s">
        <v>147</v>
      </c>
      <c r="D1042" s="102">
        <v>379</v>
      </c>
    </row>
    <row r="1043" spans="1:4" x14ac:dyDescent="0.35">
      <c r="A1043" s="103" t="s">
        <v>9</v>
      </c>
      <c r="B1043" s="103" t="s">
        <v>93</v>
      </c>
      <c r="C1043" s="103" t="s">
        <v>147</v>
      </c>
      <c r="D1043" s="102">
        <v>95</v>
      </c>
    </row>
    <row r="1044" spans="1:4" x14ac:dyDescent="0.35">
      <c r="A1044" s="103" t="s">
        <v>10</v>
      </c>
      <c r="B1044" s="103" t="s">
        <v>93</v>
      </c>
      <c r="C1044" s="103" t="s">
        <v>147</v>
      </c>
      <c r="D1044" s="102">
        <v>134</v>
      </c>
    </row>
    <row r="1045" spans="1:4" x14ac:dyDescent="0.35">
      <c r="A1045" s="103" t="s">
        <v>11</v>
      </c>
      <c r="B1045" s="103" t="s">
        <v>93</v>
      </c>
      <c r="C1045" s="103" t="s">
        <v>147</v>
      </c>
      <c r="D1045" s="102">
        <v>295</v>
      </c>
    </row>
    <row r="1046" spans="1:4" x14ac:dyDescent="0.35">
      <c r="A1046" s="103" t="s">
        <v>12</v>
      </c>
      <c r="B1046" s="103" t="s">
        <v>93</v>
      </c>
      <c r="C1046" s="103" t="s">
        <v>147</v>
      </c>
      <c r="D1046" s="102">
        <v>337</v>
      </c>
    </row>
    <row r="1047" spans="1:4" x14ac:dyDescent="0.35">
      <c r="A1047" s="103" t="s">
        <v>13</v>
      </c>
      <c r="B1047" s="103" t="s">
        <v>93</v>
      </c>
      <c r="C1047" s="103" t="s">
        <v>147</v>
      </c>
      <c r="D1047" s="102">
        <v>523</v>
      </c>
    </row>
    <row r="1048" spans="1:4" x14ac:dyDescent="0.35">
      <c r="A1048" s="103" t="s">
        <v>71</v>
      </c>
      <c r="B1048" s="103" t="s">
        <v>93</v>
      </c>
      <c r="C1048" s="103" t="s">
        <v>147</v>
      </c>
      <c r="D1048" s="102">
        <v>116</v>
      </c>
    </row>
    <row r="1049" spans="1:4" x14ac:dyDescent="0.35">
      <c r="A1049" s="103" t="s">
        <v>14</v>
      </c>
      <c r="B1049" s="103" t="s">
        <v>93</v>
      </c>
      <c r="C1049" s="103" t="s">
        <v>147</v>
      </c>
      <c r="D1049" s="102">
        <v>317</v>
      </c>
    </row>
    <row r="1050" spans="1:4" x14ac:dyDescent="0.35">
      <c r="A1050" s="103" t="s">
        <v>15</v>
      </c>
      <c r="B1050" s="103" t="s">
        <v>93</v>
      </c>
      <c r="C1050" s="103" t="s">
        <v>147</v>
      </c>
      <c r="D1050" s="102">
        <v>125</v>
      </c>
    </row>
    <row r="1051" spans="1:4" x14ac:dyDescent="0.35">
      <c r="A1051" s="103" t="s">
        <v>16</v>
      </c>
      <c r="B1051" s="103" t="s">
        <v>93</v>
      </c>
      <c r="C1051" s="103" t="s">
        <v>147</v>
      </c>
      <c r="D1051" s="102">
        <v>364</v>
      </c>
    </row>
    <row r="1052" spans="1:4" x14ac:dyDescent="0.35">
      <c r="A1052" s="103" t="s">
        <v>17</v>
      </c>
      <c r="B1052" s="103" t="s">
        <v>93</v>
      </c>
      <c r="C1052" s="103" t="s">
        <v>147</v>
      </c>
      <c r="D1052" s="102">
        <v>69</v>
      </c>
    </row>
    <row r="1053" spans="1:4" x14ac:dyDescent="0.35">
      <c r="A1053" s="103" t="s">
        <v>18</v>
      </c>
      <c r="B1053" s="103" t="s">
        <v>93</v>
      </c>
      <c r="C1053" s="103" t="s">
        <v>147</v>
      </c>
      <c r="D1053" s="102">
        <v>2128</v>
      </c>
    </row>
    <row r="1054" spans="1:4" x14ac:dyDescent="0.35">
      <c r="A1054" s="103" t="s">
        <v>19</v>
      </c>
      <c r="B1054" s="103" t="s">
        <v>93</v>
      </c>
      <c r="C1054" s="103" t="s">
        <v>147</v>
      </c>
      <c r="D1054" s="102">
        <v>921</v>
      </c>
    </row>
    <row r="1055" spans="1:4" x14ac:dyDescent="0.35">
      <c r="A1055" s="103" t="s">
        <v>20</v>
      </c>
      <c r="B1055" s="103" t="s">
        <v>93</v>
      </c>
      <c r="C1055" s="103" t="s">
        <v>147</v>
      </c>
      <c r="D1055" s="102">
        <v>69</v>
      </c>
    </row>
    <row r="1056" spans="1:4" x14ac:dyDescent="0.35">
      <c r="A1056" s="103" t="s">
        <v>21</v>
      </c>
      <c r="B1056" s="103" t="s">
        <v>93</v>
      </c>
      <c r="C1056" s="103" t="s">
        <v>147</v>
      </c>
      <c r="D1056" s="102">
        <v>284</v>
      </c>
    </row>
    <row r="1057" spans="1:4" x14ac:dyDescent="0.35">
      <c r="A1057" s="103" t="s">
        <v>22</v>
      </c>
      <c r="B1057" s="103" t="s">
        <v>93</v>
      </c>
      <c r="C1057" s="103" t="s">
        <v>147</v>
      </c>
      <c r="D1057" s="102">
        <v>83</v>
      </c>
    </row>
    <row r="1058" spans="1:4" x14ac:dyDescent="0.35">
      <c r="A1058" s="103" t="s">
        <v>23</v>
      </c>
      <c r="B1058" s="103" t="s">
        <v>93</v>
      </c>
      <c r="C1058" s="103" t="s">
        <v>147</v>
      </c>
      <c r="D1058" s="102">
        <v>65</v>
      </c>
    </row>
    <row r="1059" spans="1:4" x14ac:dyDescent="0.35">
      <c r="A1059" s="103" t="s">
        <v>47</v>
      </c>
      <c r="B1059" s="103" t="s">
        <v>93</v>
      </c>
      <c r="C1059" s="103" t="s">
        <v>147</v>
      </c>
      <c r="D1059" s="102">
        <v>25</v>
      </c>
    </row>
    <row r="1060" spans="1:4" x14ac:dyDescent="0.35">
      <c r="A1060" s="103" t="s">
        <v>88</v>
      </c>
      <c r="B1060" s="103" t="s">
        <v>93</v>
      </c>
      <c r="C1060" s="103" t="s">
        <v>147</v>
      </c>
      <c r="D1060" s="102">
        <v>4</v>
      </c>
    </row>
    <row r="1061" spans="1:4" x14ac:dyDescent="0.35">
      <c r="A1061" s="103" t="s">
        <v>26</v>
      </c>
      <c r="B1061" s="103" t="s">
        <v>93</v>
      </c>
      <c r="C1061" s="103" t="s">
        <v>147</v>
      </c>
      <c r="D1061" s="102">
        <v>839</v>
      </c>
    </row>
    <row r="1062" spans="1:4" x14ac:dyDescent="0.35">
      <c r="A1062" s="103" t="s">
        <v>27</v>
      </c>
      <c r="B1062" s="103" t="s">
        <v>93</v>
      </c>
      <c r="C1062" s="103" t="s">
        <v>147</v>
      </c>
      <c r="D1062" s="102">
        <v>1010</v>
      </c>
    </row>
    <row r="1063" spans="1:4" x14ac:dyDescent="0.35">
      <c r="A1063" s="103" t="s">
        <v>28</v>
      </c>
      <c r="B1063" s="103" t="s">
        <v>93</v>
      </c>
      <c r="C1063" s="103" t="s">
        <v>147</v>
      </c>
      <c r="D1063" s="102">
        <v>206</v>
      </c>
    </row>
    <row r="1064" spans="1:4" x14ac:dyDescent="0.35">
      <c r="A1064" s="103" t="s">
        <v>29</v>
      </c>
      <c r="B1064" s="103" t="s">
        <v>93</v>
      </c>
      <c r="C1064" s="103" t="s">
        <v>147</v>
      </c>
      <c r="D1064" s="102">
        <v>32</v>
      </c>
    </row>
    <row r="1065" spans="1:4" x14ac:dyDescent="0.35">
      <c r="A1065" s="103" t="s">
        <v>30</v>
      </c>
      <c r="B1065" s="103" t="s">
        <v>93</v>
      </c>
      <c r="C1065" s="103" t="s">
        <v>147</v>
      </c>
      <c r="D1065" s="102">
        <v>98</v>
      </c>
    </row>
    <row r="1066" spans="1:4" x14ac:dyDescent="0.35">
      <c r="A1066" s="103" t="s">
        <v>31</v>
      </c>
      <c r="B1066" s="103" t="s">
        <v>93</v>
      </c>
      <c r="C1066" s="103" t="s">
        <v>147</v>
      </c>
      <c r="D1066" s="102">
        <v>86</v>
      </c>
    </row>
    <row r="1067" spans="1:4" x14ac:dyDescent="0.35">
      <c r="A1067" s="103" t="s">
        <v>32</v>
      </c>
      <c r="B1067" s="103" t="s">
        <v>93</v>
      </c>
      <c r="C1067" s="103" t="s">
        <v>147</v>
      </c>
      <c r="D1067" s="102">
        <v>1094</v>
      </c>
    </row>
    <row r="1068" spans="1:4" x14ac:dyDescent="0.35">
      <c r="A1068" s="103" t="s">
        <v>33</v>
      </c>
      <c r="B1068" s="103" t="s">
        <v>93</v>
      </c>
      <c r="C1068" s="103" t="s">
        <v>147</v>
      </c>
      <c r="D1068" s="102">
        <v>100</v>
      </c>
    </row>
    <row r="1069" spans="1:4" x14ac:dyDescent="0.35">
      <c r="A1069" s="103" t="s">
        <v>34</v>
      </c>
      <c r="B1069" s="103" t="s">
        <v>93</v>
      </c>
      <c r="C1069" s="103" t="s">
        <v>147</v>
      </c>
      <c r="D1069" s="102">
        <v>39</v>
      </c>
    </row>
    <row r="1070" spans="1:4" x14ac:dyDescent="0.35">
      <c r="A1070" s="103" t="s">
        <v>35</v>
      </c>
      <c r="B1070" s="103" t="s">
        <v>93</v>
      </c>
      <c r="C1070" s="103" t="s">
        <v>147</v>
      </c>
      <c r="D1070" s="102">
        <v>291</v>
      </c>
    </row>
    <row r="1071" spans="1:4" x14ac:dyDescent="0.35">
      <c r="A1071" s="103" t="s">
        <v>36</v>
      </c>
      <c r="B1071" s="103" t="s">
        <v>93</v>
      </c>
      <c r="C1071" s="103" t="s">
        <v>147</v>
      </c>
      <c r="D1071" s="102">
        <v>123</v>
      </c>
    </row>
    <row r="1072" spans="1:4" x14ac:dyDescent="0.35">
      <c r="A1072" s="103" t="s">
        <v>37</v>
      </c>
      <c r="B1072" s="103" t="s">
        <v>93</v>
      </c>
      <c r="C1072" s="103" t="s">
        <v>147</v>
      </c>
      <c r="D1072" s="102">
        <v>21</v>
      </c>
    </row>
    <row r="1073" spans="1:4" x14ac:dyDescent="0.35">
      <c r="A1073" s="103" t="s">
        <v>38</v>
      </c>
      <c r="B1073" s="103" t="s">
        <v>93</v>
      </c>
      <c r="C1073" s="103" t="s">
        <v>147</v>
      </c>
      <c r="D1073" s="102">
        <v>1058</v>
      </c>
    </row>
    <row r="1074" spans="1:4" x14ac:dyDescent="0.35">
      <c r="A1074" s="103" t="s">
        <v>39</v>
      </c>
      <c r="B1074" s="103" t="s">
        <v>93</v>
      </c>
      <c r="C1074" s="103" t="s">
        <v>147</v>
      </c>
      <c r="D1074" s="102">
        <v>115</v>
      </c>
    </row>
    <row r="1075" spans="1:4" x14ac:dyDescent="0.35">
      <c r="A1075" s="103" t="s">
        <v>40</v>
      </c>
      <c r="B1075" s="103" t="s">
        <v>93</v>
      </c>
      <c r="C1075" s="103" t="s">
        <v>147</v>
      </c>
      <c r="D1075" s="102">
        <v>118</v>
      </c>
    </row>
    <row r="1076" spans="1:4" x14ac:dyDescent="0.35">
      <c r="A1076" s="103" t="s">
        <v>41</v>
      </c>
      <c r="B1076" s="103" t="s">
        <v>93</v>
      </c>
      <c r="C1076" s="103" t="s">
        <v>147</v>
      </c>
      <c r="D1076" s="102">
        <v>296</v>
      </c>
    </row>
    <row r="1077" spans="1:4" x14ac:dyDescent="0.35">
      <c r="A1077" s="103" t="s">
        <v>42</v>
      </c>
      <c r="B1077" s="103" t="s">
        <v>93</v>
      </c>
      <c r="C1077" s="103" t="s">
        <v>147</v>
      </c>
      <c r="D1077" s="102">
        <v>528</v>
      </c>
    </row>
    <row r="1078" spans="1:4" x14ac:dyDescent="0.35">
      <c r="A1078" s="103" t="s">
        <v>43</v>
      </c>
      <c r="B1078" s="103" t="s">
        <v>93</v>
      </c>
      <c r="C1078" s="103" t="s">
        <v>147</v>
      </c>
      <c r="D1078" s="102">
        <v>156</v>
      </c>
    </row>
    <row r="1079" spans="1:4" x14ac:dyDescent="0.35">
      <c r="A1079" s="103" t="s">
        <v>44</v>
      </c>
      <c r="B1079" s="103" t="s">
        <v>93</v>
      </c>
      <c r="C1079" s="103" t="s">
        <v>147</v>
      </c>
      <c r="D1079" s="102">
        <v>724</v>
      </c>
    </row>
    <row r="1080" spans="1:4" x14ac:dyDescent="0.35">
      <c r="A1080" s="103" t="s">
        <v>45</v>
      </c>
      <c r="B1080" s="103" t="s">
        <v>93</v>
      </c>
      <c r="C1080" s="103" t="s">
        <v>147</v>
      </c>
      <c r="D1080" s="102">
        <v>132</v>
      </c>
    </row>
    <row r="1081" spans="1:4" x14ac:dyDescent="0.35">
      <c r="A1081" s="103" t="s">
        <v>46</v>
      </c>
      <c r="B1081" s="103" t="s">
        <v>93</v>
      </c>
      <c r="C1081" s="103" t="s">
        <v>147</v>
      </c>
      <c r="D1081" s="102">
        <v>239</v>
      </c>
    </row>
    <row r="1082" spans="1:4" x14ac:dyDescent="0.35">
      <c r="A1082" s="103" t="s">
        <v>3</v>
      </c>
      <c r="B1082" s="103" t="s">
        <v>93</v>
      </c>
      <c r="C1082" s="103" t="s">
        <v>149</v>
      </c>
      <c r="D1082" s="102">
        <v>11</v>
      </c>
    </row>
    <row r="1083" spans="1:4" x14ac:dyDescent="0.35">
      <c r="A1083" s="103" t="s">
        <v>4</v>
      </c>
      <c r="B1083" s="103" t="s">
        <v>93</v>
      </c>
      <c r="C1083" s="103" t="s">
        <v>149</v>
      </c>
      <c r="D1083" s="102">
        <v>1</v>
      </c>
    </row>
    <row r="1084" spans="1:4" x14ac:dyDescent="0.35">
      <c r="A1084" s="103" t="s">
        <v>5</v>
      </c>
      <c r="B1084" s="103" t="s">
        <v>93</v>
      </c>
      <c r="C1084" s="103" t="s">
        <v>149</v>
      </c>
      <c r="D1084" s="102">
        <v>13</v>
      </c>
    </row>
    <row r="1085" spans="1:4" x14ac:dyDescent="0.35">
      <c r="A1085" s="103" t="s">
        <v>6</v>
      </c>
      <c r="B1085" s="103" t="s">
        <v>93</v>
      </c>
      <c r="C1085" s="103" t="s">
        <v>149</v>
      </c>
      <c r="D1085" s="102">
        <v>0</v>
      </c>
    </row>
    <row r="1086" spans="1:4" x14ac:dyDescent="0.35">
      <c r="A1086" s="103" t="s">
        <v>7</v>
      </c>
      <c r="B1086" s="103" t="s">
        <v>93</v>
      </c>
      <c r="C1086" s="103" t="s">
        <v>149</v>
      </c>
      <c r="D1086" s="102">
        <v>1</v>
      </c>
    </row>
    <row r="1087" spans="1:4" x14ac:dyDescent="0.35">
      <c r="A1087" s="103" t="s">
        <v>8</v>
      </c>
      <c r="B1087" s="103" t="s">
        <v>93</v>
      </c>
      <c r="C1087" s="103" t="s">
        <v>149</v>
      </c>
      <c r="D1087" s="102">
        <v>18</v>
      </c>
    </row>
    <row r="1088" spans="1:4" x14ac:dyDescent="0.35">
      <c r="A1088" s="103" t="s">
        <v>9</v>
      </c>
      <c r="B1088" s="103" t="s">
        <v>93</v>
      </c>
      <c r="C1088" s="103" t="s">
        <v>149</v>
      </c>
      <c r="D1088" s="102">
        <v>3</v>
      </c>
    </row>
    <row r="1089" spans="1:4" x14ac:dyDescent="0.35">
      <c r="A1089" s="103" t="s">
        <v>10</v>
      </c>
      <c r="B1089" s="103" t="s">
        <v>93</v>
      </c>
      <c r="C1089" s="103" t="s">
        <v>149</v>
      </c>
      <c r="D1089" s="102">
        <v>12</v>
      </c>
    </row>
    <row r="1090" spans="1:4" x14ac:dyDescent="0.35">
      <c r="A1090" s="103" t="s">
        <v>11</v>
      </c>
      <c r="B1090" s="103" t="s">
        <v>93</v>
      </c>
      <c r="C1090" s="103" t="s">
        <v>149</v>
      </c>
      <c r="D1090" s="102">
        <v>15</v>
      </c>
    </row>
    <row r="1091" spans="1:4" x14ac:dyDescent="0.35">
      <c r="A1091" s="103" t="s">
        <v>12</v>
      </c>
      <c r="B1091" s="103" t="s">
        <v>93</v>
      </c>
      <c r="C1091" s="103" t="s">
        <v>149</v>
      </c>
      <c r="D1091" s="102">
        <v>30</v>
      </c>
    </row>
    <row r="1092" spans="1:4" x14ac:dyDescent="0.35">
      <c r="A1092" s="103" t="s">
        <v>13</v>
      </c>
      <c r="B1092" s="103" t="s">
        <v>93</v>
      </c>
      <c r="C1092" s="103" t="s">
        <v>149</v>
      </c>
      <c r="D1092" s="102">
        <v>68</v>
      </c>
    </row>
    <row r="1093" spans="1:4" x14ac:dyDescent="0.35">
      <c r="A1093" s="103" t="s">
        <v>71</v>
      </c>
      <c r="B1093" s="103" t="s">
        <v>93</v>
      </c>
      <c r="C1093" s="103" t="s">
        <v>149</v>
      </c>
      <c r="D1093" s="102">
        <v>2</v>
      </c>
    </row>
    <row r="1094" spans="1:4" x14ac:dyDescent="0.35">
      <c r="A1094" s="103" t="s">
        <v>14</v>
      </c>
      <c r="B1094" s="103" t="s">
        <v>93</v>
      </c>
      <c r="C1094" s="103" t="s">
        <v>149</v>
      </c>
      <c r="D1094" s="102">
        <v>0</v>
      </c>
    </row>
    <row r="1095" spans="1:4" x14ac:dyDescent="0.35">
      <c r="A1095" s="103" t="s">
        <v>15</v>
      </c>
      <c r="B1095" s="103" t="s">
        <v>93</v>
      </c>
      <c r="C1095" s="103" t="s">
        <v>149</v>
      </c>
      <c r="D1095" s="102">
        <v>23</v>
      </c>
    </row>
    <row r="1096" spans="1:4" x14ac:dyDescent="0.35">
      <c r="A1096" s="103" t="s">
        <v>16</v>
      </c>
      <c r="B1096" s="103" t="s">
        <v>93</v>
      </c>
      <c r="C1096" s="103" t="s">
        <v>149</v>
      </c>
      <c r="D1096" s="102">
        <v>1</v>
      </c>
    </row>
    <row r="1097" spans="1:4" x14ac:dyDescent="0.35">
      <c r="A1097" s="103" t="s">
        <v>17</v>
      </c>
      <c r="B1097" s="103" t="s">
        <v>93</v>
      </c>
      <c r="C1097" s="103" t="s">
        <v>149</v>
      </c>
      <c r="D1097" s="102">
        <v>2</v>
      </c>
    </row>
    <row r="1098" spans="1:4" x14ac:dyDescent="0.35">
      <c r="A1098" s="103" t="s">
        <v>18</v>
      </c>
      <c r="B1098" s="103" t="s">
        <v>93</v>
      </c>
      <c r="C1098" s="103" t="s">
        <v>149</v>
      </c>
      <c r="D1098" s="102">
        <v>376</v>
      </c>
    </row>
    <row r="1099" spans="1:4" x14ac:dyDescent="0.35">
      <c r="A1099" s="103" t="s">
        <v>19</v>
      </c>
      <c r="B1099" s="103" t="s">
        <v>93</v>
      </c>
      <c r="C1099" s="103" t="s">
        <v>149</v>
      </c>
      <c r="D1099" s="102">
        <v>94</v>
      </c>
    </row>
    <row r="1100" spans="1:4" x14ac:dyDescent="0.35">
      <c r="A1100" s="103" t="s">
        <v>20</v>
      </c>
      <c r="B1100" s="103" t="s">
        <v>93</v>
      </c>
      <c r="C1100" s="103" t="s">
        <v>149</v>
      </c>
      <c r="D1100" s="102">
        <v>1</v>
      </c>
    </row>
    <row r="1101" spans="1:4" x14ac:dyDescent="0.35">
      <c r="A1101" s="103" t="s">
        <v>21</v>
      </c>
      <c r="B1101" s="103" t="s">
        <v>93</v>
      </c>
      <c r="C1101" s="103" t="s">
        <v>149</v>
      </c>
      <c r="D1101" s="102">
        <v>113</v>
      </c>
    </row>
    <row r="1102" spans="1:4" x14ac:dyDescent="0.35">
      <c r="A1102" s="103" t="s">
        <v>22</v>
      </c>
      <c r="B1102" s="103" t="s">
        <v>93</v>
      </c>
      <c r="C1102" s="103" t="s">
        <v>149</v>
      </c>
      <c r="D1102" s="102">
        <v>4</v>
      </c>
    </row>
    <row r="1103" spans="1:4" x14ac:dyDescent="0.35">
      <c r="A1103" s="103" t="s">
        <v>23</v>
      </c>
      <c r="B1103" s="103" t="s">
        <v>93</v>
      </c>
      <c r="C1103" s="103" t="s">
        <v>149</v>
      </c>
      <c r="D1103" s="102">
        <v>8</v>
      </c>
    </row>
    <row r="1104" spans="1:4" x14ac:dyDescent="0.35">
      <c r="A1104" s="103" t="s">
        <v>47</v>
      </c>
      <c r="B1104" s="103" t="s">
        <v>93</v>
      </c>
      <c r="C1104" s="103" t="s">
        <v>149</v>
      </c>
      <c r="D1104" s="102">
        <v>1</v>
      </c>
    </row>
    <row r="1105" spans="1:4" x14ac:dyDescent="0.35">
      <c r="A1105" s="103" t="s">
        <v>88</v>
      </c>
      <c r="B1105" s="103" t="s">
        <v>93</v>
      </c>
      <c r="C1105" s="103" t="s">
        <v>149</v>
      </c>
      <c r="D1105" s="102">
        <v>0</v>
      </c>
    </row>
    <row r="1106" spans="1:4" x14ac:dyDescent="0.35">
      <c r="A1106" s="103" t="s">
        <v>26</v>
      </c>
      <c r="B1106" s="103" t="s">
        <v>93</v>
      </c>
      <c r="C1106" s="103" t="s">
        <v>149</v>
      </c>
      <c r="D1106" s="102">
        <v>149</v>
      </c>
    </row>
    <row r="1107" spans="1:4" x14ac:dyDescent="0.35">
      <c r="A1107" s="103" t="s">
        <v>27</v>
      </c>
      <c r="B1107" s="103" t="s">
        <v>93</v>
      </c>
      <c r="C1107" s="103" t="s">
        <v>149</v>
      </c>
      <c r="D1107" s="102">
        <v>145</v>
      </c>
    </row>
    <row r="1108" spans="1:4" x14ac:dyDescent="0.35">
      <c r="A1108" s="103" t="s">
        <v>28</v>
      </c>
      <c r="B1108" s="103" t="s">
        <v>93</v>
      </c>
      <c r="C1108" s="103" t="s">
        <v>149</v>
      </c>
      <c r="D1108" s="102">
        <v>34</v>
      </c>
    </row>
    <row r="1109" spans="1:4" x14ac:dyDescent="0.35">
      <c r="A1109" s="103" t="s">
        <v>29</v>
      </c>
      <c r="B1109" s="103" t="s">
        <v>93</v>
      </c>
      <c r="C1109" s="103" t="s">
        <v>149</v>
      </c>
      <c r="D1109" s="102">
        <v>19</v>
      </c>
    </row>
    <row r="1110" spans="1:4" x14ac:dyDescent="0.35">
      <c r="A1110" s="103" t="s">
        <v>30</v>
      </c>
      <c r="B1110" s="103" t="s">
        <v>93</v>
      </c>
      <c r="C1110" s="103" t="s">
        <v>149</v>
      </c>
      <c r="D1110" s="102">
        <v>52</v>
      </c>
    </row>
    <row r="1111" spans="1:4" x14ac:dyDescent="0.35">
      <c r="A1111" s="103" t="s">
        <v>31</v>
      </c>
      <c r="B1111" s="103" t="s">
        <v>93</v>
      </c>
      <c r="C1111" s="103" t="s">
        <v>149</v>
      </c>
      <c r="D1111" s="102">
        <v>8</v>
      </c>
    </row>
    <row r="1112" spans="1:4" x14ac:dyDescent="0.35">
      <c r="A1112" s="103" t="s">
        <v>32</v>
      </c>
      <c r="B1112" s="103" t="s">
        <v>93</v>
      </c>
      <c r="C1112" s="103" t="s">
        <v>149</v>
      </c>
      <c r="D1112" s="102">
        <v>21</v>
      </c>
    </row>
    <row r="1113" spans="1:4" x14ac:dyDescent="0.35">
      <c r="A1113" s="103" t="s">
        <v>33</v>
      </c>
      <c r="B1113" s="103" t="s">
        <v>93</v>
      </c>
      <c r="C1113" s="103" t="s">
        <v>149</v>
      </c>
      <c r="D1113" s="102">
        <v>28</v>
      </c>
    </row>
    <row r="1114" spans="1:4" x14ac:dyDescent="0.35">
      <c r="A1114" s="103" t="s">
        <v>34</v>
      </c>
      <c r="B1114" s="103" t="s">
        <v>93</v>
      </c>
      <c r="C1114" s="103" t="s">
        <v>149</v>
      </c>
      <c r="D1114" s="102">
        <v>1</v>
      </c>
    </row>
    <row r="1115" spans="1:4" x14ac:dyDescent="0.35">
      <c r="A1115" s="103" t="s">
        <v>35</v>
      </c>
      <c r="B1115" s="103" t="s">
        <v>93</v>
      </c>
      <c r="C1115" s="103" t="s">
        <v>149</v>
      </c>
      <c r="D1115" s="102">
        <v>22</v>
      </c>
    </row>
    <row r="1116" spans="1:4" x14ac:dyDescent="0.35">
      <c r="A1116" s="103" t="s">
        <v>36</v>
      </c>
      <c r="B1116" s="103" t="s">
        <v>93</v>
      </c>
      <c r="C1116" s="103" t="s">
        <v>149</v>
      </c>
      <c r="D1116" s="102">
        <v>15</v>
      </c>
    </row>
    <row r="1117" spans="1:4" x14ac:dyDescent="0.35">
      <c r="A1117" s="103" t="s">
        <v>37</v>
      </c>
      <c r="B1117" s="103" t="s">
        <v>93</v>
      </c>
      <c r="C1117" s="103" t="s">
        <v>149</v>
      </c>
      <c r="D1117" s="102">
        <v>0</v>
      </c>
    </row>
    <row r="1118" spans="1:4" x14ac:dyDescent="0.35">
      <c r="A1118" s="103" t="s">
        <v>38</v>
      </c>
      <c r="B1118" s="103" t="s">
        <v>93</v>
      </c>
      <c r="C1118" s="103" t="s">
        <v>149</v>
      </c>
      <c r="D1118" s="102">
        <v>30</v>
      </c>
    </row>
    <row r="1119" spans="1:4" x14ac:dyDescent="0.35">
      <c r="A1119" s="103" t="s">
        <v>39</v>
      </c>
      <c r="B1119" s="103" t="s">
        <v>93</v>
      </c>
      <c r="C1119" s="103" t="s">
        <v>149</v>
      </c>
      <c r="D1119" s="102">
        <v>6</v>
      </c>
    </row>
    <row r="1120" spans="1:4" x14ac:dyDescent="0.35">
      <c r="A1120" s="103" t="s">
        <v>40</v>
      </c>
      <c r="B1120" s="103" t="s">
        <v>93</v>
      </c>
      <c r="C1120" s="103" t="s">
        <v>149</v>
      </c>
      <c r="D1120" s="102">
        <v>3</v>
      </c>
    </row>
    <row r="1121" spans="1:4" x14ac:dyDescent="0.35">
      <c r="A1121" s="103" t="s">
        <v>41</v>
      </c>
      <c r="B1121" s="103" t="s">
        <v>93</v>
      </c>
      <c r="C1121" s="103" t="s">
        <v>149</v>
      </c>
      <c r="D1121" s="102">
        <v>22</v>
      </c>
    </row>
    <row r="1122" spans="1:4" x14ac:dyDescent="0.35">
      <c r="A1122" s="103" t="s">
        <v>42</v>
      </c>
      <c r="B1122" s="103" t="s">
        <v>93</v>
      </c>
      <c r="C1122" s="103" t="s">
        <v>149</v>
      </c>
      <c r="D1122" s="102">
        <v>13</v>
      </c>
    </row>
    <row r="1123" spans="1:4" x14ac:dyDescent="0.35">
      <c r="A1123" s="103" t="s">
        <v>43</v>
      </c>
      <c r="B1123" s="103" t="s">
        <v>93</v>
      </c>
      <c r="C1123" s="103" t="s">
        <v>149</v>
      </c>
      <c r="D1123" s="102">
        <v>15</v>
      </c>
    </row>
    <row r="1124" spans="1:4" x14ac:dyDescent="0.35">
      <c r="A1124" s="103" t="s">
        <v>44</v>
      </c>
      <c r="B1124" s="103" t="s">
        <v>93</v>
      </c>
      <c r="C1124" s="103" t="s">
        <v>149</v>
      </c>
      <c r="D1124" s="102">
        <v>27</v>
      </c>
    </row>
    <row r="1125" spans="1:4" x14ac:dyDescent="0.35">
      <c r="A1125" s="103" t="s">
        <v>45</v>
      </c>
      <c r="B1125" s="103" t="s">
        <v>93</v>
      </c>
      <c r="C1125" s="103" t="s">
        <v>149</v>
      </c>
      <c r="D1125" s="102">
        <v>5</v>
      </c>
    </row>
    <row r="1126" spans="1:4" x14ac:dyDescent="0.35">
      <c r="A1126" s="103" t="s">
        <v>46</v>
      </c>
      <c r="B1126" s="103" t="s">
        <v>93</v>
      </c>
      <c r="C1126" s="103" t="s">
        <v>149</v>
      </c>
      <c r="D1126" s="102">
        <v>67</v>
      </c>
    </row>
    <row r="1127" spans="1:4" x14ac:dyDescent="0.35">
      <c r="A1127" s="103" t="s">
        <v>3</v>
      </c>
      <c r="B1127" s="103" t="s">
        <v>93</v>
      </c>
      <c r="C1127" s="103" t="s">
        <v>150</v>
      </c>
      <c r="D1127" s="102">
        <v>16</v>
      </c>
    </row>
    <row r="1128" spans="1:4" x14ac:dyDescent="0.35">
      <c r="A1128" s="103" t="s">
        <v>4</v>
      </c>
      <c r="B1128" s="103" t="s">
        <v>93</v>
      </c>
      <c r="C1128" s="103" t="s">
        <v>150</v>
      </c>
      <c r="D1128" s="102">
        <v>0</v>
      </c>
    </row>
    <row r="1129" spans="1:4" x14ac:dyDescent="0.35">
      <c r="A1129" s="103" t="s">
        <v>5</v>
      </c>
      <c r="B1129" s="103" t="s">
        <v>93</v>
      </c>
      <c r="C1129" s="103" t="s">
        <v>150</v>
      </c>
      <c r="D1129" s="102">
        <v>1</v>
      </c>
    </row>
    <row r="1130" spans="1:4" x14ac:dyDescent="0.35">
      <c r="A1130" s="103" t="s">
        <v>6</v>
      </c>
      <c r="B1130" s="103" t="s">
        <v>93</v>
      </c>
      <c r="C1130" s="103" t="s">
        <v>150</v>
      </c>
      <c r="D1130" s="102">
        <v>0</v>
      </c>
    </row>
    <row r="1131" spans="1:4" x14ac:dyDescent="0.35">
      <c r="A1131" s="103" t="s">
        <v>7</v>
      </c>
      <c r="B1131" s="103" t="s">
        <v>93</v>
      </c>
      <c r="C1131" s="103" t="s">
        <v>150</v>
      </c>
      <c r="D1131" s="102">
        <v>12</v>
      </c>
    </row>
    <row r="1132" spans="1:4" x14ac:dyDescent="0.35">
      <c r="A1132" s="103" t="s">
        <v>8</v>
      </c>
      <c r="B1132" s="103" t="s">
        <v>93</v>
      </c>
      <c r="C1132" s="103" t="s">
        <v>150</v>
      </c>
      <c r="D1132" s="102">
        <v>6</v>
      </c>
    </row>
    <row r="1133" spans="1:4" x14ac:dyDescent="0.35">
      <c r="A1133" s="103" t="s">
        <v>9</v>
      </c>
      <c r="B1133" s="103" t="s">
        <v>93</v>
      </c>
      <c r="C1133" s="103" t="s">
        <v>150</v>
      </c>
      <c r="D1133" s="102">
        <v>12</v>
      </c>
    </row>
    <row r="1134" spans="1:4" x14ac:dyDescent="0.35">
      <c r="A1134" s="103" t="s">
        <v>10</v>
      </c>
      <c r="B1134" s="103" t="s">
        <v>93</v>
      </c>
      <c r="C1134" s="103" t="s">
        <v>150</v>
      </c>
      <c r="D1134" s="102">
        <v>8</v>
      </c>
    </row>
    <row r="1135" spans="1:4" x14ac:dyDescent="0.35">
      <c r="A1135" s="103" t="s">
        <v>11</v>
      </c>
      <c r="B1135" s="103" t="s">
        <v>93</v>
      </c>
      <c r="C1135" s="103" t="s">
        <v>150</v>
      </c>
      <c r="D1135" s="102">
        <v>7</v>
      </c>
    </row>
    <row r="1136" spans="1:4" x14ac:dyDescent="0.35">
      <c r="A1136" s="103" t="s">
        <v>12</v>
      </c>
      <c r="B1136" s="103" t="s">
        <v>93</v>
      </c>
      <c r="C1136" s="103" t="s">
        <v>150</v>
      </c>
      <c r="D1136" s="102">
        <v>18</v>
      </c>
    </row>
    <row r="1137" spans="1:4" x14ac:dyDescent="0.35">
      <c r="A1137" s="103" t="s">
        <v>13</v>
      </c>
      <c r="B1137" s="103" t="s">
        <v>93</v>
      </c>
      <c r="C1137" s="103" t="s">
        <v>150</v>
      </c>
      <c r="D1137" s="102">
        <v>48</v>
      </c>
    </row>
    <row r="1138" spans="1:4" x14ac:dyDescent="0.35">
      <c r="A1138" s="103" t="s">
        <v>71</v>
      </c>
      <c r="B1138" s="103" t="s">
        <v>93</v>
      </c>
      <c r="C1138" s="103" t="s">
        <v>150</v>
      </c>
      <c r="D1138" s="102">
        <v>9</v>
      </c>
    </row>
    <row r="1139" spans="1:4" x14ac:dyDescent="0.35">
      <c r="A1139" s="103" t="s">
        <v>14</v>
      </c>
      <c r="B1139" s="103" t="s">
        <v>93</v>
      </c>
      <c r="C1139" s="103" t="s">
        <v>150</v>
      </c>
      <c r="D1139" s="102">
        <v>0</v>
      </c>
    </row>
    <row r="1140" spans="1:4" x14ac:dyDescent="0.35">
      <c r="A1140" s="103" t="s">
        <v>15</v>
      </c>
      <c r="B1140" s="103" t="s">
        <v>93</v>
      </c>
      <c r="C1140" s="103" t="s">
        <v>150</v>
      </c>
      <c r="D1140" s="102">
        <v>19</v>
      </c>
    </row>
    <row r="1141" spans="1:4" x14ac:dyDescent="0.35">
      <c r="A1141" s="103" t="s">
        <v>16</v>
      </c>
      <c r="B1141" s="103" t="s">
        <v>93</v>
      </c>
      <c r="C1141" s="103" t="s">
        <v>150</v>
      </c>
      <c r="D1141" s="102">
        <v>0</v>
      </c>
    </row>
    <row r="1142" spans="1:4" x14ac:dyDescent="0.35">
      <c r="A1142" s="103" t="s">
        <v>17</v>
      </c>
      <c r="B1142" s="103" t="s">
        <v>93</v>
      </c>
      <c r="C1142" s="103" t="s">
        <v>150</v>
      </c>
      <c r="D1142" s="102">
        <v>2</v>
      </c>
    </row>
    <row r="1143" spans="1:4" x14ac:dyDescent="0.35">
      <c r="A1143" s="103" t="s">
        <v>18</v>
      </c>
      <c r="B1143" s="103" t="s">
        <v>93</v>
      </c>
      <c r="C1143" s="103" t="s">
        <v>150</v>
      </c>
      <c r="D1143" s="102">
        <v>49</v>
      </c>
    </row>
    <row r="1144" spans="1:4" x14ac:dyDescent="0.35">
      <c r="A1144" s="103" t="s">
        <v>19</v>
      </c>
      <c r="B1144" s="103" t="s">
        <v>93</v>
      </c>
      <c r="C1144" s="103" t="s">
        <v>150</v>
      </c>
      <c r="D1144" s="102">
        <v>48</v>
      </c>
    </row>
    <row r="1145" spans="1:4" x14ac:dyDescent="0.35">
      <c r="A1145" s="103" t="s">
        <v>20</v>
      </c>
      <c r="B1145" s="103" t="s">
        <v>93</v>
      </c>
      <c r="C1145" s="103" t="s">
        <v>150</v>
      </c>
      <c r="D1145" s="102">
        <v>16</v>
      </c>
    </row>
    <row r="1146" spans="1:4" x14ac:dyDescent="0.35">
      <c r="A1146" s="103" t="s">
        <v>21</v>
      </c>
      <c r="B1146" s="103" t="s">
        <v>93</v>
      </c>
      <c r="C1146" s="103" t="s">
        <v>150</v>
      </c>
      <c r="D1146" s="102">
        <v>82</v>
      </c>
    </row>
    <row r="1147" spans="1:4" x14ac:dyDescent="0.35">
      <c r="A1147" s="103" t="s">
        <v>22</v>
      </c>
      <c r="B1147" s="103" t="s">
        <v>93</v>
      </c>
      <c r="C1147" s="103" t="s">
        <v>150</v>
      </c>
      <c r="D1147" s="102">
        <v>0</v>
      </c>
    </row>
    <row r="1148" spans="1:4" x14ac:dyDescent="0.35">
      <c r="A1148" s="103" t="s">
        <v>23</v>
      </c>
      <c r="B1148" s="103" t="s">
        <v>93</v>
      </c>
      <c r="C1148" s="103" t="s">
        <v>150</v>
      </c>
      <c r="D1148" s="102">
        <v>9</v>
      </c>
    </row>
    <row r="1149" spans="1:4" x14ac:dyDescent="0.35">
      <c r="A1149" s="103" t="s">
        <v>47</v>
      </c>
      <c r="B1149" s="103" t="s">
        <v>93</v>
      </c>
      <c r="C1149" s="103" t="s">
        <v>150</v>
      </c>
      <c r="D1149" s="102">
        <v>0</v>
      </c>
    </row>
    <row r="1150" spans="1:4" x14ac:dyDescent="0.35">
      <c r="A1150" s="103" t="s">
        <v>88</v>
      </c>
      <c r="B1150" s="103" t="s">
        <v>93</v>
      </c>
      <c r="C1150" s="103" t="s">
        <v>150</v>
      </c>
      <c r="D1150" s="102">
        <v>0</v>
      </c>
    </row>
    <row r="1151" spans="1:4" x14ac:dyDescent="0.35">
      <c r="A1151" s="103" t="s">
        <v>26</v>
      </c>
      <c r="B1151" s="103" t="s">
        <v>93</v>
      </c>
      <c r="C1151" s="103" t="s">
        <v>150</v>
      </c>
      <c r="D1151" s="102">
        <v>28</v>
      </c>
    </row>
    <row r="1152" spans="1:4" x14ac:dyDescent="0.35">
      <c r="A1152" s="103" t="s">
        <v>27</v>
      </c>
      <c r="B1152" s="103" t="s">
        <v>93</v>
      </c>
      <c r="C1152" s="103" t="s">
        <v>150</v>
      </c>
      <c r="D1152" s="102">
        <v>9</v>
      </c>
    </row>
    <row r="1153" spans="1:4" x14ac:dyDescent="0.35">
      <c r="A1153" s="103" t="s">
        <v>28</v>
      </c>
      <c r="B1153" s="103" t="s">
        <v>93</v>
      </c>
      <c r="C1153" s="103" t="s">
        <v>150</v>
      </c>
      <c r="D1153" s="102">
        <v>20</v>
      </c>
    </row>
    <row r="1154" spans="1:4" x14ac:dyDescent="0.35">
      <c r="A1154" s="103" t="s">
        <v>29</v>
      </c>
      <c r="B1154" s="103" t="s">
        <v>93</v>
      </c>
      <c r="C1154" s="103" t="s">
        <v>150</v>
      </c>
      <c r="D1154" s="102">
        <v>14</v>
      </c>
    </row>
    <row r="1155" spans="1:4" x14ac:dyDescent="0.35">
      <c r="A1155" s="103" t="s">
        <v>30</v>
      </c>
      <c r="B1155" s="103" t="s">
        <v>93</v>
      </c>
      <c r="C1155" s="103" t="s">
        <v>150</v>
      </c>
      <c r="D1155" s="102">
        <v>34</v>
      </c>
    </row>
    <row r="1156" spans="1:4" x14ac:dyDescent="0.35">
      <c r="A1156" s="103" t="s">
        <v>31</v>
      </c>
      <c r="B1156" s="103" t="s">
        <v>93</v>
      </c>
      <c r="C1156" s="103" t="s">
        <v>150</v>
      </c>
      <c r="D1156" s="102">
        <v>4</v>
      </c>
    </row>
    <row r="1157" spans="1:4" x14ac:dyDescent="0.35">
      <c r="A1157" s="103" t="s">
        <v>32</v>
      </c>
      <c r="B1157" s="103" t="s">
        <v>93</v>
      </c>
      <c r="C1157" s="103" t="s">
        <v>150</v>
      </c>
      <c r="D1157" s="102">
        <v>16</v>
      </c>
    </row>
    <row r="1158" spans="1:4" x14ac:dyDescent="0.35">
      <c r="A1158" s="103" t="s">
        <v>33</v>
      </c>
      <c r="B1158" s="103" t="s">
        <v>93</v>
      </c>
      <c r="C1158" s="103" t="s">
        <v>150</v>
      </c>
      <c r="D1158" s="102">
        <v>8</v>
      </c>
    </row>
    <row r="1159" spans="1:4" x14ac:dyDescent="0.35">
      <c r="A1159" s="103" t="s">
        <v>34</v>
      </c>
      <c r="B1159" s="103" t="s">
        <v>93</v>
      </c>
      <c r="C1159" s="103" t="s">
        <v>150</v>
      </c>
      <c r="D1159" s="102">
        <v>0</v>
      </c>
    </row>
    <row r="1160" spans="1:4" x14ac:dyDescent="0.35">
      <c r="A1160" s="103" t="s">
        <v>35</v>
      </c>
      <c r="B1160" s="103" t="s">
        <v>93</v>
      </c>
      <c r="C1160" s="103" t="s">
        <v>150</v>
      </c>
      <c r="D1160" s="102">
        <v>11</v>
      </c>
    </row>
    <row r="1161" spans="1:4" x14ac:dyDescent="0.35">
      <c r="A1161" s="103" t="s">
        <v>36</v>
      </c>
      <c r="B1161" s="103" t="s">
        <v>93</v>
      </c>
      <c r="C1161" s="103" t="s">
        <v>150</v>
      </c>
      <c r="D1161" s="102">
        <v>5</v>
      </c>
    </row>
    <row r="1162" spans="1:4" x14ac:dyDescent="0.35">
      <c r="A1162" s="103" t="s">
        <v>37</v>
      </c>
      <c r="B1162" s="103" t="s">
        <v>93</v>
      </c>
      <c r="C1162" s="103" t="s">
        <v>150</v>
      </c>
      <c r="D1162" s="102">
        <v>9</v>
      </c>
    </row>
    <row r="1163" spans="1:4" x14ac:dyDescent="0.35">
      <c r="A1163" s="103" t="s">
        <v>38</v>
      </c>
      <c r="B1163" s="103" t="s">
        <v>93</v>
      </c>
      <c r="C1163" s="103" t="s">
        <v>150</v>
      </c>
      <c r="D1163" s="102">
        <v>9</v>
      </c>
    </row>
    <row r="1164" spans="1:4" x14ac:dyDescent="0.35">
      <c r="A1164" s="103" t="s">
        <v>39</v>
      </c>
      <c r="B1164" s="103" t="s">
        <v>93</v>
      </c>
      <c r="C1164" s="103" t="s">
        <v>150</v>
      </c>
      <c r="D1164" s="102">
        <v>4</v>
      </c>
    </row>
    <row r="1165" spans="1:4" x14ac:dyDescent="0.35">
      <c r="A1165" s="103" t="s">
        <v>40</v>
      </c>
      <c r="B1165" s="103" t="s">
        <v>93</v>
      </c>
      <c r="C1165" s="103" t="s">
        <v>150</v>
      </c>
      <c r="D1165" s="102">
        <v>6</v>
      </c>
    </row>
    <row r="1166" spans="1:4" x14ac:dyDescent="0.35">
      <c r="A1166" s="103" t="s">
        <v>41</v>
      </c>
      <c r="B1166" s="103" t="s">
        <v>93</v>
      </c>
      <c r="C1166" s="103" t="s">
        <v>150</v>
      </c>
      <c r="D1166" s="102">
        <v>3</v>
      </c>
    </row>
    <row r="1167" spans="1:4" x14ac:dyDescent="0.35">
      <c r="A1167" s="103" t="s">
        <v>42</v>
      </c>
      <c r="B1167" s="103" t="s">
        <v>93</v>
      </c>
      <c r="C1167" s="103" t="s">
        <v>150</v>
      </c>
      <c r="D1167" s="102">
        <v>25</v>
      </c>
    </row>
    <row r="1168" spans="1:4" x14ac:dyDescent="0.35">
      <c r="A1168" s="103" t="s">
        <v>43</v>
      </c>
      <c r="B1168" s="103" t="s">
        <v>93</v>
      </c>
      <c r="C1168" s="103" t="s">
        <v>150</v>
      </c>
      <c r="D1168" s="102">
        <v>14</v>
      </c>
    </row>
    <row r="1169" spans="1:4" x14ac:dyDescent="0.35">
      <c r="A1169" s="103" t="s">
        <v>44</v>
      </c>
      <c r="B1169" s="103" t="s">
        <v>93</v>
      </c>
      <c r="C1169" s="103" t="s">
        <v>150</v>
      </c>
      <c r="D1169" s="102">
        <v>22</v>
      </c>
    </row>
    <row r="1170" spans="1:4" x14ac:dyDescent="0.35">
      <c r="A1170" s="103" t="s">
        <v>45</v>
      </c>
      <c r="B1170" s="103" t="s">
        <v>93</v>
      </c>
      <c r="C1170" s="103" t="s">
        <v>150</v>
      </c>
      <c r="D1170" s="102">
        <v>2</v>
      </c>
    </row>
    <row r="1171" spans="1:4" x14ac:dyDescent="0.35">
      <c r="A1171" s="103" t="s">
        <v>46</v>
      </c>
      <c r="B1171" s="103" t="s">
        <v>93</v>
      </c>
      <c r="C1171" s="103" t="s">
        <v>150</v>
      </c>
      <c r="D1171" s="102">
        <v>170</v>
      </c>
    </row>
    <row r="1172" spans="1:4" x14ac:dyDescent="0.35">
      <c r="A1172" s="103" t="s">
        <v>3</v>
      </c>
      <c r="B1172" s="103" t="s">
        <v>93</v>
      </c>
      <c r="C1172" s="103" t="s">
        <v>151</v>
      </c>
      <c r="D1172" s="102">
        <v>0</v>
      </c>
    </row>
    <row r="1173" spans="1:4" x14ac:dyDescent="0.35">
      <c r="A1173" s="103" t="s">
        <v>4</v>
      </c>
      <c r="B1173" s="103" t="s">
        <v>93</v>
      </c>
      <c r="C1173" s="103" t="s">
        <v>151</v>
      </c>
      <c r="D1173" s="102">
        <v>0</v>
      </c>
    </row>
    <row r="1174" spans="1:4" x14ac:dyDescent="0.35">
      <c r="A1174" s="103" t="s">
        <v>5</v>
      </c>
      <c r="B1174" s="103" t="s">
        <v>93</v>
      </c>
      <c r="C1174" s="103" t="s">
        <v>151</v>
      </c>
      <c r="D1174" s="102">
        <v>1</v>
      </c>
    </row>
    <row r="1175" spans="1:4" x14ac:dyDescent="0.35">
      <c r="A1175" s="103" t="s">
        <v>6</v>
      </c>
      <c r="B1175" s="103" t="s">
        <v>93</v>
      </c>
      <c r="C1175" s="103" t="s">
        <v>151</v>
      </c>
      <c r="D1175" s="102">
        <v>0</v>
      </c>
    </row>
    <row r="1176" spans="1:4" x14ac:dyDescent="0.35">
      <c r="A1176" s="103" t="s">
        <v>7</v>
      </c>
      <c r="B1176" s="103" t="s">
        <v>93</v>
      </c>
      <c r="C1176" s="103" t="s">
        <v>151</v>
      </c>
      <c r="D1176" s="102">
        <v>0</v>
      </c>
    </row>
    <row r="1177" spans="1:4" x14ac:dyDescent="0.35">
      <c r="A1177" s="103" t="s">
        <v>8</v>
      </c>
      <c r="B1177" s="103" t="s">
        <v>93</v>
      </c>
      <c r="C1177" s="103" t="s">
        <v>151</v>
      </c>
      <c r="D1177" s="102">
        <v>2</v>
      </c>
    </row>
    <row r="1178" spans="1:4" x14ac:dyDescent="0.35">
      <c r="A1178" s="103" t="s">
        <v>9</v>
      </c>
      <c r="B1178" s="103" t="s">
        <v>93</v>
      </c>
      <c r="C1178" s="103" t="s">
        <v>151</v>
      </c>
      <c r="D1178" s="102">
        <v>0</v>
      </c>
    </row>
    <row r="1179" spans="1:4" x14ac:dyDescent="0.35">
      <c r="A1179" s="103" t="s">
        <v>10</v>
      </c>
      <c r="B1179" s="103" t="s">
        <v>93</v>
      </c>
      <c r="C1179" s="103" t="s">
        <v>151</v>
      </c>
      <c r="D1179" s="102">
        <v>1</v>
      </c>
    </row>
    <row r="1180" spans="1:4" x14ac:dyDescent="0.35">
      <c r="A1180" s="103" t="s">
        <v>11</v>
      </c>
      <c r="B1180" s="103" t="s">
        <v>93</v>
      </c>
      <c r="C1180" s="103" t="s">
        <v>151</v>
      </c>
      <c r="D1180" s="102">
        <v>0</v>
      </c>
    </row>
    <row r="1181" spans="1:4" x14ac:dyDescent="0.35">
      <c r="A1181" s="103" t="s">
        <v>12</v>
      </c>
      <c r="B1181" s="103" t="s">
        <v>93</v>
      </c>
      <c r="C1181" s="103" t="s">
        <v>151</v>
      </c>
      <c r="D1181" s="102">
        <v>1</v>
      </c>
    </row>
    <row r="1182" spans="1:4" x14ac:dyDescent="0.35">
      <c r="A1182" s="103" t="s">
        <v>13</v>
      </c>
      <c r="B1182" s="103" t="s">
        <v>93</v>
      </c>
      <c r="C1182" s="103" t="s">
        <v>151</v>
      </c>
      <c r="D1182" s="102">
        <v>3</v>
      </c>
    </row>
    <row r="1183" spans="1:4" x14ac:dyDescent="0.35">
      <c r="A1183" s="103" t="s">
        <v>71</v>
      </c>
      <c r="B1183" s="103" t="s">
        <v>93</v>
      </c>
      <c r="C1183" s="103" t="s">
        <v>151</v>
      </c>
      <c r="D1183" s="102">
        <v>0</v>
      </c>
    </row>
    <row r="1184" spans="1:4" x14ac:dyDescent="0.35">
      <c r="A1184" s="103" t="s">
        <v>14</v>
      </c>
      <c r="B1184" s="103" t="s">
        <v>93</v>
      </c>
      <c r="C1184" s="103" t="s">
        <v>151</v>
      </c>
      <c r="D1184" s="102">
        <v>0</v>
      </c>
    </row>
    <row r="1185" spans="1:4" x14ac:dyDescent="0.35">
      <c r="A1185" s="103" t="s">
        <v>15</v>
      </c>
      <c r="B1185" s="103" t="s">
        <v>93</v>
      </c>
      <c r="C1185" s="103" t="s">
        <v>151</v>
      </c>
      <c r="D1185" s="102">
        <v>0</v>
      </c>
    </row>
    <row r="1186" spans="1:4" x14ac:dyDescent="0.35">
      <c r="A1186" s="103" t="s">
        <v>16</v>
      </c>
      <c r="B1186" s="103" t="s">
        <v>93</v>
      </c>
      <c r="C1186" s="103" t="s">
        <v>151</v>
      </c>
      <c r="D1186" s="102">
        <v>0</v>
      </c>
    </row>
    <row r="1187" spans="1:4" x14ac:dyDescent="0.35">
      <c r="A1187" s="103" t="s">
        <v>17</v>
      </c>
      <c r="B1187" s="103" t="s">
        <v>93</v>
      </c>
      <c r="C1187" s="103" t="s">
        <v>151</v>
      </c>
      <c r="D1187" s="102">
        <v>0</v>
      </c>
    </row>
    <row r="1188" spans="1:4" x14ac:dyDescent="0.35">
      <c r="A1188" s="103" t="s">
        <v>18</v>
      </c>
      <c r="B1188" s="103" t="s">
        <v>93</v>
      </c>
      <c r="C1188" s="103" t="s">
        <v>151</v>
      </c>
      <c r="D1188" s="102">
        <v>2</v>
      </c>
    </row>
    <row r="1189" spans="1:4" x14ac:dyDescent="0.35">
      <c r="A1189" s="103" t="s">
        <v>19</v>
      </c>
      <c r="B1189" s="103" t="s">
        <v>93</v>
      </c>
      <c r="C1189" s="103" t="s">
        <v>151</v>
      </c>
      <c r="D1189" s="102">
        <v>0</v>
      </c>
    </row>
    <row r="1190" spans="1:4" x14ac:dyDescent="0.35">
      <c r="A1190" s="103" t="s">
        <v>20</v>
      </c>
      <c r="B1190" s="103" t="s">
        <v>93</v>
      </c>
      <c r="C1190" s="103" t="s">
        <v>151</v>
      </c>
      <c r="D1190" s="102">
        <v>0</v>
      </c>
    </row>
    <row r="1191" spans="1:4" x14ac:dyDescent="0.35">
      <c r="A1191" s="103" t="s">
        <v>21</v>
      </c>
      <c r="B1191" s="103" t="s">
        <v>93</v>
      </c>
      <c r="C1191" s="103" t="s">
        <v>151</v>
      </c>
      <c r="D1191" s="102">
        <v>0</v>
      </c>
    </row>
    <row r="1192" spans="1:4" x14ac:dyDescent="0.35">
      <c r="A1192" s="103" t="s">
        <v>22</v>
      </c>
      <c r="B1192" s="103" t="s">
        <v>93</v>
      </c>
      <c r="C1192" s="103" t="s">
        <v>151</v>
      </c>
      <c r="D1192" s="102">
        <v>2</v>
      </c>
    </row>
    <row r="1193" spans="1:4" x14ac:dyDescent="0.35">
      <c r="A1193" s="103" t="s">
        <v>23</v>
      </c>
      <c r="B1193" s="103" t="s">
        <v>93</v>
      </c>
      <c r="C1193" s="103" t="s">
        <v>151</v>
      </c>
      <c r="D1193" s="102">
        <v>0</v>
      </c>
    </row>
    <row r="1194" spans="1:4" x14ac:dyDescent="0.35">
      <c r="A1194" s="103" t="s">
        <v>47</v>
      </c>
      <c r="B1194" s="103" t="s">
        <v>93</v>
      </c>
      <c r="C1194" s="103" t="s">
        <v>151</v>
      </c>
      <c r="D1194" s="102">
        <v>0</v>
      </c>
    </row>
    <row r="1195" spans="1:4" x14ac:dyDescent="0.35">
      <c r="A1195" s="103" t="s">
        <v>88</v>
      </c>
      <c r="B1195" s="103" t="s">
        <v>93</v>
      </c>
      <c r="C1195" s="103" t="s">
        <v>151</v>
      </c>
      <c r="D1195" s="102">
        <v>0</v>
      </c>
    </row>
    <row r="1196" spans="1:4" x14ac:dyDescent="0.35">
      <c r="A1196" s="103" t="s">
        <v>26</v>
      </c>
      <c r="B1196" s="103" t="s">
        <v>93</v>
      </c>
      <c r="C1196" s="103" t="s">
        <v>151</v>
      </c>
      <c r="D1196" s="102">
        <v>1</v>
      </c>
    </row>
    <row r="1197" spans="1:4" x14ac:dyDescent="0.35">
      <c r="A1197" s="103" t="s">
        <v>27</v>
      </c>
      <c r="B1197" s="103" t="s">
        <v>93</v>
      </c>
      <c r="C1197" s="103" t="s">
        <v>151</v>
      </c>
      <c r="D1197" s="102">
        <v>1</v>
      </c>
    </row>
    <row r="1198" spans="1:4" x14ac:dyDescent="0.35">
      <c r="A1198" s="103" t="s">
        <v>28</v>
      </c>
      <c r="B1198" s="103" t="s">
        <v>93</v>
      </c>
      <c r="C1198" s="103" t="s">
        <v>151</v>
      </c>
      <c r="D1198" s="102">
        <v>1</v>
      </c>
    </row>
    <row r="1199" spans="1:4" x14ac:dyDescent="0.35">
      <c r="A1199" s="103" t="s">
        <v>29</v>
      </c>
      <c r="B1199" s="103" t="s">
        <v>93</v>
      </c>
      <c r="C1199" s="103" t="s">
        <v>151</v>
      </c>
      <c r="D1199" s="102">
        <v>0</v>
      </c>
    </row>
    <row r="1200" spans="1:4" x14ac:dyDescent="0.35">
      <c r="A1200" s="103" t="s">
        <v>30</v>
      </c>
      <c r="B1200" s="103" t="s">
        <v>93</v>
      </c>
      <c r="C1200" s="103" t="s">
        <v>151</v>
      </c>
      <c r="D1200" s="102">
        <v>1</v>
      </c>
    </row>
    <row r="1201" spans="1:4" x14ac:dyDescent="0.35">
      <c r="A1201" s="103" t="s">
        <v>31</v>
      </c>
      <c r="B1201" s="103" t="s">
        <v>93</v>
      </c>
      <c r="C1201" s="103" t="s">
        <v>151</v>
      </c>
      <c r="D1201" s="102">
        <v>2</v>
      </c>
    </row>
    <row r="1202" spans="1:4" x14ac:dyDescent="0.35">
      <c r="A1202" s="103" t="s">
        <v>32</v>
      </c>
      <c r="B1202" s="103" t="s">
        <v>93</v>
      </c>
      <c r="C1202" s="103" t="s">
        <v>151</v>
      </c>
      <c r="D1202" s="102">
        <v>2</v>
      </c>
    </row>
    <row r="1203" spans="1:4" x14ac:dyDescent="0.35">
      <c r="A1203" s="103" t="s">
        <v>33</v>
      </c>
      <c r="B1203" s="103" t="s">
        <v>93</v>
      </c>
      <c r="C1203" s="103" t="s">
        <v>151</v>
      </c>
      <c r="D1203" s="102">
        <v>0</v>
      </c>
    </row>
    <row r="1204" spans="1:4" x14ac:dyDescent="0.35">
      <c r="A1204" s="103" t="s">
        <v>34</v>
      </c>
      <c r="B1204" s="103" t="s">
        <v>93</v>
      </c>
      <c r="C1204" s="103" t="s">
        <v>151</v>
      </c>
      <c r="D1204" s="102">
        <v>0</v>
      </c>
    </row>
    <row r="1205" spans="1:4" x14ac:dyDescent="0.35">
      <c r="A1205" s="103" t="s">
        <v>35</v>
      </c>
      <c r="B1205" s="103" t="s">
        <v>93</v>
      </c>
      <c r="C1205" s="103" t="s">
        <v>151</v>
      </c>
      <c r="D1205" s="102">
        <v>1</v>
      </c>
    </row>
    <row r="1206" spans="1:4" x14ac:dyDescent="0.35">
      <c r="A1206" s="103" t="s">
        <v>36</v>
      </c>
      <c r="B1206" s="103" t="s">
        <v>93</v>
      </c>
      <c r="C1206" s="103" t="s">
        <v>151</v>
      </c>
      <c r="D1206" s="102">
        <v>0</v>
      </c>
    </row>
    <row r="1207" spans="1:4" x14ac:dyDescent="0.35">
      <c r="A1207" s="103" t="s">
        <v>37</v>
      </c>
      <c r="B1207" s="103" t="s">
        <v>93</v>
      </c>
      <c r="C1207" s="103" t="s">
        <v>151</v>
      </c>
      <c r="D1207" s="102">
        <v>0</v>
      </c>
    </row>
    <row r="1208" spans="1:4" x14ac:dyDescent="0.35">
      <c r="A1208" s="103" t="s">
        <v>38</v>
      </c>
      <c r="B1208" s="103" t="s">
        <v>93</v>
      </c>
      <c r="C1208" s="103" t="s">
        <v>151</v>
      </c>
      <c r="D1208" s="102">
        <v>0</v>
      </c>
    </row>
    <row r="1209" spans="1:4" x14ac:dyDescent="0.35">
      <c r="A1209" s="103" t="s">
        <v>39</v>
      </c>
      <c r="B1209" s="103" t="s">
        <v>93</v>
      </c>
      <c r="C1209" s="103" t="s">
        <v>151</v>
      </c>
      <c r="D1209" s="102">
        <v>0</v>
      </c>
    </row>
    <row r="1210" spans="1:4" x14ac:dyDescent="0.35">
      <c r="A1210" s="103" t="s">
        <v>40</v>
      </c>
      <c r="B1210" s="103" t="s">
        <v>93</v>
      </c>
      <c r="C1210" s="103" t="s">
        <v>151</v>
      </c>
      <c r="D1210" s="102">
        <v>0</v>
      </c>
    </row>
    <row r="1211" spans="1:4" x14ac:dyDescent="0.35">
      <c r="A1211" s="103" t="s">
        <v>41</v>
      </c>
      <c r="B1211" s="103" t="s">
        <v>93</v>
      </c>
      <c r="C1211" s="103" t="s">
        <v>151</v>
      </c>
      <c r="D1211" s="102">
        <v>0</v>
      </c>
    </row>
    <row r="1212" spans="1:4" x14ac:dyDescent="0.35">
      <c r="A1212" s="103" t="s">
        <v>42</v>
      </c>
      <c r="B1212" s="103" t="s">
        <v>93</v>
      </c>
      <c r="C1212" s="103" t="s">
        <v>151</v>
      </c>
      <c r="D1212" s="102">
        <v>1</v>
      </c>
    </row>
    <row r="1213" spans="1:4" x14ac:dyDescent="0.35">
      <c r="A1213" s="103" t="s">
        <v>43</v>
      </c>
      <c r="B1213" s="103" t="s">
        <v>93</v>
      </c>
      <c r="C1213" s="103" t="s">
        <v>151</v>
      </c>
      <c r="D1213" s="102">
        <v>0</v>
      </c>
    </row>
    <row r="1214" spans="1:4" x14ac:dyDescent="0.35">
      <c r="A1214" s="103" t="s">
        <v>44</v>
      </c>
      <c r="B1214" s="103" t="s">
        <v>93</v>
      </c>
      <c r="C1214" s="103" t="s">
        <v>151</v>
      </c>
      <c r="D1214" s="102">
        <v>12</v>
      </c>
    </row>
    <row r="1215" spans="1:4" x14ac:dyDescent="0.35">
      <c r="A1215" s="103" t="s">
        <v>45</v>
      </c>
      <c r="B1215" s="103" t="s">
        <v>93</v>
      </c>
      <c r="C1215" s="103" t="s">
        <v>151</v>
      </c>
      <c r="D1215" s="102">
        <v>0</v>
      </c>
    </row>
    <row r="1216" spans="1:4" x14ac:dyDescent="0.35">
      <c r="A1216" s="103" t="s">
        <v>46</v>
      </c>
      <c r="B1216" s="103" t="s">
        <v>93</v>
      </c>
      <c r="C1216" s="103" t="s">
        <v>151</v>
      </c>
      <c r="D1216" s="102">
        <v>11</v>
      </c>
    </row>
    <row r="1217" spans="1:4" x14ac:dyDescent="0.35">
      <c r="A1217" s="103" t="s">
        <v>3</v>
      </c>
      <c r="B1217" s="103" t="s">
        <v>93</v>
      </c>
      <c r="C1217" s="103" t="s">
        <v>148</v>
      </c>
      <c r="D1217" s="102">
        <v>0</v>
      </c>
    </row>
    <row r="1218" spans="1:4" x14ac:dyDescent="0.35">
      <c r="A1218" s="103" t="s">
        <v>4</v>
      </c>
      <c r="B1218" s="103" t="s">
        <v>93</v>
      </c>
      <c r="C1218" s="103" t="s">
        <v>148</v>
      </c>
      <c r="D1218" s="102">
        <v>2</v>
      </c>
    </row>
    <row r="1219" spans="1:4" x14ac:dyDescent="0.35">
      <c r="A1219" s="103" t="s">
        <v>5</v>
      </c>
      <c r="B1219" s="103" t="s">
        <v>93</v>
      </c>
      <c r="C1219" s="103" t="s">
        <v>148</v>
      </c>
      <c r="D1219" s="102">
        <v>1</v>
      </c>
    </row>
    <row r="1220" spans="1:4" x14ac:dyDescent="0.35">
      <c r="A1220" s="103" t="s">
        <v>6</v>
      </c>
      <c r="B1220" s="103" t="s">
        <v>93</v>
      </c>
      <c r="C1220" s="103" t="s">
        <v>148</v>
      </c>
      <c r="D1220" s="102">
        <v>0</v>
      </c>
    </row>
    <row r="1221" spans="1:4" x14ac:dyDescent="0.35">
      <c r="A1221" s="103" t="s">
        <v>7</v>
      </c>
      <c r="B1221" s="103" t="s">
        <v>93</v>
      </c>
      <c r="C1221" s="103" t="s">
        <v>148</v>
      </c>
      <c r="D1221" s="102">
        <v>0</v>
      </c>
    </row>
    <row r="1222" spans="1:4" x14ac:dyDescent="0.35">
      <c r="A1222" s="103" t="s">
        <v>8</v>
      </c>
      <c r="B1222" s="103" t="s">
        <v>93</v>
      </c>
      <c r="C1222" s="103" t="s">
        <v>148</v>
      </c>
      <c r="D1222" s="102">
        <v>0</v>
      </c>
    </row>
    <row r="1223" spans="1:4" x14ac:dyDescent="0.35">
      <c r="A1223" s="103" t="s">
        <v>9</v>
      </c>
      <c r="B1223" s="103" t="s">
        <v>93</v>
      </c>
      <c r="C1223" s="103" t="s">
        <v>148</v>
      </c>
      <c r="D1223" s="102">
        <v>2</v>
      </c>
    </row>
    <row r="1224" spans="1:4" x14ac:dyDescent="0.35">
      <c r="A1224" s="103" t="s">
        <v>10</v>
      </c>
      <c r="B1224" s="103" t="s">
        <v>93</v>
      </c>
      <c r="C1224" s="103" t="s">
        <v>148</v>
      </c>
      <c r="D1224" s="102">
        <v>0</v>
      </c>
    </row>
    <row r="1225" spans="1:4" x14ac:dyDescent="0.35">
      <c r="A1225" s="103" t="s">
        <v>11</v>
      </c>
      <c r="B1225" s="103" t="s">
        <v>93</v>
      </c>
      <c r="C1225" s="103" t="s">
        <v>148</v>
      </c>
      <c r="D1225" s="102">
        <v>3</v>
      </c>
    </row>
    <row r="1226" spans="1:4" x14ac:dyDescent="0.35">
      <c r="A1226" s="103" t="s">
        <v>12</v>
      </c>
      <c r="B1226" s="103" t="s">
        <v>93</v>
      </c>
      <c r="C1226" s="103" t="s">
        <v>148</v>
      </c>
      <c r="D1226" s="102">
        <v>2</v>
      </c>
    </row>
    <row r="1227" spans="1:4" x14ac:dyDescent="0.35">
      <c r="A1227" s="103" t="s">
        <v>13</v>
      </c>
      <c r="B1227" s="103" t="s">
        <v>93</v>
      </c>
      <c r="C1227" s="103" t="s">
        <v>148</v>
      </c>
      <c r="D1227" s="102">
        <v>1</v>
      </c>
    </row>
    <row r="1228" spans="1:4" x14ac:dyDescent="0.35">
      <c r="A1228" s="103" t="s">
        <v>71</v>
      </c>
      <c r="B1228" s="103" t="s">
        <v>93</v>
      </c>
      <c r="C1228" s="103" t="s">
        <v>148</v>
      </c>
      <c r="D1228" s="102">
        <v>1</v>
      </c>
    </row>
    <row r="1229" spans="1:4" x14ac:dyDescent="0.35">
      <c r="A1229" s="103" t="s">
        <v>14</v>
      </c>
      <c r="B1229" s="103" t="s">
        <v>93</v>
      </c>
      <c r="C1229" s="103" t="s">
        <v>148</v>
      </c>
      <c r="D1229" s="102">
        <v>0</v>
      </c>
    </row>
    <row r="1230" spans="1:4" x14ac:dyDescent="0.35">
      <c r="A1230" s="103" t="s">
        <v>15</v>
      </c>
      <c r="B1230" s="103" t="s">
        <v>93</v>
      </c>
      <c r="C1230" s="103" t="s">
        <v>148</v>
      </c>
      <c r="D1230" s="102">
        <v>0</v>
      </c>
    </row>
    <row r="1231" spans="1:4" x14ac:dyDescent="0.35">
      <c r="A1231" s="103" t="s">
        <v>16</v>
      </c>
      <c r="B1231" s="103" t="s">
        <v>93</v>
      </c>
      <c r="C1231" s="103" t="s">
        <v>148</v>
      </c>
      <c r="D1231" s="102">
        <v>0</v>
      </c>
    </row>
    <row r="1232" spans="1:4" x14ac:dyDescent="0.35">
      <c r="A1232" s="103" t="s">
        <v>17</v>
      </c>
      <c r="B1232" s="103" t="s">
        <v>93</v>
      </c>
      <c r="C1232" s="103" t="s">
        <v>148</v>
      </c>
      <c r="D1232" s="102">
        <v>0</v>
      </c>
    </row>
    <row r="1233" spans="1:4" x14ac:dyDescent="0.35">
      <c r="A1233" s="103" t="s">
        <v>18</v>
      </c>
      <c r="B1233" s="103" t="s">
        <v>93</v>
      </c>
      <c r="C1233" s="103" t="s">
        <v>148</v>
      </c>
      <c r="D1233" s="102">
        <v>0</v>
      </c>
    </row>
    <row r="1234" spans="1:4" x14ac:dyDescent="0.35">
      <c r="A1234" s="103" t="s">
        <v>19</v>
      </c>
      <c r="B1234" s="103" t="s">
        <v>93</v>
      </c>
      <c r="C1234" s="103" t="s">
        <v>148</v>
      </c>
      <c r="D1234" s="102">
        <v>0</v>
      </c>
    </row>
    <row r="1235" spans="1:4" x14ac:dyDescent="0.35">
      <c r="A1235" s="103" t="s">
        <v>20</v>
      </c>
      <c r="B1235" s="103" t="s">
        <v>93</v>
      </c>
      <c r="C1235" s="103" t="s">
        <v>148</v>
      </c>
      <c r="D1235" s="102">
        <v>16</v>
      </c>
    </row>
    <row r="1236" spans="1:4" x14ac:dyDescent="0.35">
      <c r="A1236" s="103" t="s">
        <v>21</v>
      </c>
      <c r="B1236" s="103" t="s">
        <v>93</v>
      </c>
      <c r="C1236" s="103" t="s">
        <v>148</v>
      </c>
      <c r="D1236" s="102">
        <v>31</v>
      </c>
    </row>
    <row r="1237" spans="1:4" x14ac:dyDescent="0.35">
      <c r="A1237" s="103" t="s">
        <v>22</v>
      </c>
      <c r="B1237" s="103" t="s">
        <v>93</v>
      </c>
      <c r="C1237" s="103" t="s">
        <v>148</v>
      </c>
      <c r="D1237" s="102">
        <v>0</v>
      </c>
    </row>
    <row r="1238" spans="1:4" x14ac:dyDescent="0.35">
      <c r="A1238" s="103" t="s">
        <v>23</v>
      </c>
      <c r="B1238" s="103" t="s">
        <v>93</v>
      </c>
      <c r="C1238" s="103" t="s">
        <v>148</v>
      </c>
      <c r="D1238" s="102">
        <v>3</v>
      </c>
    </row>
    <row r="1239" spans="1:4" x14ac:dyDescent="0.35">
      <c r="A1239" s="103" t="s">
        <v>47</v>
      </c>
      <c r="B1239" s="103" t="s">
        <v>93</v>
      </c>
      <c r="C1239" s="103" t="s">
        <v>148</v>
      </c>
      <c r="D1239" s="102">
        <v>0</v>
      </c>
    </row>
    <row r="1240" spans="1:4" x14ac:dyDescent="0.35">
      <c r="A1240" s="103" t="s">
        <v>88</v>
      </c>
      <c r="B1240" s="103" t="s">
        <v>93</v>
      </c>
      <c r="C1240" s="103" t="s">
        <v>148</v>
      </c>
      <c r="D1240" s="102">
        <v>0</v>
      </c>
    </row>
    <row r="1241" spans="1:4" x14ac:dyDescent="0.35">
      <c r="A1241" s="103" t="s">
        <v>26</v>
      </c>
      <c r="B1241" s="103" t="s">
        <v>93</v>
      </c>
      <c r="C1241" s="103" t="s">
        <v>148</v>
      </c>
      <c r="D1241" s="102">
        <v>1</v>
      </c>
    </row>
    <row r="1242" spans="1:4" x14ac:dyDescent="0.35">
      <c r="A1242" s="103" t="s">
        <v>27</v>
      </c>
      <c r="B1242" s="103" t="s">
        <v>93</v>
      </c>
      <c r="C1242" s="103" t="s">
        <v>148</v>
      </c>
      <c r="D1242" s="102">
        <v>6</v>
      </c>
    </row>
    <row r="1243" spans="1:4" x14ac:dyDescent="0.35">
      <c r="A1243" s="103" t="s">
        <v>28</v>
      </c>
      <c r="B1243" s="103" t="s">
        <v>93</v>
      </c>
      <c r="C1243" s="103" t="s">
        <v>148</v>
      </c>
      <c r="D1243" s="102">
        <v>4</v>
      </c>
    </row>
    <row r="1244" spans="1:4" x14ac:dyDescent="0.35">
      <c r="A1244" s="103" t="s">
        <v>29</v>
      </c>
      <c r="B1244" s="103" t="s">
        <v>93</v>
      </c>
      <c r="C1244" s="103" t="s">
        <v>148</v>
      </c>
      <c r="D1244" s="102">
        <v>3</v>
      </c>
    </row>
    <row r="1245" spans="1:4" x14ac:dyDescent="0.35">
      <c r="A1245" s="103" t="s">
        <v>30</v>
      </c>
      <c r="B1245" s="103" t="s">
        <v>93</v>
      </c>
      <c r="C1245" s="103" t="s">
        <v>148</v>
      </c>
      <c r="D1245" s="102">
        <v>1</v>
      </c>
    </row>
    <row r="1246" spans="1:4" x14ac:dyDescent="0.35">
      <c r="A1246" s="103" t="s">
        <v>31</v>
      </c>
      <c r="B1246" s="103" t="s">
        <v>93</v>
      </c>
      <c r="C1246" s="103" t="s">
        <v>148</v>
      </c>
      <c r="D1246" s="102">
        <v>0</v>
      </c>
    </row>
    <row r="1247" spans="1:4" x14ac:dyDescent="0.35">
      <c r="A1247" s="103" t="s">
        <v>32</v>
      </c>
      <c r="B1247" s="103" t="s">
        <v>93</v>
      </c>
      <c r="C1247" s="103" t="s">
        <v>148</v>
      </c>
      <c r="D1247" s="102">
        <v>0</v>
      </c>
    </row>
    <row r="1248" spans="1:4" x14ac:dyDescent="0.35">
      <c r="A1248" s="103" t="s">
        <v>33</v>
      </c>
      <c r="B1248" s="103" t="s">
        <v>93</v>
      </c>
      <c r="C1248" s="103" t="s">
        <v>148</v>
      </c>
      <c r="D1248" s="102">
        <v>0</v>
      </c>
    </row>
    <row r="1249" spans="1:4" x14ac:dyDescent="0.35">
      <c r="A1249" s="103" t="s">
        <v>34</v>
      </c>
      <c r="B1249" s="103" t="s">
        <v>93</v>
      </c>
      <c r="C1249" s="103" t="s">
        <v>148</v>
      </c>
      <c r="D1249" s="102">
        <v>0</v>
      </c>
    </row>
    <row r="1250" spans="1:4" x14ac:dyDescent="0.35">
      <c r="A1250" s="103" t="s">
        <v>35</v>
      </c>
      <c r="B1250" s="103" t="s">
        <v>93</v>
      </c>
      <c r="C1250" s="103" t="s">
        <v>148</v>
      </c>
      <c r="D1250" s="102">
        <v>0</v>
      </c>
    </row>
    <row r="1251" spans="1:4" x14ac:dyDescent="0.35">
      <c r="A1251" s="103" t="s">
        <v>36</v>
      </c>
      <c r="B1251" s="103" t="s">
        <v>93</v>
      </c>
      <c r="C1251" s="103" t="s">
        <v>148</v>
      </c>
      <c r="D1251" s="102">
        <v>2</v>
      </c>
    </row>
    <row r="1252" spans="1:4" x14ac:dyDescent="0.35">
      <c r="A1252" s="103" t="s">
        <v>37</v>
      </c>
      <c r="B1252" s="103" t="s">
        <v>93</v>
      </c>
      <c r="C1252" s="103" t="s">
        <v>148</v>
      </c>
      <c r="D1252" s="102">
        <v>1</v>
      </c>
    </row>
    <row r="1253" spans="1:4" x14ac:dyDescent="0.35">
      <c r="A1253" s="103" t="s">
        <v>38</v>
      </c>
      <c r="B1253" s="103" t="s">
        <v>93</v>
      </c>
      <c r="C1253" s="103" t="s">
        <v>148</v>
      </c>
      <c r="D1253" s="102">
        <v>5</v>
      </c>
    </row>
    <row r="1254" spans="1:4" x14ac:dyDescent="0.35">
      <c r="A1254" s="103" t="s">
        <v>39</v>
      </c>
      <c r="B1254" s="103" t="s">
        <v>93</v>
      </c>
      <c r="C1254" s="103" t="s">
        <v>148</v>
      </c>
      <c r="D1254" s="102">
        <v>0</v>
      </c>
    </row>
    <row r="1255" spans="1:4" x14ac:dyDescent="0.35">
      <c r="A1255" s="103" t="s">
        <v>40</v>
      </c>
      <c r="B1255" s="103" t="s">
        <v>93</v>
      </c>
      <c r="C1255" s="103" t="s">
        <v>148</v>
      </c>
      <c r="D1255" s="102">
        <v>0</v>
      </c>
    </row>
    <row r="1256" spans="1:4" x14ac:dyDescent="0.35">
      <c r="A1256" s="103" t="s">
        <v>41</v>
      </c>
      <c r="B1256" s="103" t="s">
        <v>93</v>
      </c>
      <c r="C1256" s="103" t="s">
        <v>148</v>
      </c>
      <c r="D1256" s="102">
        <v>0</v>
      </c>
    </row>
    <row r="1257" spans="1:4" x14ac:dyDescent="0.35">
      <c r="A1257" s="103" t="s">
        <v>42</v>
      </c>
      <c r="B1257" s="103" t="s">
        <v>93</v>
      </c>
      <c r="C1257" s="103" t="s">
        <v>148</v>
      </c>
      <c r="D1257" s="102">
        <v>2</v>
      </c>
    </row>
    <row r="1258" spans="1:4" x14ac:dyDescent="0.35">
      <c r="A1258" s="103" t="s">
        <v>43</v>
      </c>
      <c r="B1258" s="103" t="s">
        <v>93</v>
      </c>
      <c r="C1258" s="103" t="s">
        <v>148</v>
      </c>
      <c r="D1258" s="102">
        <v>0</v>
      </c>
    </row>
    <row r="1259" spans="1:4" x14ac:dyDescent="0.35">
      <c r="A1259" s="103" t="s">
        <v>44</v>
      </c>
      <c r="B1259" s="103" t="s">
        <v>93</v>
      </c>
      <c r="C1259" s="103" t="s">
        <v>148</v>
      </c>
      <c r="D1259" s="102">
        <v>4</v>
      </c>
    </row>
    <row r="1260" spans="1:4" x14ac:dyDescent="0.35">
      <c r="A1260" s="103" t="s">
        <v>45</v>
      </c>
      <c r="B1260" s="103" t="s">
        <v>93</v>
      </c>
      <c r="C1260" s="103" t="s">
        <v>148</v>
      </c>
      <c r="D1260" s="102">
        <v>0</v>
      </c>
    </row>
    <row r="1261" spans="1:4" x14ac:dyDescent="0.35">
      <c r="A1261" s="103" t="s">
        <v>46</v>
      </c>
      <c r="B1261" s="103" t="s">
        <v>93</v>
      </c>
      <c r="C1261" s="103" t="s">
        <v>148</v>
      </c>
      <c r="D1261" s="102">
        <v>0</v>
      </c>
    </row>
    <row r="1262" spans="1:4" x14ac:dyDescent="0.35">
      <c r="A1262" s="103" t="s">
        <v>3</v>
      </c>
      <c r="B1262" s="103" t="s">
        <v>93</v>
      </c>
      <c r="C1262" s="103" t="s">
        <v>152</v>
      </c>
      <c r="D1262" s="102">
        <v>7</v>
      </c>
    </row>
    <row r="1263" spans="1:4" x14ac:dyDescent="0.35">
      <c r="A1263" s="103" t="s">
        <v>4</v>
      </c>
      <c r="B1263" s="103" t="s">
        <v>93</v>
      </c>
      <c r="C1263" s="103" t="s">
        <v>152</v>
      </c>
      <c r="D1263" s="102">
        <v>8</v>
      </c>
    </row>
    <row r="1264" spans="1:4" x14ac:dyDescent="0.35">
      <c r="A1264" s="103" t="s">
        <v>5</v>
      </c>
      <c r="B1264" s="103" t="s">
        <v>93</v>
      </c>
      <c r="C1264" s="103" t="s">
        <v>152</v>
      </c>
      <c r="D1264" s="102">
        <v>381</v>
      </c>
    </row>
    <row r="1265" spans="1:4" x14ac:dyDescent="0.35">
      <c r="A1265" s="103" t="s">
        <v>6</v>
      </c>
      <c r="B1265" s="103" t="s">
        <v>93</v>
      </c>
      <c r="C1265" s="103" t="s">
        <v>152</v>
      </c>
      <c r="D1265" s="102">
        <v>17</v>
      </c>
    </row>
    <row r="1266" spans="1:4" x14ac:dyDescent="0.35">
      <c r="A1266" s="103" t="s">
        <v>7</v>
      </c>
      <c r="B1266" s="103" t="s">
        <v>93</v>
      </c>
      <c r="C1266" s="103" t="s">
        <v>152</v>
      </c>
      <c r="D1266" s="102">
        <v>74</v>
      </c>
    </row>
    <row r="1267" spans="1:4" x14ac:dyDescent="0.35">
      <c r="A1267" s="103" t="s">
        <v>8</v>
      </c>
      <c r="B1267" s="103" t="s">
        <v>93</v>
      </c>
      <c r="C1267" s="103" t="s">
        <v>152</v>
      </c>
      <c r="D1267" s="102">
        <v>173</v>
      </c>
    </row>
    <row r="1268" spans="1:4" x14ac:dyDescent="0.35">
      <c r="A1268" s="103" t="s">
        <v>9</v>
      </c>
      <c r="B1268" s="103" t="s">
        <v>93</v>
      </c>
      <c r="C1268" s="103" t="s">
        <v>152</v>
      </c>
      <c r="D1268" s="102">
        <v>70</v>
      </c>
    </row>
    <row r="1269" spans="1:4" x14ac:dyDescent="0.35">
      <c r="A1269" s="103" t="s">
        <v>10</v>
      </c>
      <c r="B1269" s="103" t="s">
        <v>93</v>
      </c>
      <c r="C1269" s="103" t="s">
        <v>152</v>
      </c>
      <c r="D1269" s="102">
        <v>79</v>
      </c>
    </row>
    <row r="1270" spans="1:4" x14ac:dyDescent="0.35">
      <c r="A1270" s="103" t="s">
        <v>11</v>
      </c>
      <c r="B1270" s="103" t="s">
        <v>93</v>
      </c>
      <c r="C1270" s="103" t="s">
        <v>152</v>
      </c>
      <c r="D1270" s="102">
        <v>21</v>
      </c>
    </row>
    <row r="1271" spans="1:4" x14ac:dyDescent="0.35">
      <c r="A1271" s="103" t="s">
        <v>12</v>
      </c>
      <c r="B1271" s="103" t="s">
        <v>93</v>
      </c>
      <c r="C1271" s="103" t="s">
        <v>152</v>
      </c>
      <c r="D1271" s="102">
        <v>315</v>
      </c>
    </row>
    <row r="1272" spans="1:4" x14ac:dyDescent="0.35">
      <c r="A1272" s="103" t="s">
        <v>13</v>
      </c>
      <c r="B1272" s="103" t="s">
        <v>93</v>
      </c>
      <c r="C1272" s="103" t="s">
        <v>152</v>
      </c>
      <c r="D1272" s="102">
        <v>79</v>
      </c>
    </row>
    <row r="1273" spans="1:4" x14ac:dyDescent="0.35">
      <c r="A1273" s="103" t="s">
        <v>71</v>
      </c>
      <c r="B1273" s="103" t="s">
        <v>93</v>
      </c>
      <c r="C1273" s="103" t="s">
        <v>152</v>
      </c>
      <c r="D1273" s="102">
        <v>6</v>
      </c>
    </row>
    <row r="1274" spans="1:4" x14ac:dyDescent="0.35">
      <c r="A1274" s="103" t="s">
        <v>14</v>
      </c>
      <c r="B1274" s="103" t="s">
        <v>93</v>
      </c>
      <c r="C1274" s="103" t="s">
        <v>152</v>
      </c>
      <c r="D1274" s="102">
        <v>0</v>
      </c>
    </row>
    <row r="1275" spans="1:4" x14ac:dyDescent="0.35">
      <c r="A1275" s="103" t="s">
        <v>15</v>
      </c>
      <c r="B1275" s="103" t="s">
        <v>93</v>
      </c>
      <c r="C1275" s="103" t="s">
        <v>152</v>
      </c>
      <c r="D1275" s="102">
        <v>130</v>
      </c>
    </row>
    <row r="1276" spans="1:4" x14ac:dyDescent="0.35">
      <c r="A1276" s="103" t="s">
        <v>16</v>
      </c>
      <c r="B1276" s="103" t="s">
        <v>93</v>
      </c>
      <c r="C1276" s="103" t="s">
        <v>152</v>
      </c>
      <c r="D1276" s="102">
        <v>0</v>
      </c>
    </row>
    <row r="1277" spans="1:4" x14ac:dyDescent="0.35">
      <c r="A1277" s="103" t="s">
        <v>17</v>
      </c>
      <c r="B1277" s="103" t="s">
        <v>93</v>
      </c>
      <c r="C1277" s="103" t="s">
        <v>152</v>
      </c>
      <c r="D1277" s="102">
        <v>4</v>
      </c>
    </row>
    <row r="1278" spans="1:4" x14ac:dyDescent="0.35">
      <c r="A1278" s="103" t="s">
        <v>18</v>
      </c>
      <c r="B1278" s="103" t="s">
        <v>93</v>
      </c>
      <c r="C1278" s="103" t="s">
        <v>152</v>
      </c>
      <c r="D1278" s="102">
        <v>392</v>
      </c>
    </row>
    <row r="1279" spans="1:4" x14ac:dyDescent="0.35">
      <c r="A1279" s="103" t="s">
        <v>19</v>
      </c>
      <c r="B1279" s="103" t="s">
        <v>93</v>
      </c>
      <c r="C1279" s="103" t="s">
        <v>152</v>
      </c>
      <c r="D1279" s="102">
        <v>22</v>
      </c>
    </row>
    <row r="1280" spans="1:4" x14ac:dyDescent="0.35">
      <c r="A1280" s="103" t="s">
        <v>20</v>
      </c>
      <c r="B1280" s="103" t="s">
        <v>93</v>
      </c>
      <c r="C1280" s="103" t="s">
        <v>152</v>
      </c>
      <c r="D1280" s="102">
        <v>58</v>
      </c>
    </row>
    <row r="1281" spans="1:4" x14ac:dyDescent="0.35">
      <c r="A1281" s="103" t="s">
        <v>21</v>
      </c>
      <c r="B1281" s="103" t="s">
        <v>93</v>
      </c>
      <c r="C1281" s="103" t="s">
        <v>152</v>
      </c>
      <c r="D1281" s="102">
        <v>244</v>
      </c>
    </row>
    <row r="1282" spans="1:4" x14ac:dyDescent="0.35">
      <c r="A1282" s="103" t="s">
        <v>22</v>
      </c>
      <c r="B1282" s="103" t="s">
        <v>93</v>
      </c>
      <c r="C1282" s="103" t="s">
        <v>152</v>
      </c>
      <c r="D1282" s="102">
        <v>7</v>
      </c>
    </row>
    <row r="1283" spans="1:4" x14ac:dyDescent="0.35">
      <c r="A1283" s="103" t="s">
        <v>23</v>
      </c>
      <c r="B1283" s="103" t="s">
        <v>93</v>
      </c>
      <c r="C1283" s="103" t="s">
        <v>152</v>
      </c>
      <c r="D1283" s="102">
        <v>70</v>
      </c>
    </row>
    <row r="1284" spans="1:4" x14ac:dyDescent="0.35">
      <c r="A1284" s="103" t="s">
        <v>47</v>
      </c>
      <c r="B1284" s="103" t="s">
        <v>93</v>
      </c>
      <c r="C1284" s="103" t="s">
        <v>152</v>
      </c>
      <c r="D1284" s="102">
        <v>7</v>
      </c>
    </row>
    <row r="1285" spans="1:4" x14ac:dyDescent="0.35">
      <c r="A1285" s="103" t="s">
        <v>88</v>
      </c>
      <c r="B1285" s="103" t="s">
        <v>93</v>
      </c>
      <c r="C1285" s="103" t="s">
        <v>152</v>
      </c>
      <c r="D1285" s="102">
        <v>0</v>
      </c>
    </row>
    <row r="1286" spans="1:4" x14ac:dyDescent="0.35">
      <c r="A1286" s="103" t="s">
        <v>26</v>
      </c>
      <c r="B1286" s="103" t="s">
        <v>93</v>
      </c>
      <c r="C1286" s="103" t="s">
        <v>152</v>
      </c>
      <c r="D1286" s="102">
        <v>51</v>
      </c>
    </row>
    <row r="1287" spans="1:4" x14ac:dyDescent="0.35">
      <c r="A1287" s="103" t="s">
        <v>27</v>
      </c>
      <c r="B1287" s="103" t="s">
        <v>93</v>
      </c>
      <c r="C1287" s="103" t="s">
        <v>152</v>
      </c>
      <c r="D1287" s="102">
        <v>101</v>
      </c>
    </row>
    <row r="1288" spans="1:4" x14ac:dyDescent="0.35">
      <c r="A1288" s="103" t="s">
        <v>28</v>
      </c>
      <c r="B1288" s="103" t="s">
        <v>93</v>
      </c>
      <c r="C1288" s="103" t="s">
        <v>152</v>
      </c>
      <c r="D1288" s="102">
        <v>121</v>
      </c>
    </row>
    <row r="1289" spans="1:4" x14ac:dyDescent="0.35">
      <c r="A1289" s="103" t="s">
        <v>29</v>
      </c>
      <c r="B1289" s="103" t="s">
        <v>93</v>
      </c>
      <c r="C1289" s="103" t="s">
        <v>152</v>
      </c>
      <c r="D1289" s="102">
        <v>7</v>
      </c>
    </row>
    <row r="1290" spans="1:4" x14ac:dyDescent="0.35">
      <c r="A1290" s="103" t="s">
        <v>30</v>
      </c>
      <c r="B1290" s="103" t="s">
        <v>93</v>
      </c>
      <c r="C1290" s="103" t="s">
        <v>152</v>
      </c>
      <c r="D1290" s="102">
        <v>78</v>
      </c>
    </row>
    <row r="1291" spans="1:4" x14ac:dyDescent="0.35">
      <c r="A1291" s="103" t="s">
        <v>31</v>
      </c>
      <c r="B1291" s="103" t="s">
        <v>93</v>
      </c>
      <c r="C1291" s="103" t="s">
        <v>152</v>
      </c>
      <c r="D1291" s="102">
        <v>5</v>
      </c>
    </row>
    <row r="1292" spans="1:4" x14ac:dyDescent="0.35">
      <c r="A1292" s="103" t="s">
        <v>32</v>
      </c>
      <c r="B1292" s="103" t="s">
        <v>93</v>
      </c>
      <c r="C1292" s="103" t="s">
        <v>152</v>
      </c>
      <c r="D1292" s="102">
        <v>74</v>
      </c>
    </row>
    <row r="1293" spans="1:4" x14ac:dyDescent="0.35">
      <c r="A1293" s="103" t="s">
        <v>33</v>
      </c>
      <c r="B1293" s="103" t="s">
        <v>93</v>
      </c>
      <c r="C1293" s="103" t="s">
        <v>152</v>
      </c>
      <c r="D1293" s="102">
        <v>16</v>
      </c>
    </row>
    <row r="1294" spans="1:4" x14ac:dyDescent="0.35">
      <c r="A1294" s="103" t="s">
        <v>34</v>
      </c>
      <c r="B1294" s="103" t="s">
        <v>93</v>
      </c>
      <c r="C1294" s="103" t="s">
        <v>152</v>
      </c>
      <c r="D1294" s="102">
        <v>29</v>
      </c>
    </row>
    <row r="1295" spans="1:4" x14ac:dyDescent="0.35">
      <c r="A1295" s="103" t="s">
        <v>35</v>
      </c>
      <c r="B1295" s="103" t="s">
        <v>93</v>
      </c>
      <c r="C1295" s="103" t="s">
        <v>152</v>
      </c>
      <c r="D1295" s="102">
        <v>135</v>
      </c>
    </row>
    <row r="1296" spans="1:4" x14ac:dyDescent="0.35">
      <c r="A1296" s="103" t="s">
        <v>36</v>
      </c>
      <c r="B1296" s="103" t="s">
        <v>93</v>
      </c>
      <c r="C1296" s="103" t="s">
        <v>152</v>
      </c>
      <c r="D1296" s="102">
        <v>61</v>
      </c>
    </row>
    <row r="1297" spans="1:4" x14ac:dyDescent="0.35">
      <c r="A1297" s="103" t="s">
        <v>37</v>
      </c>
      <c r="B1297" s="103" t="s">
        <v>93</v>
      </c>
      <c r="C1297" s="103" t="s">
        <v>152</v>
      </c>
      <c r="D1297" s="102">
        <v>59</v>
      </c>
    </row>
    <row r="1298" spans="1:4" x14ac:dyDescent="0.35">
      <c r="A1298" s="103" t="s">
        <v>38</v>
      </c>
      <c r="B1298" s="103" t="s">
        <v>93</v>
      </c>
      <c r="C1298" s="103" t="s">
        <v>152</v>
      </c>
      <c r="D1298" s="102">
        <v>32</v>
      </c>
    </row>
    <row r="1299" spans="1:4" x14ac:dyDescent="0.35">
      <c r="A1299" s="103" t="s">
        <v>39</v>
      </c>
      <c r="B1299" s="103" t="s">
        <v>93</v>
      </c>
      <c r="C1299" s="103" t="s">
        <v>152</v>
      </c>
      <c r="D1299" s="102">
        <v>0</v>
      </c>
    </row>
    <row r="1300" spans="1:4" x14ac:dyDescent="0.35">
      <c r="A1300" s="103" t="s">
        <v>40</v>
      </c>
      <c r="B1300" s="103" t="s">
        <v>93</v>
      </c>
      <c r="C1300" s="103" t="s">
        <v>152</v>
      </c>
      <c r="D1300" s="102">
        <v>16</v>
      </c>
    </row>
    <row r="1301" spans="1:4" x14ac:dyDescent="0.35">
      <c r="A1301" s="103" t="s">
        <v>41</v>
      </c>
      <c r="B1301" s="103" t="s">
        <v>93</v>
      </c>
      <c r="C1301" s="103" t="s">
        <v>152</v>
      </c>
      <c r="D1301" s="102">
        <v>3</v>
      </c>
    </row>
    <row r="1302" spans="1:4" x14ac:dyDescent="0.35">
      <c r="A1302" s="103" t="s">
        <v>42</v>
      </c>
      <c r="B1302" s="103" t="s">
        <v>93</v>
      </c>
      <c r="C1302" s="103" t="s">
        <v>152</v>
      </c>
      <c r="D1302" s="102">
        <v>47</v>
      </c>
    </row>
    <row r="1303" spans="1:4" x14ac:dyDescent="0.35">
      <c r="A1303" s="103" t="s">
        <v>43</v>
      </c>
      <c r="B1303" s="103" t="s">
        <v>93</v>
      </c>
      <c r="C1303" s="103" t="s">
        <v>152</v>
      </c>
      <c r="D1303" s="102">
        <v>14</v>
      </c>
    </row>
    <row r="1304" spans="1:4" x14ac:dyDescent="0.35">
      <c r="A1304" s="103" t="s">
        <v>44</v>
      </c>
      <c r="B1304" s="103" t="s">
        <v>93</v>
      </c>
      <c r="C1304" s="103" t="s">
        <v>152</v>
      </c>
      <c r="D1304" s="102">
        <v>669</v>
      </c>
    </row>
    <row r="1305" spans="1:4" x14ac:dyDescent="0.35">
      <c r="A1305" s="103" t="s">
        <v>45</v>
      </c>
      <c r="B1305" s="103" t="s">
        <v>93</v>
      </c>
      <c r="C1305" s="103" t="s">
        <v>152</v>
      </c>
      <c r="D1305" s="102">
        <v>30</v>
      </c>
    </row>
    <row r="1306" spans="1:4" x14ac:dyDescent="0.35">
      <c r="A1306" s="103" t="s">
        <v>46</v>
      </c>
      <c r="B1306" s="103" t="s">
        <v>93</v>
      </c>
      <c r="C1306" s="103" t="s">
        <v>152</v>
      </c>
      <c r="D1306" s="102">
        <v>87</v>
      </c>
    </row>
    <row r="1307" spans="1:4" x14ac:dyDescent="0.35">
      <c r="A1307" s="103" t="s">
        <v>3</v>
      </c>
      <c r="B1307" s="103" t="s">
        <v>93</v>
      </c>
      <c r="C1307" s="103" t="s">
        <v>153</v>
      </c>
      <c r="D1307" s="102">
        <v>19671</v>
      </c>
    </row>
    <row r="1308" spans="1:4" x14ac:dyDescent="0.35">
      <c r="A1308" s="103" t="s">
        <v>4</v>
      </c>
      <c r="B1308" s="103" t="s">
        <v>93</v>
      </c>
      <c r="C1308" s="103" t="s">
        <v>153</v>
      </c>
      <c r="D1308" s="102">
        <v>21142</v>
      </c>
    </row>
    <row r="1309" spans="1:4" x14ac:dyDescent="0.35">
      <c r="A1309" s="103" t="s">
        <v>5</v>
      </c>
      <c r="B1309" s="103" t="s">
        <v>93</v>
      </c>
      <c r="C1309" s="103" t="s">
        <v>153</v>
      </c>
      <c r="D1309" s="102">
        <v>34841</v>
      </c>
    </row>
    <row r="1310" spans="1:4" x14ac:dyDescent="0.35">
      <c r="A1310" s="103" t="s">
        <v>6</v>
      </c>
      <c r="B1310" s="103" t="s">
        <v>93</v>
      </c>
      <c r="C1310" s="103" t="s">
        <v>153</v>
      </c>
      <c r="D1310" s="102">
        <v>13030</v>
      </c>
    </row>
    <row r="1311" spans="1:4" x14ac:dyDescent="0.35">
      <c r="A1311" s="103" t="s">
        <v>7</v>
      </c>
      <c r="B1311" s="103" t="s">
        <v>93</v>
      </c>
      <c r="C1311" s="103" t="s">
        <v>153</v>
      </c>
      <c r="D1311" s="102">
        <v>21748</v>
      </c>
    </row>
    <row r="1312" spans="1:4" x14ac:dyDescent="0.35">
      <c r="A1312" s="103" t="s">
        <v>8</v>
      </c>
      <c r="B1312" s="103" t="s">
        <v>93</v>
      </c>
      <c r="C1312" s="103" t="s">
        <v>153</v>
      </c>
      <c r="D1312" s="102">
        <v>27792</v>
      </c>
    </row>
    <row r="1313" spans="1:4" x14ac:dyDescent="0.35">
      <c r="A1313" s="103" t="s">
        <v>9</v>
      </c>
      <c r="B1313" s="103" t="s">
        <v>93</v>
      </c>
      <c r="C1313" s="103" t="s">
        <v>153</v>
      </c>
      <c r="D1313" s="102">
        <v>15947</v>
      </c>
    </row>
    <row r="1314" spans="1:4" x14ac:dyDescent="0.35">
      <c r="A1314" s="103" t="s">
        <v>10</v>
      </c>
      <c r="B1314" s="103" t="s">
        <v>93</v>
      </c>
      <c r="C1314" s="103" t="s">
        <v>153</v>
      </c>
      <c r="D1314" s="102">
        <v>19217</v>
      </c>
    </row>
    <row r="1315" spans="1:4" x14ac:dyDescent="0.35">
      <c r="A1315" s="103" t="s">
        <v>11</v>
      </c>
      <c r="B1315" s="103" t="s">
        <v>93</v>
      </c>
      <c r="C1315" s="103" t="s">
        <v>153</v>
      </c>
      <c r="D1315" s="102">
        <v>39196</v>
      </c>
    </row>
    <row r="1316" spans="1:4" x14ac:dyDescent="0.35">
      <c r="A1316" s="103" t="s">
        <v>12</v>
      </c>
      <c r="B1316" s="103" t="s">
        <v>93</v>
      </c>
      <c r="C1316" s="103" t="s">
        <v>153</v>
      </c>
      <c r="D1316" s="102">
        <v>43036</v>
      </c>
    </row>
    <row r="1317" spans="1:4" x14ac:dyDescent="0.35">
      <c r="A1317" s="103" t="s">
        <v>13</v>
      </c>
      <c r="B1317" s="103" t="s">
        <v>93</v>
      </c>
      <c r="C1317" s="103" t="s">
        <v>153</v>
      </c>
      <c r="D1317" s="102">
        <v>103767</v>
      </c>
    </row>
    <row r="1318" spans="1:4" x14ac:dyDescent="0.35">
      <c r="A1318" s="103" t="s">
        <v>71</v>
      </c>
      <c r="B1318" s="103" t="s">
        <v>93</v>
      </c>
      <c r="C1318" s="103" t="s">
        <v>153</v>
      </c>
      <c r="D1318" s="102">
        <v>91902</v>
      </c>
    </row>
    <row r="1319" spans="1:4" x14ac:dyDescent="0.35">
      <c r="A1319" s="103" t="s">
        <v>14</v>
      </c>
      <c r="B1319" s="103" t="s">
        <v>93</v>
      </c>
      <c r="C1319" s="103" t="s">
        <v>153</v>
      </c>
      <c r="D1319" s="102">
        <v>16948</v>
      </c>
    </row>
    <row r="1320" spans="1:4" x14ac:dyDescent="0.35">
      <c r="A1320" s="103" t="s">
        <v>15</v>
      </c>
      <c r="B1320" s="103" t="s">
        <v>93</v>
      </c>
      <c r="C1320" s="103" t="s">
        <v>153</v>
      </c>
      <c r="D1320" s="102">
        <v>27326</v>
      </c>
    </row>
    <row r="1321" spans="1:4" x14ac:dyDescent="0.35">
      <c r="A1321" s="103" t="s">
        <v>16</v>
      </c>
      <c r="B1321" s="103" t="s">
        <v>93</v>
      </c>
      <c r="C1321" s="103" t="s">
        <v>153</v>
      </c>
      <c r="D1321" s="102">
        <v>46318</v>
      </c>
    </row>
    <row r="1322" spans="1:4" x14ac:dyDescent="0.35">
      <c r="A1322" s="103" t="s">
        <v>17</v>
      </c>
      <c r="B1322" s="103" t="s">
        <v>93</v>
      </c>
      <c r="C1322" s="103" t="s">
        <v>153</v>
      </c>
      <c r="D1322" s="102">
        <v>22506</v>
      </c>
    </row>
    <row r="1323" spans="1:4" x14ac:dyDescent="0.35">
      <c r="A1323" s="103" t="s">
        <v>18</v>
      </c>
      <c r="B1323" s="103" t="s">
        <v>93</v>
      </c>
      <c r="C1323" s="103" t="s">
        <v>153</v>
      </c>
      <c r="D1323" s="102">
        <v>190119</v>
      </c>
    </row>
    <row r="1324" spans="1:4" x14ac:dyDescent="0.35">
      <c r="A1324" s="103" t="s">
        <v>19</v>
      </c>
      <c r="B1324" s="103" t="s">
        <v>93</v>
      </c>
      <c r="C1324" s="103" t="s">
        <v>153</v>
      </c>
      <c r="D1324" s="102">
        <v>114319</v>
      </c>
    </row>
    <row r="1325" spans="1:4" x14ac:dyDescent="0.35">
      <c r="A1325" s="103" t="s">
        <v>20</v>
      </c>
      <c r="B1325" s="103" t="s">
        <v>93</v>
      </c>
      <c r="C1325" s="103" t="s">
        <v>153</v>
      </c>
      <c r="D1325" s="102">
        <v>198159</v>
      </c>
    </row>
    <row r="1326" spans="1:4" x14ac:dyDescent="0.35">
      <c r="A1326" s="103" t="s">
        <v>21</v>
      </c>
      <c r="B1326" s="103" t="s">
        <v>93</v>
      </c>
      <c r="C1326" s="103" t="s">
        <v>153</v>
      </c>
      <c r="D1326" s="102">
        <v>19208</v>
      </c>
    </row>
    <row r="1327" spans="1:4" x14ac:dyDescent="0.35">
      <c r="A1327" s="103" t="s">
        <v>22</v>
      </c>
      <c r="B1327" s="103" t="s">
        <v>93</v>
      </c>
      <c r="C1327" s="103" t="s">
        <v>153</v>
      </c>
      <c r="D1327" s="102">
        <v>30413</v>
      </c>
    </row>
    <row r="1328" spans="1:4" x14ac:dyDescent="0.35">
      <c r="A1328" s="103" t="s">
        <v>23</v>
      </c>
      <c r="B1328" s="103" t="s">
        <v>93</v>
      </c>
      <c r="C1328" s="103" t="s">
        <v>153</v>
      </c>
      <c r="D1328" s="102">
        <v>38712</v>
      </c>
    </row>
    <row r="1329" spans="1:4" x14ac:dyDescent="0.35">
      <c r="A1329" s="103" t="s">
        <v>47</v>
      </c>
      <c r="B1329" s="103" t="s">
        <v>93</v>
      </c>
      <c r="C1329" s="103" t="s">
        <v>153</v>
      </c>
      <c r="D1329" s="102">
        <v>6871</v>
      </c>
    </row>
    <row r="1330" spans="1:4" x14ac:dyDescent="0.35">
      <c r="A1330" s="103" t="s">
        <v>88</v>
      </c>
      <c r="B1330" s="103" t="s">
        <v>93</v>
      </c>
      <c r="C1330" s="103" t="s">
        <v>153</v>
      </c>
      <c r="D1330" s="102">
        <v>361</v>
      </c>
    </row>
    <row r="1331" spans="1:4" x14ac:dyDescent="0.35">
      <c r="A1331" s="103" t="s">
        <v>26</v>
      </c>
      <c r="B1331" s="103" t="s">
        <v>93</v>
      </c>
      <c r="C1331" s="103" t="s">
        <v>153</v>
      </c>
      <c r="D1331" s="102">
        <v>28171</v>
      </c>
    </row>
    <row r="1332" spans="1:4" x14ac:dyDescent="0.35">
      <c r="A1332" s="103" t="s">
        <v>27</v>
      </c>
      <c r="B1332" s="103" t="s">
        <v>93</v>
      </c>
      <c r="C1332" s="103" t="s">
        <v>153</v>
      </c>
      <c r="D1332" s="102">
        <v>27337</v>
      </c>
    </row>
    <row r="1333" spans="1:4" x14ac:dyDescent="0.35">
      <c r="A1333" s="103" t="s">
        <v>28</v>
      </c>
      <c r="B1333" s="103" t="s">
        <v>93</v>
      </c>
      <c r="C1333" s="103" t="s">
        <v>153</v>
      </c>
      <c r="D1333" s="102">
        <v>26086</v>
      </c>
    </row>
    <row r="1334" spans="1:4" x14ac:dyDescent="0.35">
      <c r="A1334" s="103" t="s">
        <v>29</v>
      </c>
      <c r="B1334" s="103" t="s">
        <v>93</v>
      </c>
      <c r="C1334" s="103" t="s">
        <v>153</v>
      </c>
      <c r="D1334" s="102">
        <v>45061</v>
      </c>
    </row>
    <row r="1335" spans="1:4" x14ac:dyDescent="0.35">
      <c r="A1335" s="103" t="s">
        <v>30</v>
      </c>
      <c r="B1335" s="103" t="s">
        <v>93</v>
      </c>
      <c r="C1335" s="103" t="s">
        <v>153</v>
      </c>
      <c r="D1335" s="102">
        <v>32281</v>
      </c>
    </row>
    <row r="1336" spans="1:4" x14ac:dyDescent="0.35">
      <c r="A1336" s="103" t="s">
        <v>31</v>
      </c>
      <c r="B1336" s="103" t="s">
        <v>93</v>
      </c>
      <c r="C1336" s="103" t="s">
        <v>153</v>
      </c>
      <c r="D1336" s="102">
        <v>23272</v>
      </c>
    </row>
    <row r="1337" spans="1:4" x14ac:dyDescent="0.35">
      <c r="A1337" s="103" t="s">
        <v>32</v>
      </c>
      <c r="B1337" s="103" t="s">
        <v>93</v>
      </c>
      <c r="C1337" s="103" t="s">
        <v>153</v>
      </c>
      <c r="D1337" s="102">
        <v>44511</v>
      </c>
    </row>
    <row r="1338" spans="1:4" x14ac:dyDescent="0.35">
      <c r="A1338" s="103" t="s">
        <v>33</v>
      </c>
      <c r="B1338" s="103" t="s">
        <v>93</v>
      </c>
      <c r="C1338" s="103" t="s">
        <v>153</v>
      </c>
      <c r="D1338" s="102">
        <v>21305</v>
      </c>
    </row>
    <row r="1339" spans="1:4" x14ac:dyDescent="0.35">
      <c r="A1339" s="103" t="s">
        <v>34</v>
      </c>
      <c r="B1339" s="103" t="s">
        <v>93</v>
      </c>
      <c r="C1339" s="103" t="s">
        <v>153</v>
      </c>
      <c r="D1339" s="102">
        <v>8935</v>
      </c>
    </row>
    <row r="1340" spans="1:4" x14ac:dyDescent="0.35">
      <c r="A1340" s="103" t="s">
        <v>35</v>
      </c>
      <c r="B1340" s="103" t="s">
        <v>93</v>
      </c>
      <c r="C1340" s="103" t="s">
        <v>153</v>
      </c>
      <c r="D1340" s="102">
        <v>25895</v>
      </c>
    </row>
    <row r="1341" spans="1:4" x14ac:dyDescent="0.35">
      <c r="A1341" s="103" t="s">
        <v>36</v>
      </c>
      <c r="B1341" s="103" t="s">
        <v>93</v>
      </c>
      <c r="C1341" s="103" t="s">
        <v>153</v>
      </c>
      <c r="D1341" s="102">
        <v>19804</v>
      </c>
    </row>
    <row r="1342" spans="1:4" x14ac:dyDescent="0.35">
      <c r="A1342" s="103" t="s">
        <v>37</v>
      </c>
      <c r="B1342" s="103" t="s">
        <v>93</v>
      </c>
      <c r="C1342" s="103" t="s">
        <v>153</v>
      </c>
      <c r="D1342" s="102">
        <v>25235</v>
      </c>
    </row>
    <row r="1343" spans="1:4" x14ac:dyDescent="0.35">
      <c r="A1343" s="103" t="s">
        <v>38</v>
      </c>
      <c r="B1343" s="103" t="s">
        <v>93</v>
      </c>
      <c r="C1343" s="103" t="s">
        <v>153</v>
      </c>
      <c r="D1343" s="102">
        <v>40716</v>
      </c>
    </row>
    <row r="1344" spans="1:4" x14ac:dyDescent="0.35">
      <c r="A1344" s="103" t="s">
        <v>39</v>
      </c>
      <c r="B1344" s="103" t="s">
        <v>93</v>
      </c>
      <c r="C1344" s="103" t="s">
        <v>153</v>
      </c>
      <c r="D1344" s="102">
        <v>26598</v>
      </c>
    </row>
    <row r="1345" spans="1:4" x14ac:dyDescent="0.35">
      <c r="A1345" s="103" t="s">
        <v>40</v>
      </c>
      <c r="B1345" s="103" t="s">
        <v>93</v>
      </c>
      <c r="C1345" s="103" t="s">
        <v>153</v>
      </c>
      <c r="D1345" s="102">
        <v>50383</v>
      </c>
    </row>
    <row r="1346" spans="1:4" x14ac:dyDescent="0.35">
      <c r="A1346" s="103" t="s">
        <v>41</v>
      </c>
      <c r="B1346" s="103" t="s">
        <v>93</v>
      </c>
      <c r="C1346" s="103" t="s">
        <v>153</v>
      </c>
      <c r="D1346" s="102">
        <v>30523.242750000001</v>
      </c>
    </row>
    <row r="1347" spans="1:4" x14ac:dyDescent="0.35">
      <c r="A1347" s="103" t="s">
        <v>42</v>
      </c>
      <c r="B1347" s="103" t="s">
        <v>93</v>
      </c>
      <c r="C1347" s="103" t="s">
        <v>153</v>
      </c>
      <c r="D1347" s="102">
        <v>31870</v>
      </c>
    </row>
    <row r="1348" spans="1:4" x14ac:dyDescent="0.35">
      <c r="A1348" s="103" t="s">
        <v>43</v>
      </c>
      <c r="B1348" s="103" t="s">
        <v>93</v>
      </c>
      <c r="C1348" s="103" t="s">
        <v>153</v>
      </c>
      <c r="D1348" s="102">
        <v>13811</v>
      </c>
    </row>
    <row r="1349" spans="1:4" x14ac:dyDescent="0.35">
      <c r="A1349" s="103" t="s">
        <v>44</v>
      </c>
      <c r="B1349" s="103" t="s">
        <v>93</v>
      </c>
      <c r="C1349" s="103" t="s">
        <v>153</v>
      </c>
      <c r="D1349" s="102">
        <v>91154</v>
      </c>
    </row>
    <row r="1350" spans="1:4" x14ac:dyDescent="0.35">
      <c r="A1350" s="103" t="s">
        <v>45</v>
      </c>
      <c r="B1350" s="103" t="s">
        <v>93</v>
      </c>
      <c r="C1350" s="103" t="s">
        <v>153</v>
      </c>
      <c r="D1350" s="102">
        <v>21290</v>
      </c>
    </row>
    <row r="1351" spans="1:4" x14ac:dyDescent="0.35">
      <c r="A1351" s="103" t="s">
        <v>46</v>
      </c>
      <c r="B1351" s="103" t="s">
        <v>93</v>
      </c>
      <c r="C1351" s="103" t="s">
        <v>153</v>
      </c>
      <c r="D1351" s="102">
        <v>83511</v>
      </c>
    </row>
    <row r="1352" spans="1:4" x14ac:dyDescent="0.35">
      <c r="A1352" s="103" t="s">
        <v>3</v>
      </c>
      <c r="B1352" s="103" t="s">
        <v>105</v>
      </c>
      <c r="C1352" s="103" t="s">
        <v>125</v>
      </c>
      <c r="D1352" s="102">
        <v>451</v>
      </c>
    </row>
    <row r="1353" spans="1:4" x14ac:dyDescent="0.35">
      <c r="A1353" s="103" t="s">
        <v>4</v>
      </c>
      <c r="B1353" s="103" t="s">
        <v>105</v>
      </c>
      <c r="C1353" s="103" t="s">
        <v>125</v>
      </c>
      <c r="D1353" s="102">
        <v>1434</v>
      </c>
    </row>
    <row r="1354" spans="1:4" x14ac:dyDescent="0.35">
      <c r="A1354" s="103" t="s">
        <v>5</v>
      </c>
      <c r="B1354" s="103" t="s">
        <v>105</v>
      </c>
      <c r="C1354" s="103" t="s">
        <v>125</v>
      </c>
      <c r="D1354" s="102">
        <v>1407</v>
      </c>
    </row>
    <row r="1355" spans="1:4" x14ac:dyDescent="0.35">
      <c r="A1355" s="103" t="s">
        <v>6</v>
      </c>
      <c r="B1355" s="103" t="s">
        <v>105</v>
      </c>
      <c r="C1355" s="103" t="s">
        <v>125</v>
      </c>
      <c r="D1355" s="102">
        <v>267</v>
      </c>
    </row>
    <row r="1356" spans="1:4" x14ac:dyDescent="0.35">
      <c r="A1356" s="103" t="s">
        <v>7</v>
      </c>
      <c r="B1356" s="103" t="s">
        <v>105</v>
      </c>
      <c r="C1356" s="103" t="s">
        <v>125</v>
      </c>
      <c r="D1356" s="102">
        <v>1263</v>
      </c>
    </row>
    <row r="1357" spans="1:4" x14ac:dyDescent="0.35">
      <c r="A1357" s="103" t="s">
        <v>8</v>
      </c>
      <c r="B1357" s="103" t="s">
        <v>105</v>
      </c>
      <c r="C1357" s="103" t="s">
        <v>125</v>
      </c>
      <c r="D1357" s="102">
        <v>1461</v>
      </c>
    </row>
    <row r="1358" spans="1:4" x14ac:dyDescent="0.35">
      <c r="A1358" s="103" t="s">
        <v>9</v>
      </c>
      <c r="B1358" s="103" t="s">
        <v>105</v>
      </c>
      <c r="C1358" s="103" t="s">
        <v>125</v>
      </c>
      <c r="D1358" s="102">
        <v>1567</v>
      </c>
    </row>
    <row r="1359" spans="1:4" x14ac:dyDescent="0.35">
      <c r="A1359" s="103" t="s">
        <v>10</v>
      </c>
      <c r="B1359" s="103" t="s">
        <v>105</v>
      </c>
      <c r="C1359" s="103" t="s">
        <v>125</v>
      </c>
      <c r="D1359" s="102">
        <v>408</v>
      </c>
    </row>
    <row r="1360" spans="1:4" x14ac:dyDescent="0.35">
      <c r="A1360" s="103" t="s">
        <v>11</v>
      </c>
      <c r="B1360" s="103" t="s">
        <v>105</v>
      </c>
      <c r="C1360" s="103" t="s">
        <v>125</v>
      </c>
      <c r="D1360" s="102">
        <v>686</v>
      </c>
    </row>
    <row r="1361" spans="1:4" x14ac:dyDescent="0.35">
      <c r="A1361" s="103" t="s">
        <v>12</v>
      </c>
      <c r="B1361" s="103" t="s">
        <v>105</v>
      </c>
      <c r="C1361" s="103" t="s">
        <v>125</v>
      </c>
      <c r="D1361" s="102">
        <v>1129</v>
      </c>
    </row>
    <row r="1362" spans="1:4" x14ac:dyDescent="0.35">
      <c r="A1362" s="103" t="s">
        <v>13</v>
      </c>
      <c r="B1362" s="103" t="s">
        <v>105</v>
      </c>
      <c r="C1362" s="103" t="s">
        <v>125</v>
      </c>
      <c r="D1362" s="102">
        <v>904</v>
      </c>
    </row>
    <row r="1363" spans="1:4" x14ac:dyDescent="0.35">
      <c r="A1363" s="103" t="s">
        <v>71</v>
      </c>
      <c r="B1363" s="103" t="s">
        <v>105</v>
      </c>
      <c r="C1363" s="103" t="s">
        <v>125</v>
      </c>
      <c r="D1363" s="102">
        <v>1040</v>
      </c>
    </row>
    <row r="1364" spans="1:4" x14ac:dyDescent="0.35">
      <c r="A1364" s="103" t="s">
        <v>14</v>
      </c>
      <c r="B1364" s="103" t="s">
        <v>105</v>
      </c>
      <c r="C1364" s="103" t="s">
        <v>125</v>
      </c>
      <c r="D1364" s="102">
        <v>2002</v>
      </c>
    </row>
    <row r="1365" spans="1:4" x14ac:dyDescent="0.35">
      <c r="A1365" s="103" t="s">
        <v>15</v>
      </c>
      <c r="B1365" s="103" t="s">
        <v>105</v>
      </c>
      <c r="C1365" s="103" t="s">
        <v>125</v>
      </c>
      <c r="D1365" s="102">
        <v>449</v>
      </c>
    </row>
    <row r="1366" spans="1:4" x14ac:dyDescent="0.35">
      <c r="A1366" s="103" t="s">
        <v>16</v>
      </c>
      <c r="B1366" s="103" t="s">
        <v>105</v>
      </c>
      <c r="C1366" s="103" t="s">
        <v>125</v>
      </c>
      <c r="D1366" s="102">
        <v>824</v>
      </c>
    </row>
    <row r="1367" spans="1:4" x14ac:dyDescent="0.35">
      <c r="A1367" s="103" t="s">
        <v>17</v>
      </c>
      <c r="B1367" s="103" t="s">
        <v>105</v>
      </c>
      <c r="C1367" s="103" t="s">
        <v>125</v>
      </c>
      <c r="D1367" s="102">
        <v>610</v>
      </c>
    </row>
    <row r="1368" spans="1:4" x14ac:dyDescent="0.35">
      <c r="A1368" s="103" t="s">
        <v>18</v>
      </c>
      <c r="B1368" s="103" t="s">
        <v>105</v>
      </c>
      <c r="C1368" s="103" t="s">
        <v>125</v>
      </c>
      <c r="D1368" s="102">
        <v>8016</v>
      </c>
    </row>
    <row r="1369" spans="1:4" x14ac:dyDescent="0.35">
      <c r="A1369" s="103" t="s">
        <v>19</v>
      </c>
      <c r="B1369" s="103" t="s">
        <v>105</v>
      </c>
      <c r="C1369" s="103" t="s">
        <v>125</v>
      </c>
      <c r="D1369" s="102">
        <v>1458</v>
      </c>
    </row>
    <row r="1370" spans="1:4" x14ac:dyDescent="0.35">
      <c r="A1370" s="103" t="s">
        <v>20</v>
      </c>
      <c r="B1370" s="103" t="s">
        <v>105</v>
      </c>
      <c r="C1370" s="103" t="s">
        <v>125</v>
      </c>
      <c r="D1370" s="102">
        <v>1203</v>
      </c>
    </row>
    <row r="1371" spans="1:4" x14ac:dyDescent="0.35">
      <c r="A1371" s="103" t="s">
        <v>21</v>
      </c>
      <c r="B1371" s="103" t="s">
        <v>105</v>
      </c>
      <c r="C1371" s="103" t="s">
        <v>125</v>
      </c>
      <c r="D1371" s="102">
        <v>629</v>
      </c>
    </row>
    <row r="1372" spans="1:4" x14ac:dyDescent="0.35">
      <c r="A1372" s="103" t="s">
        <v>22</v>
      </c>
      <c r="B1372" s="103" t="s">
        <v>105</v>
      </c>
      <c r="C1372" s="103" t="s">
        <v>125</v>
      </c>
      <c r="D1372" s="102">
        <v>986</v>
      </c>
    </row>
    <row r="1373" spans="1:4" x14ac:dyDescent="0.35">
      <c r="A1373" s="103" t="s">
        <v>23</v>
      </c>
      <c r="B1373" s="103" t="s">
        <v>105</v>
      </c>
      <c r="C1373" s="103" t="s">
        <v>125</v>
      </c>
      <c r="D1373" s="102">
        <v>740</v>
      </c>
    </row>
    <row r="1374" spans="1:4" x14ac:dyDescent="0.35">
      <c r="A1374" s="103" t="s">
        <v>47</v>
      </c>
      <c r="B1374" s="103" t="s">
        <v>105</v>
      </c>
      <c r="C1374" s="103" t="s">
        <v>125</v>
      </c>
      <c r="D1374" s="102">
        <v>115</v>
      </c>
    </row>
    <row r="1375" spans="1:4" x14ac:dyDescent="0.35">
      <c r="A1375" s="103" t="s">
        <v>88</v>
      </c>
      <c r="B1375" s="103" t="s">
        <v>105</v>
      </c>
      <c r="C1375" s="103" t="s">
        <v>125</v>
      </c>
      <c r="D1375" s="102">
        <v>3</v>
      </c>
    </row>
    <row r="1376" spans="1:4" x14ac:dyDescent="0.35">
      <c r="A1376" s="103" t="s">
        <v>26</v>
      </c>
      <c r="B1376" s="103" t="s">
        <v>105</v>
      </c>
      <c r="C1376" s="103" t="s">
        <v>125</v>
      </c>
      <c r="D1376" s="102">
        <v>1590</v>
      </c>
    </row>
    <row r="1377" spans="1:4" x14ac:dyDescent="0.35">
      <c r="A1377" s="103" t="s">
        <v>27</v>
      </c>
      <c r="B1377" s="103" t="s">
        <v>105</v>
      </c>
      <c r="C1377" s="103" t="s">
        <v>125</v>
      </c>
      <c r="D1377" s="102">
        <v>1418</v>
      </c>
    </row>
    <row r="1378" spans="1:4" x14ac:dyDescent="0.35">
      <c r="A1378" s="103" t="s">
        <v>28</v>
      </c>
      <c r="B1378" s="103" t="s">
        <v>105</v>
      </c>
      <c r="C1378" s="103" t="s">
        <v>125</v>
      </c>
      <c r="D1378" s="102">
        <v>381</v>
      </c>
    </row>
    <row r="1379" spans="1:4" x14ac:dyDescent="0.35">
      <c r="A1379" s="103" t="s">
        <v>29</v>
      </c>
      <c r="B1379" s="103" t="s">
        <v>105</v>
      </c>
      <c r="C1379" s="103" t="s">
        <v>125</v>
      </c>
      <c r="D1379" s="102">
        <v>442</v>
      </c>
    </row>
    <row r="1380" spans="1:4" x14ac:dyDescent="0.35">
      <c r="A1380" s="103" t="s">
        <v>30</v>
      </c>
      <c r="B1380" s="103" t="s">
        <v>105</v>
      </c>
      <c r="C1380" s="103" t="s">
        <v>125</v>
      </c>
      <c r="D1380" s="102">
        <v>1311</v>
      </c>
    </row>
    <row r="1381" spans="1:4" x14ac:dyDescent="0.35">
      <c r="A1381" s="103" t="s">
        <v>31</v>
      </c>
      <c r="B1381" s="103" t="s">
        <v>105</v>
      </c>
      <c r="C1381" s="103" t="s">
        <v>125</v>
      </c>
      <c r="D1381" s="102">
        <v>815</v>
      </c>
    </row>
    <row r="1382" spans="1:4" x14ac:dyDescent="0.35">
      <c r="A1382" s="103" t="s">
        <v>32</v>
      </c>
      <c r="B1382" s="103" t="s">
        <v>105</v>
      </c>
      <c r="C1382" s="103" t="s">
        <v>125</v>
      </c>
      <c r="D1382" s="102">
        <v>1540</v>
      </c>
    </row>
    <row r="1383" spans="1:4" x14ac:dyDescent="0.35">
      <c r="A1383" s="103" t="s">
        <v>33</v>
      </c>
      <c r="B1383" s="103" t="s">
        <v>105</v>
      </c>
      <c r="C1383" s="103" t="s">
        <v>125</v>
      </c>
      <c r="D1383" s="102">
        <v>787</v>
      </c>
    </row>
    <row r="1384" spans="1:4" x14ac:dyDescent="0.35">
      <c r="A1384" s="103" t="s">
        <v>34</v>
      </c>
      <c r="B1384" s="103" t="s">
        <v>105</v>
      </c>
      <c r="C1384" s="103" t="s">
        <v>125</v>
      </c>
      <c r="D1384" s="102">
        <v>427</v>
      </c>
    </row>
    <row r="1385" spans="1:4" x14ac:dyDescent="0.35">
      <c r="A1385" s="103" t="s">
        <v>35</v>
      </c>
      <c r="B1385" s="103" t="s">
        <v>105</v>
      </c>
      <c r="C1385" s="103" t="s">
        <v>125</v>
      </c>
      <c r="D1385" s="102">
        <v>1020</v>
      </c>
    </row>
    <row r="1386" spans="1:4" x14ac:dyDescent="0.35">
      <c r="A1386" s="103" t="s">
        <v>36</v>
      </c>
      <c r="B1386" s="103" t="s">
        <v>105</v>
      </c>
      <c r="C1386" s="103" t="s">
        <v>125</v>
      </c>
      <c r="D1386" s="102">
        <v>375</v>
      </c>
    </row>
    <row r="1387" spans="1:4" x14ac:dyDescent="0.35">
      <c r="A1387" s="103" t="s">
        <v>37</v>
      </c>
      <c r="B1387" s="103" t="s">
        <v>105</v>
      </c>
      <c r="C1387" s="103" t="s">
        <v>125</v>
      </c>
      <c r="D1387" s="102">
        <v>390</v>
      </c>
    </row>
    <row r="1388" spans="1:4" x14ac:dyDescent="0.35">
      <c r="A1388" s="103" t="s">
        <v>38</v>
      </c>
      <c r="B1388" s="103" t="s">
        <v>105</v>
      </c>
      <c r="C1388" s="103" t="s">
        <v>125</v>
      </c>
      <c r="D1388" s="102">
        <v>2199</v>
      </c>
    </row>
    <row r="1389" spans="1:4" x14ac:dyDescent="0.35">
      <c r="A1389" s="103" t="s">
        <v>39</v>
      </c>
      <c r="B1389" s="103" t="s">
        <v>105</v>
      </c>
      <c r="C1389" s="103" t="s">
        <v>125</v>
      </c>
      <c r="D1389" s="102">
        <v>550</v>
      </c>
    </row>
    <row r="1390" spans="1:4" x14ac:dyDescent="0.35">
      <c r="A1390" s="103" t="s">
        <v>40</v>
      </c>
      <c r="B1390" s="103" t="s">
        <v>105</v>
      </c>
      <c r="C1390" s="103" t="s">
        <v>125</v>
      </c>
      <c r="D1390" s="102">
        <v>782</v>
      </c>
    </row>
    <row r="1391" spans="1:4" x14ac:dyDescent="0.35">
      <c r="A1391" s="103" t="s">
        <v>41</v>
      </c>
      <c r="B1391" s="103" t="s">
        <v>105</v>
      </c>
      <c r="C1391" s="103" t="s">
        <v>125</v>
      </c>
      <c r="D1391" s="102">
        <v>779</v>
      </c>
    </row>
    <row r="1392" spans="1:4" x14ac:dyDescent="0.35">
      <c r="A1392" s="103" t="s">
        <v>42</v>
      </c>
      <c r="B1392" s="103" t="s">
        <v>105</v>
      </c>
      <c r="C1392" s="103" t="s">
        <v>125</v>
      </c>
      <c r="D1392" s="102">
        <v>1454</v>
      </c>
    </row>
    <row r="1393" spans="1:4" x14ac:dyDescent="0.35">
      <c r="A1393" s="103" t="s">
        <v>43</v>
      </c>
      <c r="B1393" s="103" t="s">
        <v>105</v>
      </c>
      <c r="C1393" s="103" t="s">
        <v>125</v>
      </c>
      <c r="D1393" s="102">
        <v>132</v>
      </c>
    </row>
    <row r="1394" spans="1:4" x14ac:dyDescent="0.35">
      <c r="A1394" s="103" t="s">
        <v>44</v>
      </c>
      <c r="B1394" s="103" t="s">
        <v>105</v>
      </c>
      <c r="C1394" s="103" t="s">
        <v>125</v>
      </c>
      <c r="D1394" s="102">
        <v>933</v>
      </c>
    </row>
    <row r="1395" spans="1:4" x14ac:dyDescent="0.35">
      <c r="A1395" s="103" t="s">
        <v>45</v>
      </c>
      <c r="B1395" s="103" t="s">
        <v>105</v>
      </c>
      <c r="C1395" s="103" t="s">
        <v>125</v>
      </c>
      <c r="D1395" s="102">
        <v>1391</v>
      </c>
    </row>
    <row r="1396" spans="1:4" x14ac:dyDescent="0.35">
      <c r="A1396" s="103" t="s">
        <v>46</v>
      </c>
      <c r="B1396" s="103" t="s">
        <v>105</v>
      </c>
      <c r="C1396" s="103" t="s">
        <v>125</v>
      </c>
      <c r="D1396" s="102">
        <v>646</v>
      </c>
    </row>
    <row r="1397" spans="1:4" x14ac:dyDescent="0.35">
      <c r="A1397" s="103" t="s">
        <v>3</v>
      </c>
      <c r="B1397" s="103" t="s">
        <v>105</v>
      </c>
      <c r="C1397" s="103" t="s">
        <v>123</v>
      </c>
      <c r="D1397" s="102">
        <v>228</v>
      </c>
    </row>
    <row r="1398" spans="1:4" x14ac:dyDescent="0.35">
      <c r="A1398" s="103" t="s">
        <v>4</v>
      </c>
      <c r="B1398" s="103" t="s">
        <v>105</v>
      </c>
      <c r="C1398" s="103" t="s">
        <v>123</v>
      </c>
      <c r="D1398" s="102">
        <v>1037</v>
      </c>
    </row>
    <row r="1399" spans="1:4" x14ac:dyDescent="0.35">
      <c r="A1399" s="103" t="s">
        <v>5</v>
      </c>
      <c r="B1399" s="103" t="s">
        <v>105</v>
      </c>
      <c r="C1399" s="103" t="s">
        <v>123</v>
      </c>
      <c r="D1399" s="102">
        <v>881</v>
      </c>
    </row>
    <row r="1400" spans="1:4" x14ac:dyDescent="0.35">
      <c r="A1400" s="103" t="s">
        <v>6</v>
      </c>
      <c r="B1400" s="103" t="s">
        <v>105</v>
      </c>
      <c r="C1400" s="103" t="s">
        <v>123</v>
      </c>
      <c r="D1400" s="102">
        <v>188</v>
      </c>
    </row>
    <row r="1401" spans="1:4" x14ac:dyDescent="0.35">
      <c r="A1401" s="103" t="s">
        <v>7</v>
      </c>
      <c r="B1401" s="103" t="s">
        <v>105</v>
      </c>
      <c r="C1401" s="103" t="s">
        <v>123</v>
      </c>
      <c r="D1401" s="102">
        <v>1021</v>
      </c>
    </row>
    <row r="1402" spans="1:4" x14ac:dyDescent="0.35">
      <c r="A1402" s="103" t="s">
        <v>8</v>
      </c>
      <c r="B1402" s="103" t="s">
        <v>105</v>
      </c>
      <c r="C1402" s="103" t="s">
        <v>123</v>
      </c>
      <c r="D1402" s="102">
        <v>1289</v>
      </c>
    </row>
    <row r="1403" spans="1:4" x14ac:dyDescent="0.35">
      <c r="A1403" s="103" t="s">
        <v>9</v>
      </c>
      <c r="B1403" s="103" t="s">
        <v>105</v>
      </c>
      <c r="C1403" s="103" t="s">
        <v>123</v>
      </c>
      <c r="D1403" s="102">
        <v>1374</v>
      </c>
    </row>
    <row r="1404" spans="1:4" x14ac:dyDescent="0.35">
      <c r="A1404" s="103" t="s">
        <v>10</v>
      </c>
      <c r="B1404" s="103" t="s">
        <v>105</v>
      </c>
      <c r="C1404" s="103" t="s">
        <v>123</v>
      </c>
      <c r="D1404" s="102">
        <v>227</v>
      </c>
    </row>
    <row r="1405" spans="1:4" x14ac:dyDescent="0.35">
      <c r="A1405" s="103" t="s">
        <v>11</v>
      </c>
      <c r="B1405" s="103" t="s">
        <v>105</v>
      </c>
      <c r="C1405" s="103" t="s">
        <v>123</v>
      </c>
      <c r="D1405" s="102">
        <v>449</v>
      </c>
    </row>
    <row r="1406" spans="1:4" x14ac:dyDescent="0.35">
      <c r="A1406" s="103" t="s">
        <v>12</v>
      </c>
      <c r="B1406" s="103" t="s">
        <v>105</v>
      </c>
      <c r="C1406" s="103" t="s">
        <v>123</v>
      </c>
      <c r="D1406" s="102">
        <v>722</v>
      </c>
    </row>
    <row r="1407" spans="1:4" x14ac:dyDescent="0.35">
      <c r="A1407" s="103" t="s">
        <v>13</v>
      </c>
      <c r="B1407" s="103" t="s">
        <v>105</v>
      </c>
      <c r="C1407" s="103" t="s">
        <v>123</v>
      </c>
      <c r="D1407" s="102">
        <v>227</v>
      </c>
    </row>
    <row r="1408" spans="1:4" x14ac:dyDescent="0.35">
      <c r="A1408" s="103" t="s">
        <v>71</v>
      </c>
      <c r="B1408" s="103" t="s">
        <v>105</v>
      </c>
      <c r="C1408" s="103" t="s">
        <v>123</v>
      </c>
      <c r="D1408" s="102">
        <v>564</v>
      </c>
    </row>
    <row r="1409" spans="1:4" x14ac:dyDescent="0.35">
      <c r="A1409" s="103" t="s">
        <v>14</v>
      </c>
      <c r="B1409" s="103" t="s">
        <v>105</v>
      </c>
      <c r="C1409" s="103" t="s">
        <v>123</v>
      </c>
      <c r="D1409" s="102">
        <v>1588</v>
      </c>
    </row>
    <row r="1410" spans="1:4" x14ac:dyDescent="0.35">
      <c r="A1410" s="103" t="s">
        <v>15</v>
      </c>
      <c r="B1410" s="103" t="s">
        <v>105</v>
      </c>
      <c r="C1410" s="103" t="s">
        <v>123</v>
      </c>
      <c r="D1410" s="102">
        <v>346</v>
      </c>
    </row>
    <row r="1411" spans="1:4" x14ac:dyDescent="0.35">
      <c r="A1411" s="103" t="s">
        <v>16</v>
      </c>
      <c r="B1411" s="103" t="s">
        <v>105</v>
      </c>
      <c r="C1411" s="103" t="s">
        <v>123</v>
      </c>
      <c r="D1411" s="102">
        <v>454</v>
      </c>
    </row>
    <row r="1412" spans="1:4" x14ac:dyDescent="0.35">
      <c r="A1412" s="103" t="s">
        <v>17</v>
      </c>
      <c r="B1412" s="103" t="s">
        <v>105</v>
      </c>
      <c r="C1412" s="103" t="s">
        <v>123</v>
      </c>
      <c r="D1412" s="102">
        <v>530</v>
      </c>
    </row>
    <row r="1413" spans="1:4" x14ac:dyDescent="0.35">
      <c r="A1413" s="103" t="s">
        <v>18</v>
      </c>
      <c r="B1413" s="103" t="s">
        <v>105</v>
      </c>
      <c r="C1413" s="103" t="s">
        <v>123</v>
      </c>
      <c r="D1413" s="102">
        <v>5530</v>
      </c>
    </row>
    <row r="1414" spans="1:4" x14ac:dyDescent="0.35">
      <c r="A1414" s="103" t="s">
        <v>19</v>
      </c>
      <c r="B1414" s="103" t="s">
        <v>105</v>
      </c>
      <c r="C1414" s="103" t="s">
        <v>123</v>
      </c>
      <c r="D1414" s="102">
        <v>806</v>
      </c>
    </row>
    <row r="1415" spans="1:4" x14ac:dyDescent="0.35">
      <c r="A1415" s="103" t="s">
        <v>20</v>
      </c>
      <c r="B1415" s="103" t="s">
        <v>105</v>
      </c>
      <c r="C1415" s="103" t="s">
        <v>123</v>
      </c>
      <c r="D1415" s="102">
        <v>596</v>
      </c>
    </row>
    <row r="1416" spans="1:4" x14ac:dyDescent="0.35">
      <c r="A1416" s="103" t="s">
        <v>21</v>
      </c>
      <c r="B1416" s="103" t="s">
        <v>105</v>
      </c>
      <c r="C1416" s="103" t="s">
        <v>123</v>
      </c>
      <c r="D1416" s="102">
        <v>304</v>
      </c>
    </row>
    <row r="1417" spans="1:4" x14ac:dyDescent="0.35">
      <c r="A1417" s="103" t="s">
        <v>22</v>
      </c>
      <c r="B1417" s="103" t="s">
        <v>105</v>
      </c>
      <c r="C1417" s="103" t="s">
        <v>123</v>
      </c>
      <c r="D1417" s="102">
        <v>863</v>
      </c>
    </row>
    <row r="1418" spans="1:4" x14ac:dyDescent="0.35">
      <c r="A1418" s="103" t="s">
        <v>23</v>
      </c>
      <c r="B1418" s="103" t="s">
        <v>105</v>
      </c>
      <c r="C1418" s="103" t="s">
        <v>123</v>
      </c>
      <c r="D1418" s="102">
        <v>563</v>
      </c>
    </row>
    <row r="1419" spans="1:4" x14ac:dyDescent="0.35">
      <c r="A1419" s="103" t="s">
        <v>47</v>
      </c>
      <c r="B1419" s="103" t="s">
        <v>105</v>
      </c>
      <c r="C1419" s="103" t="s">
        <v>123</v>
      </c>
      <c r="D1419" s="102">
        <v>95</v>
      </c>
    </row>
    <row r="1420" spans="1:4" x14ac:dyDescent="0.35">
      <c r="A1420" s="103" t="s">
        <v>88</v>
      </c>
      <c r="B1420" s="103" t="s">
        <v>105</v>
      </c>
      <c r="C1420" s="103" t="s">
        <v>123</v>
      </c>
      <c r="D1420" s="102">
        <v>2</v>
      </c>
    </row>
    <row r="1421" spans="1:4" x14ac:dyDescent="0.35">
      <c r="A1421" s="103" t="s">
        <v>26</v>
      </c>
      <c r="B1421" s="103" t="s">
        <v>105</v>
      </c>
      <c r="C1421" s="103" t="s">
        <v>123</v>
      </c>
      <c r="D1421" s="102">
        <v>1363</v>
      </c>
    </row>
    <row r="1422" spans="1:4" x14ac:dyDescent="0.35">
      <c r="A1422" s="103" t="s">
        <v>27</v>
      </c>
      <c r="B1422" s="103" t="s">
        <v>105</v>
      </c>
      <c r="C1422" s="103" t="s">
        <v>123</v>
      </c>
      <c r="D1422" s="102">
        <v>337</v>
      </c>
    </row>
    <row r="1423" spans="1:4" x14ac:dyDescent="0.35">
      <c r="A1423" s="103" t="s">
        <v>28</v>
      </c>
      <c r="B1423" s="103" t="s">
        <v>105</v>
      </c>
      <c r="C1423" s="103" t="s">
        <v>123</v>
      </c>
      <c r="D1423" s="102">
        <v>264</v>
      </c>
    </row>
    <row r="1424" spans="1:4" x14ac:dyDescent="0.35">
      <c r="A1424" s="103" t="s">
        <v>29</v>
      </c>
      <c r="B1424" s="103" t="s">
        <v>105</v>
      </c>
      <c r="C1424" s="103" t="s">
        <v>123</v>
      </c>
      <c r="D1424" s="102">
        <v>237</v>
      </c>
    </row>
    <row r="1425" spans="1:4" x14ac:dyDescent="0.35">
      <c r="A1425" s="103" t="s">
        <v>30</v>
      </c>
      <c r="B1425" s="103" t="s">
        <v>105</v>
      </c>
      <c r="C1425" s="103" t="s">
        <v>123</v>
      </c>
      <c r="D1425" s="102">
        <v>805</v>
      </c>
    </row>
    <row r="1426" spans="1:4" x14ac:dyDescent="0.35">
      <c r="A1426" s="103" t="s">
        <v>31</v>
      </c>
      <c r="B1426" s="103" t="s">
        <v>105</v>
      </c>
      <c r="C1426" s="103" t="s">
        <v>123</v>
      </c>
      <c r="D1426" s="102">
        <v>624</v>
      </c>
    </row>
    <row r="1427" spans="1:4" x14ac:dyDescent="0.35">
      <c r="A1427" s="103" t="s">
        <v>32</v>
      </c>
      <c r="B1427" s="103" t="s">
        <v>105</v>
      </c>
      <c r="C1427" s="103" t="s">
        <v>123</v>
      </c>
      <c r="D1427" s="102">
        <v>1047</v>
      </c>
    </row>
    <row r="1428" spans="1:4" x14ac:dyDescent="0.35">
      <c r="A1428" s="103" t="s">
        <v>33</v>
      </c>
      <c r="B1428" s="103" t="s">
        <v>105</v>
      </c>
      <c r="C1428" s="103" t="s">
        <v>123</v>
      </c>
      <c r="D1428" s="102">
        <v>621</v>
      </c>
    </row>
    <row r="1429" spans="1:4" x14ac:dyDescent="0.35">
      <c r="A1429" s="103" t="s">
        <v>34</v>
      </c>
      <c r="B1429" s="103" t="s">
        <v>105</v>
      </c>
      <c r="C1429" s="103" t="s">
        <v>123</v>
      </c>
      <c r="D1429" s="102">
        <v>281</v>
      </c>
    </row>
    <row r="1430" spans="1:4" x14ac:dyDescent="0.35">
      <c r="A1430" s="103" t="s">
        <v>35</v>
      </c>
      <c r="B1430" s="103" t="s">
        <v>105</v>
      </c>
      <c r="C1430" s="103" t="s">
        <v>123</v>
      </c>
      <c r="D1430" s="102">
        <v>739</v>
      </c>
    </row>
    <row r="1431" spans="1:4" x14ac:dyDescent="0.35">
      <c r="A1431" s="103" t="s">
        <v>36</v>
      </c>
      <c r="B1431" s="103" t="s">
        <v>105</v>
      </c>
      <c r="C1431" s="103" t="s">
        <v>123</v>
      </c>
      <c r="D1431" s="102">
        <v>159</v>
      </c>
    </row>
    <row r="1432" spans="1:4" x14ac:dyDescent="0.35">
      <c r="A1432" s="103" t="s">
        <v>37</v>
      </c>
      <c r="B1432" s="103" t="s">
        <v>105</v>
      </c>
      <c r="C1432" s="103" t="s">
        <v>123</v>
      </c>
      <c r="D1432" s="102">
        <v>296</v>
      </c>
    </row>
    <row r="1433" spans="1:4" x14ac:dyDescent="0.35">
      <c r="A1433" s="103" t="s">
        <v>38</v>
      </c>
      <c r="B1433" s="103" t="s">
        <v>105</v>
      </c>
      <c r="C1433" s="103" t="s">
        <v>123</v>
      </c>
      <c r="D1433" s="102">
        <v>704</v>
      </c>
    </row>
    <row r="1434" spans="1:4" x14ac:dyDescent="0.35">
      <c r="A1434" s="103" t="s">
        <v>39</v>
      </c>
      <c r="B1434" s="103" t="s">
        <v>105</v>
      </c>
      <c r="C1434" s="103" t="s">
        <v>123</v>
      </c>
      <c r="D1434" s="102">
        <v>420</v>
      </c>
    </row>
    <row r="1435" spans="1:4" x14ac:dyDescent="0.35">
      <c r="A1435" s="103" t="s">
        <v>40</v>
      </c>
      <c r="B1435" s="103" t="s">
        <v>105</v>
      </c>
      <c r="C1435" s="103" t="s">
        <v>123</v>
      </c>
      <c r="D1435" s="102">
        <v>652</v>
      </c>
    </row>
    <row r="1436" spans="1:4" x14ac:dyDescent="0.35">
      <c r="A1436" s="103" t="s">
        <v>41</v>
      </c>
      <c r="B1436" s="103" t="s">
        <v>105</v>
      </c>
      <c r="C1436" s="103" t="s">
        <v>123</v>
      </c>
      <c r="D1436" s="102">
        <v>604</v>
      </c>
    </row>
    <row r="1437" spans="1:4" x14ac:dyDescent="0.35">
      <c r="A1437" s="103" t="s">
        <v>42</v>
      </c>
      <c r="B1437" s="103" t="s">
        <v>105</v>
      </c>
      <c r="C1437" s="103" t="s">
        <v>123</v>
      </c>
      <c r="D1437" s="102">
        <v>885</v>
      </c>
    </row>
    <row r="1438" spans="1:4" x14ac:dyDescent="0.35">
      <c r="A1438" s="103" t="s">
        <v>43</v>
      </c>
      <c r="B1438" s="103" t="s">
        <v>105</v>
      </c>
      <c r="C1438" s="103" t="s">
        <v>123</v>
      </c>
      <c r="D1438" s="102">
        <v>24</v>
      </c>
    </row>
    <row r="1439" spans="1:4" x14ac:dyDescent="0.35">
      <c r="A1439" s="103" t="s">
        <v>44</v>
      </c>
      <c r="B1439" s="103" t="s">
        <v>105</v>
      </c>
      <c r="C1439" s="103" t="s">
        <v>123</v>
      </c>
      <c r="D1439" s="102">
        <v>368</v>
      </c>
    </row>
    <row r="1440" spans="1:4" x14ac:dyDescent="0.35">
      <c r="A1440" s="103" t="s">
        <v>45</v>
      </c>
      <c r="B1440" s="103" t="s">
        <v>105</v>
      </c>
      <c r="C1440" s="103" t="s">
        <v>123</v>
      </c>
      <c r="D1440" s="102">
        <v>1319</v>
      </c>
    </row>
    <row r="1441" spans="1:4" x14ac:dyDescent="0.35">
      <c r="A1441" s="103" t="s">
        <v>46</v>
      </c>
      <c r="B1441" s="103" t="s">
        <v>105</v>
      </c>
      <c r="C1441" s="103" t="s">
        <v>123</v>
      </c>
      <c r="D1441" s="102">
        <v>345</v>
      </c>
    </row>
    <row r="1442" spans="1:4" x14ac:dyDescent="0.35">
      <c r="A1442" s="103" t="s">
        <v>3</v>
      </c>
      <c r="B1442" s="103" t="s">
        <v>105</v>
      </c>
      <c r="C1442" s="103" t="s">
        <v>124</v>
      </c>
      <c r="D1442" s="102">
        <v>223</v>
      </c>
    </row>
    <row r="1443" spans="1:4" x14ac:dyDescent="0.35">
      <c r="A1443" s="103" t="s">
        <v>4</v>
      </c>
      <c r="B1443" s="103" t="s">
        <v>105</v>
      </c>
      <c r="C1443" s="103" t="s">
        <v>124</v>
      </c>
      <c r="D1443" s="102">
        <v>397</v>
      </c>
    </row>
    <row r="1444" spans="1:4" x14ac:dyDescent="0.35">
      <c r="A1444" s="103" t="s">
        <v>5</v>
      </c>
      <c r="B1444" s="103" t="s">
        <v>105</v>
      </c>
      <c r="C1444" s="103" t="s">
        <v>124</v>
      </c>
      <c r="D1444" s="102">
        <v>526</v>
      </c>
    </row>
    <row r="1445" spans="1:4" x14ac:dyDescent="0.35">
      <c r="A1445" s="103" t="s">
        <v>6</v>
      </c>
      <c r="B1445" s="103" t="s">
        <v>105</v>
      </c>
      <c r="C1445" s="103" t="s">
        <v>124</v>
      </c>
      <c r="D1445" s="102">
        <v>79</v>
      </c>
    </row>
    <row r="1446" spans="1:4" x14ac:dyDescent="0.35">
      <c r="A1446" s="103" t="s">
        <v>7</v>
      </c>
      <c r="B1446" s="103" t="s">
        <v>105</v>
      </c>
      <c r="C1446" s="103" t="s">
        <v>124</v>
      </c>
      <c r="D1446" s="102">
        <v>242</v>
      </c>
    </row>
    <row r="1447" spans="1:4" x14ac:dyDescent="0.35">
      <c r="A1447" s="103" t="s">
        <v>8</v>
      </c>
      <c r="B1447" s="103" t="s">
        <v>105</v>
      </c>
      <c r="C1447" s="103" t="s">
        <v>124</v>
      </c>
      <c r="D1447" s="102">
        <v>172</v>
      </c>
    </row>
    <row r="1448" spans="1:4" x14ac:dyDescent="0.35">
      <c r="A1448" s="103" t="s">
        <v>9</v>
      </c>
      <c r="B1448" s="103" t="s">
        <v>105</v>
      </c>
      <c r="C1448" s="103" t="s">
        <v>124</v>
      </c>
      <c r="D1448" s="102">
        <v>193</v>
      </c>
    </row>
    <row r="1449" spans="1:4" x14ac:dyDescent="0.35">
      <c r="A1449" s="103" t="s">
        <v>10</v>
      </c>
      <c r="B1449" s="103" t="s">
        <v>105</v>
      </c>
      <c r="C1449" s="103" t="s">
        <v>124</v>
      </c>
      <c r="D1449" s="102">
        <v>181</v>
      </c>
    </row>
    <row r="1450" spans="1:4" x14ac:dyDescent="0.35">
      <c r="A1450" s="103" t="s">
        <v>11</v>
      </c>
      <c r="B1450" s="103" t="s">
        <v>105</v>
      </c>
      <c r="C1450" s="103" t="s">
        <v>124</v>
      </c>
      <c r="D1450" s="102">
        <v>237</v>
      </c>
    </row>
    <row r="1451" spans="1:4" x14ac:dyDescent="0.35">
      <c r="A1451" s="103" t="s">
        <v>12</v>
      </c>
      <c r="B1451" s="103" t="s">
        <v>105</v>
      </c>
      <c r="C1451" s="103" t="s">
        <v>124</v>
      </c>
      <c r="D1451" s="102">
        <v>407</v>
      </c>
    </row>
    <row r="1452" spans="1:4" x14ac:dyDescent="0.35">
      <c r="A1452" s="103" t="s">
        <v>13</v>
      </c>
      <c r="B1452" s="103" t="s">
        <v>105</v>
      </c>
      <c r="C1452" s="103" t="s">
        <v>124</v>
      </c>
      <c r="D1452" s="102">
        <v>677</v>
      </c>
    </row>
    <row r="1453" spans="1:4" x14ac:dyDescent="0.35">
      <c r="A1453" s="103" t="s">
        <v>71</v>
      </c>
      <c r="B1453" s="103" t="s">
        <v>105</v>
      </c>
      <c r="C1453" s="103" t="s">
        <v>124</v>
      </c>
      <c r="D1453" s="102">
        <v>476</v>
      </c>
    </row>
    <row r="1454" spans="1:4" x14ac:dyDescent="0.35">
      <c r="A1454" s="103" t="s">
        <v>14</v>
      </c>
      <c r="B1454" s="103" t="s">
        <v>105</v>
      </c>
      <c r="C1454" s="103" t="s">
        <v>124</v>
      </c>
      <c r="D1454" s="102">
        <v>414</v>
      </c>
    </row>
    <row r="1455" spans="1:4" x14ac:dyDescent="0.35">
      <c r="A1455" s="103" t="s">
        <v>15</v>
      </c>
      <c r="B1455" s="103" t="s">
        <v>105</v>
      </c>
      <c r="C1455" s="103" t="s">
        <v>124</v>
      </c>
      <c r="D1455" s="102">
        <v>103</v>
      </c>
    </row>
    <row r="1456" spans="1:4" x14ac:dyDescent="0.35">
      <c r="A1456" s="103" t="s">
        <v>16</v>
      </c>
      <c r="B1456" s="103" t="s">
        <v>105</v>
      </c>
      <c r="C1456" s="103" t="s">
        <v>124</v>
      </c>
      <c r="D1456" s="102">
        <v>370</v>
      </c>
    </row>
    <row r="1457" spans="1:4" x14ac:dyDescent="0.35">
      <c r="A1457" s="103" t="s">
        <v>17</v>
      </c>
      <c r="B1457" s="103" t="s">
        <v>105</v>
      </c>
      <c r="C1457" s="103" t="s">
        <v>124</v>
      </c>
      <c r="D1457" s="102">
        <v>80</v>
      </c>
    </row>
    <row r="1458" spans="1:4" x14ac:dyDescent="0.35">
      <c r="A1458" s="103" t="s">
        <v>18</v>
      </c>
      <c r="B1458" s="103" t="s">
        <v>105</v>
      </c>
      <c r="C1458" s="103" t="s">
        <v>124</v>
      </c>
      <c r="D1458" s="102">
        <v>2486</v>
      </c>
    </row>
    <row r="1459" spans="1:4" x14ac:dyDescent="0.35">
      <c r="A1459" s="103" t="s">
        <v>19</v>
      </c>
      <c r="B1459" s="103" t="s">
        <v>105</v>
      </c>
      <c r="C1459" s="103" t="s">
        <v>124</v>
      </c>
      <c r="D1459" s="102">
        <v>652</v>
      </c>
    </row>
    <row r="1460" spans="1:4" x14ac:dyDescent="0.35">
      <c r="A1460" s="103" t="s">
        <v>20</v>
      </c>
      <c r="B1460" s="103" t="s">
        <v>105</v>
      </c>
      <c r="C1460" s="103" t="s">
        <v>124</v>
      </c>
      <c r="D1460" s="102">
        <v>607</v>
      </c>
    </row>
    <row r="1461" spans="1:4" x14ac:dyDescent="0.35">
      <c r="A1461" s="103" t="s">
        <v>21</v>
      </c>
      <c r="B1461" s="103" t="s">
        <v>105</v>
      </c>
      <c r="C1461" s="103" t="s">
        <v>124</v>
      </c>
      <c r="D1461" s="102">
        <v>325</v>
      </c>
    </row>
    <row r="1462" spans="1:4" x14ac:dyDescent="0.35">
      <c r="A1462" s="103" t="s">
        <v>22</v>
      </c>
      <c r="B1462" s="103" t="s">
        <v>105</v>
      </c>
      <c r="C1462" s="103" t="s">
        <v>124</v>
      </c>
      <c r="D1462" s="102">
        <v>123</v>
      </c>
    </row>
    <row r="1463" spans="1:4" x14ac:dyDescent="0.35">
      <c r="A1463" s="103" t="s">
        <v>23</v>
      </c>
      <c r="B1463" s="103" t="s">
        <v>105</v>
      </c>
      <c r="C1463" s="103" t="s">
        <v>124</v>
      </c>
      <c r="D1463" s="102">
        <v>177</v>
      </c>
    </row>
    <row r="1464" spans="1:4" x14ac:dyDescent="0.35">
      <c r="A1464" s="103" t="s">
        <v>47</v>
      </c>
      <c r="B1464" s="103" t="s">
        <v>105</v>
      </c>
      <c r="C1464" s="103" t="s">
        <v>124</v>
      </c>
      <c r="D1464" s="102">
        <v>20</v>
      </c>
    </row>
    <row r="1465" spans="1:4" x14ac:dyDescent="0.35">
      <c r="A1465" s="103" t="s">
        <v>88</v>
      </c>
      <c r="B1465" s="103" t="s">
        <v>105</v>
      </c>
      <c r="C1465" s="103" t="s">
        <v>124</v>
      </c>
      <c r="D1465" s="102">
        <v>1</v>
      </c>
    </row>
    <row r="1466" spans="1:4" x14ac:dyDescent="0.35">
      <c r="A1466" s="103" t="s">
        <v>26</v>
      </c>
      <c r="B1466" s="103" t="s">
        <v>105</v>
      </c>
      <c r="C1466" s="103" t="s">
        <v>124</v>
      </c>
      <c r="D1466" s="102">
        <v>227</v>
      </c>
    </row>
    <row r="1467" spans="1:4" x14ac:dyDescent="0.35">
      <c r="A1467" s="103" t="s">
        <v>27</v>
      </c>
      <c r="B1467" s="103" t="s">
        <v>105</v>
      </c>
      <c r="C1467" s="103" t="s">
        <v>124</v>
      </c>
      <c r="D1467" s="102">
        <v>1081</v>
      </c>
    </row>
    <row r="1468" spans="1:4" x14ac:dyDescent="0.35">
      <c r="A1468" s="103" t="s">
        <v>28</v>
      </c>
      <c r="B1468" s="103" t="s">
        <v>105</v>
      </c>
      <c r="C1468" s="103" t="s">
        <v>124</v>
      </c>
      <c r="D1468" s="102">
        <v>117</v>
      </c>
    </row>
    <row r="1469" spans="1:4" x14ac:dyDescent="0.35">
      <c r="A1469" s="103" t="s">
        <v>29</v>
      </c>
      <c r="B1469" s="103" t="s">
        <v>105</v>
      </c>
      <c r="C1469" s="103" t="s">
        <v>124</v>
      </c>
      <c r="D1469" s="102">
        <v>205</v>
      </c>
    </row>
    <row r="1470" spans="1:4" x14ac:dyDescent="0.35">
      <c r="A1470" s="103" t="s">
        <v>30</v>
      </c>
      <c r="B1470" s="103" t="s">
        <v>105</v>
      </c>
      <c r="C1470" s="103" t="s">
        <v>124</v>
      </c>
      <c r="D1470" s="102">
        <v>506</v>
      </c>
    </row>
    <row r="1471" spans="1:4" x14ac:dyDescent="0.35">
      <c r="A1471" s="103" t="s">
        <v>31</v>
      </c>
      <c r="B1471" s="103" t="s">
        <v>105</v>
      </c>
      <c r="C1471" s="103" t="s">
        <v>124</v>
      </c>
      <c r="D1471" s="102">
        <v>191</v>
      </c>
    </row>
    <row r="1472" spans="1:4" x14ac:dyDescent="0.35">
      <c r="A1472" s="103" t="s">
        <v>32</v>
      </c>
      <c r="B1472" s="103" t="s">
        <v>105</v>
      </c>
      <c r="C1472" s="103" t="s">
        <v>124</v>
      </c>
      <c r="D1472" s="102">
        <v>493</v>
      </c>
    </row>
    <row r="1473" spans="1:4" x14ac:dyDescent="0.35">
      <c r="A1473" s="103" t="s">
        <v>33</v>
      </c>
      <c r="B1473" s="103" t="s">
        <v>105</v>
      </c>
      <c r="C1473" s="103" t="s">
        <v>124</v>
      </c>
      <c r="D1473" s="102">
        <v>166</v>
      </c>
    </row>
    <row r="1474" spans="1:4" x14ac:dyDescent="0.35">
      <c r="A1474" s="103" t="s">
        <v>34</v>
      </c>
      <c r="B1474" s="103" t="s">
        <v>105</v>
      </c>
      <c r="C1474" s="103" t="s">
        <v>124</v>
      </c>
      <c r="D1474" s="102">
        <v>146</v>
      </c>
    </row>
    <row r="1475" spans="1:4" x14ac:dyDescent="0.35">
      <c r="A1475" s="103" t="s">
        <v>35</v>
      </c>
      <c r="B1475" s="103" t="s">
        <v>105</v>
      </c>
      <c r="C1475" s="103" t="s">
        <v>124</v>
      </c>
      <c r="D1475" s="102">
        <v>281</v>
      </c>
    </row>
    <row r="1476" spans="1:4" x14ac:dyDescent="0.35">
      <c r="A1476" s="103" t="s">
        <v>36</v>
      </c>
      <c r="B1476" s="103" t="s">
        <v>105</v>
      </c>
      <c r="C1476" s="103" t="s">
        <v>124</v>
      </c>
      <c r="D1476" s="102">
        <v>216</v>
      </c>
    </row>
    <row r="1477" spans="1:4" x14ac:dyDescent="0.35">
      <c r="A1477" s="103" t="s">
        <v>37</v>
      </c>
      <c r="B1477" s="103" t="s">
        <v>105</v>
      </c>
      <c r="C1477" s="103" t="s">
        <v>124</v>
      </c>
      <c r="D1477" s="102">
        <v>94</v>
      </c>
    </row>
    <row r="1478" spans="1:4" x14ac:dyDescent="0.35">
      <c r="A1478" s="103" t="s">
        <v>38</v>
      </c>
      <c r="B1478" s="103" t="s">
        <v>105</v>
      </c>
      <c r="C1478" s="103" t="s">
        <v>124</v>
      </c>
      <c r="D1478" s="102">
        <v>1495</v>
      </c>
    </row>
    <row r="1479" spans="1:4" x14ac:dyDescent="0.35">
      <c r="A1479" s="103" t="s">
        <v>39</v>
      </c>
      <c r="B1479" s="103" t="s">
        <v>105</v>
      </c>
      <c r="C1479" s="103" t="s">
        <v>124</v>
      </c>
      <c r="D1479" s="102">
        <v>130</v>
      </c>
    </row>
    <row r="1480" spans="1:4" x14ac:dyDescent="0.35">
      <c r="A1480" s="103" t="s">
        <v>40</v>
      </c>
      <c r="B1480" s="103" t="s">
        <v>105</v>
      </c>
      <c r="C1480" s="103" t="s">
        <v>124</v>
      </c>
      <c r="D1480" s="102">
        <v>130</v>
      </c>
    </row>
    <row r="1481" spans="1:4" x14ac:dyDescent="0.35">
      <c r="A1481" s="103" t="s">
        <v>41</v>
      </c>
      <c r="B1481" s="103" t="s">
        <v>105</v>
      </c>
      <c r="C1481" s="103" t="s">
        <v>124</v>
      </c>
      <c r="D1481" s="102">
        <v>175</v>
      </c>
    </row>
    <row r="1482" spans="1:4" x14ac:dyDescent="0.35">
      <c r="A1482" s="103" t="s">
        <v>42</v>
      </c>
      <c r="B1482" s="103" t="s">
        <v>105</v>
      </c>
      <c r="C1482" s="103" t="s">
        <v>124</v>
      </c>
      <c r="D1482" s="102">
        <v>569</v>
      </c>
    </row>
    <row r="1483" spans="1:4" x14ac:dyDescent="0.35">
      <c r="A1483" s="103" t="s">
        <v>43</v>
      </c>
      <c r="B1483" s="103" t="s">
        <v>105</v>
      </c>
      <c r="C1483" s="103" t="s">
        <v>124</v>
      </c>
      <c r="D1483" s="102">
        <v>108</v>
      </c>
    </row>
    <row r="1484" spans="1:4" x14ac:dyDescent="0.35">
      <c r="A1484" s="103" t="s">
        <v>44</v>
      </c>
      <c r="B1484" s="103" t="s">
        <v>105</v>
      </c>
      <c r="C1484" s="103" t="s">
        <v>124</v>
      </c>
      <c r="D1484" s="102">
        <v>565</v>
      </c>
    </row>
    <row r="1485" spans="1:4" x14ac:dyDescent="0.35">
      <c r="A1485" s="103" t="s">
        <v>45</v>
      </c>
      <c r="B1485" s="103" t="s">
        <v>105</v>
      </c>
      <c r="C1485" s="103" t="s">
        <v>124</v>
      </c>
      <c r="D1485" s="102">
        <v>72</v>
      </c>
    </row>
    <row r="1486" spans="1:4" x14ac:dyDescent="0.35">
      <c r="A1486" s="103" t="s">
        <v>46</v>
      </c>
      <c r="B1486" s="103" t="s">
        <v>105</v>
      </c>
      <c r="C1486" s="103" t="s">
        <v>124</v>
      </c>
      <c r="D1486" s="102">
        <v>301</v>
      </c>
    </row>
    <row r="1487" spans="1:4" x14ac:dyDescent="0.35">
      <c r="A1487" s="103" t="s">
        <v>3</v>
      </c>
      <c r="B1487" s="103" t="s">
        <v>105</v>
      </c>
      <c r="C1487" s="103" t="s">
        <v>147</v>
      </c>
      <c r="D1487" s="102">
        <v>195</v>
      </c>
    </row>
    <row r="1488" spans="1:4" x14ac:dyDescent="0.35">
      <c r="A1488" s="103" t="s">
        <v>4</v>
      </c>
      <c r="B1488" s="103" t="s">
        <v>105</v>
      </c>
      <c r="C1488" s="103" t="s">
        <v>147</v>
      </c>
      <c r="D1488" s="102">
        <v>397</v>
      </c>
    </row>
    <row r="1489" spans="1:4" x14ac:dyDescent="0.35">
      <c r="A1489" s="103" t="s">
        <v>5</v>
      </c>
      <c r="B1489" s="103" t="s">
        <v>105</v>
      </c>
      <c r="C1489" s="103" t="s">
        <v>147</v>
      </c>
      <c r="D1489" s="102">
        <v>501</v>
      </c>
    </row>
    <row r="1490" spans="1:4" x14ac:dyDescent="0.35">
      <c r="A1490" s="103" t="s">
        <v>6</v>
      </c>
      <c r="B1490" s="103" t="s">
        <v>105</v>
      </c>
      <c r="C1490" s="103" t="s">
        <v>147</v>
      </c>
      <c r="D1490" s="102">
        <v>101</v>
      </c>
    </row>
    <row r="1491" spans="1:4" x14ac:dyDescent="0.35">
      <c r="A1491" s="103" t="s">
        <v>7</v>
      </c>
      <c r="B1491" s="103" t="s">
        <v>105</v>
      </c>
      <c r="C1491" s="103" t="s">
        <v>147</v>
      </c>
      <c r="D1491" s="102">
        <v>122</v>
      </c>
    </row>
    <row r="1492" spans="1:4" x14ac:dyDescent="0.35">
      <c r="A1492" s="103" t="s">
        <v>8</v>
      </c>
      <c r="B1492" s="103" t="s">
        <v>105</v>
      </c>
      <c r="C1492" s="103" t="s">
        <v>147</v>
      </c>
      <c r="D1492" s="102">
        <v>135</v>
      </c>
    </row>
    <row r="1493" spans="1:4" x14ac:dyDescent="0.35">
      <c r="A1493" s="103" t="s">
        <v>9</v>
      </c>
      <c r="B1493" s="103" t="s">
        <v>105</v>
      </c>
      <c r="C1493" s="103" t="s">
        <v>147</v>
      </c>
      <c r="D1493" s="102">
        <v>75</v>
      </c>
    </row>
    <row r="1494" spans="1:4" x14ac:dyDescent="0.35">
      <c r="A1494" s="103" t="s">
        <v>10</v>
      </c>
      <c r="B1494" s="103" t="s">
        <v>105</v>
      </c>
      <c r="C1494" s="103" t="s">
        <v>147</v>
      </c>
      <c r="D1494" s="102">
        <v>132</v>
      </c>
    </row>
    <row r="1495" spans="1:4" x14ac:dyDescent="0.35">
      <c r="A1495" s="103" t="s">
        <v>11</v>
      </c>
      <c r="B1495" s="103" t="s">
        <v>105</v>
      </c>
      <c r="C1495" s="103" t="s">
        <v>147</v>
      </c>
      <c r="D1495" s="102">
        <v>196</v>
      </c>
    </row>
    <row r="1496" spans="1:4" x14ac:dyDescent="0.35">
      <c r="A1496" s="103" t="s">
        <v>12</v>
      </c>
      <c r="B1496" s="103" t="s">
        <v>105</v>
      </c>
      <c r="C1496" s="103" t="s">
        <v>147</v>
      </c>
      <c r="D1496" s="102">
        <v>375</v>
      </c>
    </row>
    <row r="1497" spans="1:4" x14ac:dyDescent="0.35">
      <c r="A1497" s="103" t="s">
        <v>13</v>
      </c>
      <c r="B1497" s="103" t="s">
        <v>105</v>
      </c>
      <c r="C1497" s="103" t="s">
        <v>147</v>
      </c>
      <c r="D1497" s="102">
        <v>76</v>
      </c>
    </row>
    <row r="1498" spans="1:4" x14ac:dyDescent="0.35">
      <c r="A1498" s="103" t="s">
        <v>71</v>
      </c>
      <c r="B1498" s="103" t="s">
        <v>105</v>
      </c>
      <c r="C1498" s="103" t="s">
        <v>147</v>
      </c>
      <c r="D1498" s="102">
        <v>441</v>
      </c>
    </row>
    <row r="1499" spans="1:4" x14ac:dyDescent="0.35">
      <c r="A1499" s="103" t="s">
        <v>14</v>
      </c>
      <c r="B1499" s="103" t="s">
        <v>105</v>
      </c>
      <c r="C1499" s="103" t="s">
        <v>147</v>
      </c>
      <c r="D1499" s="102">
        <v>367</v>
      </c>
    </row>
    <row r="1500" spans="1:4" x14ac:dyDescent="0.35">
      <c r="A1500" s="103" t="s">
        <v>15</v>
      </c>
      <c r="B1500" s="103" t="s">
        <v>105</v>
      </c>
      <c r="C1500" s="103" t="s">
        <v>147</v>
      </c>
      <c r="D1500" s="102">
        <v>93</v>
      </c>
    </row>
    <row r="1501" spans="1:4" x14ac:dyDescent="0.35">
      <c r="A1501" s="103" t="s">
        <v>16</v>
      </c>
      <c r="B1501" s="103" t="s">
        <v>105</v>
      </c>
      <c r="C1501" s="103" t="s">
        <v>147</v>
      </c>
      <c r="D1501" s="102">
        <v>370</v>
      </c>
    </row>
    <row r="1502" spans="1:4" x14ac:dyDescent="0.35">
      <c r="A1502" s="103" t="s">
        <v>17</v>
      </c>
      <c r="B1502" s="103" t="s">
        <v>105</v>
      </c>
      <c r="C1502" s="103" t="s">
        <v>147</v>
      </c>
      <c r="D1502" s="102">
        <v>74</v>
      </c>
    </row>
    <row r="1503" spans="1:4" x14ac:dyDescent="0.35">
      <c r="A1503" s="103" t="s">
        <v>18</v>
      </c>
      <c r="B1503" s="103" t="s">
        <v>105</v>
      </c>
      <c r="C1503" s="103" t="s">
        <v>147</v>
      </c>
      <c r="D1503" s="102">
        <v>1982</v>
      </c>
    </row>
    <row r="1504" spans="1:4" x14ac:dyDescent="0.35">
      <c r="A1504" s="103" t="s">
        <v>19</v>
      </c>
      <c r="B1504" s="103" t="s">
        <v>105</v>
      </c>
      <c r="C1504" s="103" t="s">
        <v>147</v>
      </c>
      <c r="D1504" s="102">
        <v>589</v>
      </c>
    </row>
    <row r="1505" spans="1:4" x14ac:dyDescent="0.35">
      <c r="A1505" s="103" t="s">
        <v>20</v>
      </c>
      <c r="B1505" s="103" t="s">
        <v>105</v>
      </c>
      <c r="C1505" s="103" t="s">
        <v>147</v>
      </c>
      <c r="D1505" s="102">
        <v>41</v>
      </c>
    </row>
    <row r="1506" spans="1:4" x14ac:dyDescent="0.35">
      <c r="A1506" s="103" t="s">
        <v>21</v>
      </c>
      <c r="B1506" s="103" t="s">
        <v>105</v>
      </c>
      <c r="C1506" s="103" t="s">
        <v>147</v>
      </c>
      <c r="D1506" s="102">
        <v>251</v>
      </c>
    </row>
    <row r="1507" spans="1:4" x14ac:dyDescent="0.35">
      <c r="A1507" s="103" t="s">
        <v>22</v>
      </c>
      <c r="B1507" s="103" t="s">
        <v>105</v>
      </c>
      <c r="C1507" s="103" t="s">
        <v>147</v>
      </c>
      <c r="D1507" s="102">
        <v>51</v>
      </c>
    </row>
    <row r="1508" spans="1:4" x14ac:dyDescent="0.35">
      <c r="A1508" s="103" t="s">
        <v>23</v>
      </c>
      <c r="B1508" s="103" t="s">
        <v>105</v>
      </c>
      <c r="C1508" s="103" t="s">
        <v>147</v>
      </c>
      <c r="D1508" s="102">
        <v>142</v>
      </c>
    </row>
    <row r="1509" spans="1:4" x14ac:dyDescent="0.35">
      <c r="A1509" s="103" t="s">
        <v>47</v>
      </c>
      <c r="B1509" s="103" t="s">
        <v>105</v>
      </c>
      <c r="C1509" s="103" t="s">
        <v>147</v>
      </c>
      <c r="D1509" s="102">
        <v>16</v>
      </c>
    </row>
    <row r="1510" spans="1:4" x14ac:dyDescent="0.35">
      <c r="A1510" s="103" t="s">
        <v>88</v>
      </c>
      <c r="B1510" s="103" t="s">
        <v>105</v>
      </c>
      <c r="C1510" s="103" t="s">
        <v>147</v>
      </c>
      <c r="D1510" s="102">
        <v>1</v>
      </c>
    </row>
    <row r="1511" spans="1:4" x14ac:dyDescent="0.35">
      <c r="A1511" s="103" t="s">
        <v>26</v>
      </c>
      <c r="B1511" s="103" t="s">
        <v>105</v>
      </c>
      <c r="C1511" s="103" t="s">
        <v>147</v>
      </c>
      <c r="D1511" s="102">
        <v>0</v>
      </c>
    </row>
    <row r="1512" spans="1:4" x14ac:dyDescent="0.35">
      <c r="A1512" s="103" t="s">
        <v>27</v>
      </c>
      <c r="B1512" s="103" t="s">
        <v>105</v>
      </c>
      <c r="C1512" s="103" t="s">
        <v>147</v>
      </c>
      <c r="D1512" s="102">
        <v>968</v>
      </c>
    </row>
    <row r="1513" spans="1:4" x14ac:dyDescent="0.35">
      <c r="A1513" s="103" t="s">
        <v>28</v>
      </c>
      <c r="B1513" s="103" t="s">
        <v>105</v>
      </c>
      <c r="C1513" s="103" t="s">
        <v>147</v>
      </c>
      <c r="D1513" s="102">
        <v>190</v>
      </c>
    </row>
    <row r="1514" spans="1:4" x14ac:dyDescent="0.35">
      <c r="A1514" s="103" t="s">
        <v>29</v>
      </c>
      <c r="B1514" s="103" t="s">
        <v>105</v>
      </c>
      <c r="C1514" s="103" t="s">
        <v>147</v>
      </c>
      <c r="D1514" s="102">
        <v>197</v>
      </c>
    </row>
    <row r="1515" spans="1:4" x14ac:dyDescent="0.35">
      <c r="A1515" s="103" t="s">
        <v>30</v>
      </c>
      <c r="B1515" s="103" t="s">
        <v>105</v>
      </c>
      <c r="C1515" s="103" t="s">
        <v>147</v>
      </c>
      <c r="D1515" s="102">
        <v>437</v>
      </c>
    </row>
    <row r="1516" spans="1:4" x14ac:dyDescent="0.35">
      <c r="A1516" s="103" t="s">
        <v>31</v>
      </c>
      <c r="B1516" s="103" t="s">
        <v>105</v>
      </c>
      <c r="C1516" s="103" t="s">
        <v>147</v>
      </c>
      <c r="D1516" s="102">
        <v>144</v>
      </c>
    </row>
    <row r="1517" spans="1:4" x14ac:dyDescent="0.35">
      <c r="A1517" s="103" t="s">
        <v>32</v>
      </c>
      <c r="B1517" s="103" t="s">
        <v>105</v>
      </c>
      <c r="C1517" s="103" t="s">
        <v>147</v>
      </c>
      <c r="D1517" s="102">
        <v>464</v>
      </c>
    </row>
    <row r="1518" spans="1:4" x14ac:dyDescent="0.35">
      <c r="A1518" s="103" t="s">
        <v>33</v>
      </c>
      <c r="B1518" s="103" t="s">
        <v>105</v>
      </c>
      <c r="C1518" s="103" t="s">
        <v>147</v>
      </c>
      <c r="D1518" s="102">
        <v>80</v>
      </c>
    </row>
    <row r="1519" spans="1:4" x14ac:dyDescent="0.35">
      <c r="A1519" s="103" t="s">
        <v>34</v>
      </c>
      <c r="B1519" s="103" t="s">
        <v>105</v>
      </c>
      <c r="C1519" s="103" t="s">
        <v>147</v>
      </c>
      <c r="D1519" s="102">
        <v>133</v>
      </c>
    </row>
    <row r="1520" spans="1:4" x14ac:dyDescent="0.35">
      <c r="A1520" s="103" t="s">
        <v>35</v>
      </c>
      <c r="B1520" s="103" t="s">
        <v>105</v>
      </c>
      <c r="C1520" s="103" t="s">
        <v>147</v>
      </c>
      <c r="D1520" s="102">
        <v>211</v>
      </c>
    </row>
    <row r="1521" spans="1:4" x14ac:dyDescent="0.35">
      <c r="A1521" s="103" t="s">
        <v>36</v>
      </c>
      <c r="B1521" s="103" t="s">
        <v>105</v>
      </c>
      <c r="C1521" s="103" t="s">
        <v>147</v>
      </c>
      <c r="D1521" s="102">
        <v>164</v>
      </c>
    </row>
    <row r="1522" spans="1:4" x14ac:dyDescent="0.35">
      <c r="A1522" s="103" t="s">
        <v>37</v>
      </c>
      <c r="B1522" s="103" t="s">
        <v>105</v>
      </c>
      <c r="C1522" s="103" t="s">
        <v>147</v>
      </c>
      <c r="D1522" s="102">
        <v>87</v>
      </c>
    </row>
    <row r="1523" spans="1:4" x14ac:dyDescent="0.35">
      <c r="A1523" s="103" t="s">
        <v>38</v>
      </c>
      <c r="B1523" s="103" t="s">
        <v>105</v>
      </c>
      <c r="C1523" s="103" t="s">
        <v>147</v>
      </c>
      <c r="D1523" s="102">
        <v>1136</v>
      </c>
    </row>
    <row r="1524" spans="1:4" x14ac:dyDescent="0.35">
      <c r="A1524" s="103" t="s">
        <v>39</v>
      </c>
      <c r="B1524" s="103" t="s">
        <v>105</v>
      </c>
      <c r="C1524" s="103" t="s">
        <v>147</v>
      </c>
      <c r="D1524" s="102">
        <v>121</v>
      </c>
    </row>
    <row r="1525" spans="1:4" x14ac:dyDescent="0.35">
      <c r="A1525" s="103" t="s">
        <v>40</v>
      </c>
      <c r="B1525" s="103" t="s">
        <v>105</v>
      </c>
      <c r="C1525" s="103" t="s">
        <v>147</v>
      </c>
      <c r="D1525" s="102">
        <v>121</v>
      </c>
    </row>
    <row r="1526" spans="1:4" x14ac:dyDescent="0.35">
      <c r="A1526" s="103" t="s">
        <v>41</v>
      </c>
      <c r="B1526" s="103" t="s">
        <v>105</v>
      </c>
      <c r="C1526" s="103" t="s">
        <v>147</v>
      </c>
      <c r="D1526" s="102">
        <v>388</v>
      </c>
    </row>
    <row r="1527" spans="1:4" x14ac:dyDescent="0.35">
      <c r="A1527" s="103" t="s">
        <v>42</v>
      </c>
      <c r="B1527" s="103" t="s">
        <v>105</v>
      </c>
      <c r="C1527" s="103" t="s">
        <v>147</v>
      </c>
      <c r="D1527" s="102">
        <v>555</v>
      </c>
    </row>
    <row r="1528" spans="1:4" x14ac:dyDescent="0.35">
      <c r="A1528" s="103" t="s">
        <v>43</v>
      </c>
      <c r="B1528" s="103" t="s">
        <v>105</v>
      </c>
      <c r="C1528" s="103" t="s">
        <v>147</v>
      </c>
      <c r="D1528" s="102">
        <v>91</v>
      </c>
    </row>
    <row r="1529" spans="1:4" x14ac:dyDescent="0.35">
      <c r="A1529" s="103" t="s">
        <v>44</v>
      </c>
      <c r="B1529" s="103" t="s">
        <v>105</v>
      </c>
      <c r="C1529" s="103" t="s">
        <v>147</v>
      </c>
      <c r="D1529" s="102">
        <v>505</v>
      </c>
    </row>
    <row r="1530" spans="1:4" x14ac:dyDescent="0.35">
      <c r="A1530" s="103" t="s">
        <v>45</v>
      </c>
      <c r="B1530" s="103" t="s">
        <v>105</v>
      </c>
      <c r="C1530" s="103" t="s">
        <v>147</v>
      </c>
      <c r="D1530" s="102">
        <v>259</v>
      </c>
    </row>
    <row r="1531" spans="1:4" x14ac:dyDescent="0.35">
      <c r="A1531" s="103" t="s">
        <v>46</v>
      </c>
      <c r="B1531" s="103" t="s">
        <v>105</v>
      </c>
      <c r="C1531" s="103" t="s">
        <v>147</v>
      </c>
      <c r="D1531" s="102">
        <v>210</v>
      </c>
    </row>
    <row r="1532" spans="1:4" x14ac:dyDescent="0.35">
      <c r="A1532" s="103" t="s">
        <v>3</v>
      </c>
      <c r="B1532" s="103" t="s">
        <v>105</v>
      </c>
      <c r="C1532" s="103" t="s">
        <v>149</v>
      </c>
      <c r="D1532" s="102">
        <v>10</v>
      </c>
    </row>
    <row r="1533" spans="1:4" x14ac:dyDescent="0.35">
      <c r="A1533" s="103" t="s">
        <v>4</v>
      </c>
      <c r="B1533" s="103" t="s">
        <v>105</v>
      </c>
      <c r="C1533" s="103" t="s">
        <v>149</v>
      </c>
      <c r="D1533" s="102">
        <v>3</v>
      </c>
    </row>
    <row r="1534" spans="1:4" x14ac:dyDescent="0.35">
      <c r="A1534" s="103" t="s">
        <v>5</v>
      </c>
      <c r="B1534" s="103" t="s">
        <v>105</v>
      </c>
      <c r="C1534" s="103" t="s">
        <v>149</v>
      </c>
      <c r="D1534" s="102">
        <v>23</v>
      </c>
    </row>
    <row r="1535" spans="1:4" x14ac:dyDescent="0.35">
      <c r="A1535" s="103" t="s">
        <v>6</v>
      </c>
      <c r="B1535" s="103" t="s">
        <v>105</v>
      </c>
      <c r="C1535" s="103" t="s">
        <v>149</v>
      </c>
      <c r="D1535" s="102">
        <v>11</v>
      </c>
    </row>
    <row r="1536" spans="1:4" x14ac:dyDescent="0.35">
      <c r="A1536" s="103" t="s">
        <v>7</v>
      </c>
      <c r="B1536" s="103" t="s">
        <v>105</v>
      </c>
      <c r="C1536" s="103" t="s">
        <v>149</v>
      </c>
      <c r="D1536" s="102">
        <v>3</v>
      </c>
    </row>
    <row r="1537" spans="1:4" x14ac:dyDescent="0.35">
      <c r="A1537" s="103" t="s">
        <v>8</v>
      </c>
      <c r="B1537" s="103" t="s">
        <v>105</v>
      </c>
      <c r="C1537" s="103" t="s">
        <v>149</v>
      </c>
      <c r="D1537" s="102">
        <v>46</v>
      </c>
    </row>
    <row r="1538" spans="1:4" x14ac:dyDescent="0.35">
      <c r="A1538" s="103" t="s">
        <v>9</v>
      </c>
      <c r="B1538" s="103" t="s">
        <v>105</v>
      </c>
      <c r="C1538" s="103" t="s">
        <v>149</v>
      </c>
      <c r="D1538" s="102">
        <v>6</v>
      </c>
    </row>
    <row r="1539" spans="1:4" x14ac:dyDescent="0.35">
      <c r="A1539" s="103" t="s">
        <v>10</v>
      </c>
      <c r="B1539" s="103" t="s">
        <v>105</v>
      </c>
      <c r="C1539" s="103" t="s">
        <v>149</v>
      </c>
      <c r="D1539" s="102">
        <v>27</v>
      </c>
    </row>
    <row r="1540" spans="1:4" x14ac:dyDescent="0.35">
      <c r="A1540" s="103" t="s">
        <v>11</v>
      </c>
      <c r="B1540" s="103" t="s">
        <v>105</v>
      </c>
      <c r="C1540" s="103" t="s">
        <v>149</v>
      </c>
      <c r="D1540" s="102">
        <v>13</v>
      </c>
    </row>
    <row r="1541" spans="1:4" x14ac:dyDescent="0.35">
      <c r="A1541" s="103" t="s">
        <v>12</v>
      </c>
      <c r="B1541" s="103" t="s">
        <v>105</v>
      </c>
      <c r="C1541" s="103" t="s">
        <v>149</v>
      </c>
      <c r="D1541" s="102">
        <v>34</v>
      </c>
    </row>
    <row r="1542" spans="1:4" x14ac:dyDescent="0.35">
      <c r="A1542" s="103" t="s">
        <v>13</v>
      </c>
      <c r="B1542" s="103" t="s">
        <v>105</v>
      </c>
      <c r="C1542" s="103" t="s">
        <v>149</v>
      </c>
      <c r="D1542" s="102">
        <v>40</v>
      </c>
    </row>
    <row r="1543" spans="1:4" x14ac:dyDescent="0.35">
      <c r="A1543" s="103" t="s">
        <v>71</v>
      </c>
      <c r="B1543" s="103" t="s">
        <v>105</v>
      </c>
      <c r="C1543" s="103" t="s">
        <v>149</v>
      </c>
      <c r="D1543" s="102">
        <v>8</v>
      </c>
    </row>
    <row r="1544" spans="1:4" x14ac:dyDescent="0.35">
      <c r="A1544" s="103" t="s">
        <v>14</v>
      </c>
      <c r="B1544" s="103" t="s">
        <v>105</v>
      </c>
      <c r="C1544" s="103" t="s">
        <v>149</v>
      </c>
      <c r="D1544" s="102">
        <v>10</v>
      </c>
    </row>
    <row r="1545" spans="1:4" x14ac:dyDescent="0.35">
      <c r="A1545" s="103" t="s">
        <v>15</v>
      </c>
      <c r="B1545" s="103" t="s">
        <v>105</v>
      </c>
      <c r="C1545" s="103" t="s">
        <v>149</v>
      </c>
      <c r="D1545" s="102">
        <v>9</v>
      </c>
    </row>
    <row r="1546" spans="1:4" x14ac:dyDescent="0.35">
      <c r="A1546" s="103" t="s">
        <v>16</v>
      </c>
      <c r="B1546" s="103" t="s">
        <v>105</v>
      </c>
      <c r="C1546" s="103" t="s">
        <v>149</v>
      </c>
      <c r="D1546" s="102">
        <v>0</v>
      </c>
    </row>
    <row r="1547" spans="1:4" x14ac:dyDescent="0.35">
      <c r="A1547" s="103" t="s">
        <v>17</v>
      </c>
      <c r="B1547" s="103" t="s">
        <v>105</v>
      </c>
      <c r="C1547" s="103" t="s">
        <v>149</v>
      </c>
      <c r="D1547" s="102">
        <v>4</v>
      </c>
    </row>
    <row r="1548" spans="1:4" x14ac:dyDescent="0.35">
      <c r="A1548" s="103" t="s">
        <v>18</v>
      </c>
      <c r="B1548" s="103" t="s">
        <v>105</v>
      </c>
      <c r="C1548" s="103" t="s">
        <v>149</v>
      </c>
      <c r="D1548" s="102">
        <v>418</v>
      </c>
    </row>
    <row r="1549" spans="1:4" x14ac:dyDescent="0.35">
      <c r="A1549" s="103" t="s">
        <v>19</v>
      </c>
      <c r="B1549" s="103" t="s">
        <v>105</v>
      </c>
      <c r="C1549" s="103" t="s">
        <v>149</v>
      </c>
      <c r="D1549" s="102">
        <v>82</v>
      </c>
    </row>
    <row r="1550" spans="1:4" x14ac:dyDescent="0.35">
      <c r="A1550" s="103" t="s">
        <v>20</v>
      </c>
      <c r="B1550" s="103" t="s">
        <v>105</v>
      </c>
      <c r="C1550" s="103" t="s">
        <v>149</v>
      </c>
      <c r="D1550" s="102">
        <v>37</v>
      </c>
    </row>
    <row r="1551" spans="1:4" x14ac:dyDescent="0.35">
      <c r="A1551" s="103" t="s">
        <v>21</v>
      </c>
      <c r="B1551" s="103" t="s">
        <v>105</v>
      </c>
      <c r="C1551" s="103" t="s">
        <v>149</v>
      </c>
      <c r="D1551" s="102">
        <v>0</v>
      </c>
    </row>
    <row r="1552" spans="1:4" x14ac:dyDescent="0.35">
      <c r="A1552" s="103" t="s">
        <v>22</v>
      </c>
      <c r="B1552" s="103" t="s">
        <v>105</v>
      </c>
      <c r="C1552" s="103" t="s">
        <v>149</v>
      </c>
      <c r="D1552" s="102">
        <v>2</v>
      </c>
    </row>
    <row r="1553" spans="1:4" x14ac:dyDescent="0.35">
      <c r="A1553" s="103" t="s">
        <v>23</v>
      </c>
      <c r="B1553" s="103" t="s">
        <v>105</v>
      </c>
      <c r="C1553" s="103" t="s">
        <v>149</v>
      </c>
      <c r="D1553" s="102">
        <v>15</v>
      </c>
    </row>
    <row r="1554" spans="1:4" x14ac:dyDescent="0.35">
      <c r="A1554" s="103" t="s">
        <v>47</v>
      </c>
      <c r="B1554" s="103" t="s">
        <v>105</v>
      </c>
      <c r="C1554" s="103" t="s">
        <v>149</v>
      </c>
      <c r="D1554" s="102">
        <v>2</v>
      </c>
    </row>
    <row r="1555" spans="1:4" x14ac:dyDescent="0.35">
      <c r="A1555" s="103" t="s">
        <v>88</v>
      </c>
      <c r="B1555" s="103" t="s">
        <v>105</v>
      </c>
      <c r="C1555" s="103" t="s">
        <v>149</v>
      </c>
      <c r="D1555" s="102">
        <v>0</v>
      </c>
    </row>
    <row r="1556" spans="1:4" x14ac:dyDescent="0.35">
      <c r="A1556" s="103" t="s">
        <v>26</v>
      </c>
      <c r="B1556" s="103" t="s">
        <v>105</v>
      </c>
      <c r="C1556" s="103" t="s">
        <v>149</v>
      </c>
      <c r="D1556" s="102">
        <v>42</v>
      </c>
    </row>
    <row r="1557" spans="1:4" x14ac:dyDescent="0.35">
      <c r="A1557" s="103" t="s">
        <v>27</v>
      </c>
      <c r="B1557" s="103" t="s">
        <v>105</v>
      </c>
      <c r="C1557" s="103" t="s">
        <v>149</v>
      </c>
      <c r="D1557" s="102">
        <v>110</v>
      </c>
    </row>
    <row r="1558" spans="1:4" x14ac:dyDescent="0.35">
      <c r="A1558" s="103" t="s">
        <v>28</v>
      </c>
      <c r="B1558" s="103" t="s">
        <v>105</v>
      </c>
      <c r="C1558" s="103" t="s">
        <v>149</v>
      </c>
      <c r="D1558" s="102">
        <v>36</v>
      </c>
    </row>
    <row r="1559" spans="1:4" x14ac:dyDescent="0.35">
      <c r="A1559" s="103" t="s">
        <v>29</v>
      </c>
      <c r="B1559" s="103" t="s">
        <v>105</v>
      </c>
      <c r="C1559" s="103" t="s">
        <v>149</v>
      </c>
      <c r="D1559" s="102">
        <v>10</v>
      </c>
    </row>
    <row r="1560" spans="1:4" x14ac:dyDescent="0.35">
      <c r="A1560" s="103" t="s">
        <v>30</v>
      </c>
      <c r="B1560" s="103" t="s">
        <v>105</v>
      </c>
      <c r="C1560" s="103" t="s">
        <v>149</v>
      </c>
      <c r="D1560" s="102">
        <v>41</v>
      </c>
    </row>
    <row r="1561" spans="1:4" x14ac:dyDescent="0.35">
      <c r="A1561" s="103" t="s">
        <v>31</v>
      </c>
      <c r="B1561" s="103" t="s">
        <v>105</v>
      </c>
      <c r="C1561" s="103" t="s">
        <v>149</v>
      </c>
      <c r="D1561" s="102">
        <v>9</v>
      </c>
    </row>
    <row r="1562" spans="1:4" x14ac:dyDescent="0.35">
      <c r="A1562" s="103" t="s">
        <v>32</v>
      </c>
      <c r="B1562" s="103" t="s">
        <v>105</v>
      </c>
      <c r="C1562" s="103" t="s">
        <v>149</v>
      </c>
      <c r="D1562" s="102">
        <v>13</v>
      </c>
    </row>
    <row r="1563" spans="1:4" x14ac:dyDescent="0.35">
      <c r="A1563" s="103" t="s">
        <v>33</v>
      </c>
      <c r="B1563" s="103" t="s">
        <v>105</v>
      </c>
      <c r="C1563" s="103" t="s">
        <v>149</v>
      </c>
      <c r="D1563" s="102">
        <v>27</v>
      </c>
    </row>
    <row r="1564" spans="1:4" x14ac:dyDescent="0.35">
      <c r="A1564" s="103" t="s">
        <v>34</v>
      </c>
      <c r="B1564" s="103" t="s">
        <v>105</v>
      </c>
      <c r="C1564" s="103" t="s">
        <v>149</v>
      </c>
      <c r="D1564" s="102">
        <v>0</v>
      </c>
    </row>
    <row r="1565" spans="1:4" x14ac:dyDescent="0.35">
      <c r="A1565" s="103" t="s">
        <v>35</v>
      </c>
      <c r="B1565" s="103" t="s">
        <v>105</v>
      </c>
      <c r="C1565" s="103" t="s">
        <v>149</v>
      </c>
      <c r="D1565" s="102">
        <v>31</v>
      </c>
    </row>
    <row r="1566" spans="1:4" x14ac:dyDescent="0.35">
      <c r="A1566" s="103" t="s">
        <v>36</v>
      </c>
      <c r="B1566" s="103" t="s">
        <v>105</v>
      </c>
      <c r="C1566" s="103" t="s">
        <v>149</v>
      </c>
      <c r="D1566" s="102">
        <v>36</v>
      </c>
    </row>
    <row r="1567" spans="1:4" x14ac:dyDescent="0.35">
      <c r="A1567" s="103" t="s">
        <v>37</v>
      </c>
      <c r="B1567" s="103" t="s">
        <v>105</v>
      </c>
      <c r="C1567" s="103" t="s">
        <v>149</v>
      </c>
      <c r="D1567" s="102">
        <v>1</v>
      </c>
    </row>
    <row r="1568" spans="1:4" x14ac:dyDescent="0.35">
      <c r="A1568" s="103" t="s">
        <v>38</v>
      </c>
      <c r="B1568" s="103" t="s">
        <v>105</v>
      </c>
      <c r="C1568" s="103" t="s">
        <v>149</v>
      </c>
      <c r="D1568" s="102">
        <v>22</v>
      </c>
    </row>
    <row r="1569" spans="1:4" x14ac:dyDescent="0.35">
      <c r="A1569" s="103" t="s">
        <v>39</v>
      </c>
      <c r="B1569" s="103" t="s">
        <v>105</v>
      </c>
      <c r="C1569" s="103" t="s">
        <v>149</v>
      </c>
      <c r="D1569" s="102">
        <v>9</v>
      </c>
    </row>
    <row r="1570" spans="1:4" x14ac:dyDescent="0.35">
      <c r="A1570" s="103" t="s">
        <v>40</v>
      </c>
      <c r="B1570" s="103" t="s">
        <v>105</v>
      </c>
      <c r="C1570" s="103" t="s">
        <v>149</v>
      </c>
      <c r="D1570" s="102">
        <v>4</v>
      </c>
    </row>
    <row r="1571" spans="1:4" x14ac:dyDescent="0.35">
      <c r="A1571" s="103" t="s">
        <v>41</v>
      </c>
      <c r="B1571" s="103" t="s">
        <v>105</v>
      </c>
      <c r="C1571" s="103" t="s">
        <v>149</v>
      </c>
      <c r="D1571" s="102">
        <v>12</v>
      </c>
    </row>
    <row r="1572" spans="1:4" x14ac:dyDescent="0.35">
      <c r="A1572" s="103" t="s">
        <v>42</v>
      </c>
      <c r="B1572" s="103" t="s">
        <v>105</v>
      </c>
      <c r="C1572" s="103" t="s">
        <v>149</v>
      </c>
      <c r="D1572" s="102">
        <v>8</v>
      </c>
    </row>
    <row r="1573" spans="1:4" x14ac:dyDescent="0.35">
      <c r="A1573" s="103" t="s">
        <v>43</v>
      </c>
      <c r="B1573" s="103" t="s">
        <v>105</v>
      </c>
      <c r="C1573" s="103" t="s">
        <v>149</v>
      </c>
      <c r="D1573" s="102">
        <v>10</v>
      </c>
    </row>
    <row r="1574" spans="1:4" x14ac:dyDescent="0.35">
      <c r="A1574" s="103" t="s">
        <v>44</v>
      </c>
      <c r="B1574" s="103" t="s">
        <v>105</v>
      </c>
      <c r="C1574" s="103" t="s">
        <v>149</v>
      </c>
      <c r="D1574" s="102">
        <v>23</v>
      </c>
    </row>
    <row r="1575" spans="1:4" x14ac:dyDescent="0.35">
      <c r="A1575" s="103" t="s">
        <v>45</v>
      </c>
      <c r="B1575" s="103" t="s">
        <v>105</v>
      </c>
      <c r="C1575" s="103" t="s">
        <v>149</v>
      </c>
      <c r="D1575" s="102">
        <v>19</v>
      </c>
    </row>
    <row r="1576" spans="1:4" x14ac:dyDescent="0.35">
      <c r="A1576" s="103" t="s">
        <v>46</v>
      </c>
      <c r="B1576" s="103" t="s">
        <v>105</v>
      </c>
      <c r="C1576" s="103" t="s">
        <v>149</v>
      </c>
      <c r="D1576" s="102">
        <v>81</v>
      </c>
    </row>
    <row r="1577" spans="1:4" x14ac:dyDescent="0.35">
      <c r="A1577" s="103" t="s">
        <v>3</v>
      </c>
      <c r="B1577" s="103" t="s">
        <v>105</v>
      </c>
      <c r="C1577" s="103" t="s">
        <v>150</v>
      </c>
      <c r="D1577" s="102">
        <v>15</v>
      </c>
    </row>
    <row r="1578" spans="1:4" x14ac:dyDescent="0.35">
      <c r="A1578" s="103" t="s">
        <v>4</v>
      </c>
      <c r="B1578" s="103" t="s">
        <v>105</v>
      </c>
      <c r="C1578" s="103" t="s">
        <v>150</v>
      </c>
      <c r="D1578" s="102">
        <v>3</v>
      </c>
    </row>
    <row r="1579" spans="1:4" x14ac:dyDescent="0.35">
      <c r="A1579" s="103" t="s">
        <v>5</v>
      </c>
      <c r="B1579" s="103" t="s">
        <v>105</v>
      </c>
      <c r="C1579" s="103" t="s">
        <v>150</v>
      </c>
      <c r="D1579" s="102">
        <v>3</v>
      </c>
    </row>
    <row r="1580" spans="1:4" x14ac:dyDescent="0.35">
      <c r="A1580" s="103" t="s">
        <v>6</v>
      </c>
      <c r="B1580" s="103" t="s">
        <v>105</v>
      </c>
      <c r="C1580" s="103" t="s">
        <v>150</v>
      </c>
      <c r="D1580" s="102">
        <v>13</v>
      </c>
    </row>
    <row r="1581" spans="1:4" x14ac:dyDescent="0.35">
      <c r="A1581" s="103" t="s">
        <v>7</v>
      </c>
      <c r="B1581" s="103" t="s">
        <v>105</v>
      </c>
      <c r="C1581" s="103" t="s">
        <v>150</v>
      </c>
      <c r="D1581" s="102">
        <v>8</v>
      </c>
    </row>
    <row r="1582" spans="1:4" x14ac:dyDescent="0.35">
      <c r="A1582" s="103" t="s">
        <v>8</v>
      </c>
      <c r="B1582" s="103" t="s">
        <v>105</v>
      </c>
      <c r="C1582" s="103" t="s">
        <v>150</v>
      </c>
      <c r="D1582" s="102">
        <v>33</v>
      </c>
    </row>
    <row r="1583" spans="1:4" x14ac:dyDescent="0.35">
      <c r="A1583" s="103" t="s">
        <v>9</v>
      </c>
      <c r="B1583" s="103" t="s">
        <v>105</v>
      </c>
      <c r="C1583" s="103" t="s">
        <v>150</v>
      </c>
      <c r="D1583" s="102">
        <v>18</v>
      </c>
    </row>
    <row r="1584" spans="1:4" x14ac:dyDescent="0.35">
      <c r="A1584" s="103" t="s">
        <v>10</v>
      </c>
      <c r="B1584" s="103" t="s">
        <v>105</v>
      </c>
      <c r="C1584" s="103" t="s">
        <v>150</v>
      </c>
      <c r="D1584" s="102">
        <v>13</v>
      </c>
    </row>
    <row r="1585" spans="1:4" x14ac:dyDescent="0.35">
      <c r="A1585" s="103" t="s">
        <v>11</v>
      </c>
      <c r="B1585" s="103" t="s">
        <v>105</v>
      </c>
      <c r="C1585" s="103" t="s">
        <v>150</v>
      </c>
      <c r="D1585" s="102">
        <v>11</v>
      </c>
    </row>
    <row r="1586" spans="1:4" x14ac:dyDescent="0.35">
      <c r="A1586" s="103" t="s">
        <v>12</v>
      </c>
      <c r="B1586" s="103" t="s">
        <v>105</v>
      </c>
      <c r="C1586" s="103" t="s">
        <v>150</v>
      </c>
      <c r="D1586" s="102">
        <v>15</v>
      </c>
    </row>
    <row r="1587" spans="1:4" x14ac:dyDescent="0.35">
      <c r="A1587" s="103" t="s">
        <v>13</v>
      </c>
      <c r="B1587" s="103" t="s">
        <v>105</v>
      </c>
      <c r="C1587" s="103" t="s">
        <v>150</v>
      </c>
      <c r="D1587" s="102">
        <v>23</v>
      </c>
    </row>
    <row r="1588" spans="1:4" x14ac:dyDescent="0.35">
      <c r="A1588" s="103" t="s">
        <v>71</v>
      </c>
      <c r="B1588" s="103" t="s">
        <v>105</v>
      </c>
      <c r="C1588" s="103" t="s">
        <v>150</v>
      </c>
      <c r="D1588" s="102">
        <v>11</v>
      </c>
    </row>
    <row r="1589" spans="1:4" x14ac:dyDescent="0.35">
      <c r="A1589" s="103" t="s">
        <v>14</v>
      </c>
      <c r="B1589" s="103" t="s">
        <v>105</v>
      </c>
      <c r="C1589" s="103" t="s">
        <v>150</v>
      </c>
      <c r="D1589" s="102">
        <v>4</v>
      </c>
    </row>
    <row r="1590" spans="1:4" x14ac:dyDescent="0.35">
      <c r="A1590" s="103" t="s">
        <v>15</v>
      </c>
      <c r="B1590" s="103" t="s">
        <v>105</v>
      </c>
      <c r="C1590" s="103" t="s">
        <v>150</v>
      </c>
      <c r="D1590" s="102">
        <v>13</v>
      </c>
    </row>
    <row r="1591" spans="1:4" x14ac:dyDescent="0.35">
      <c r="A1591" s="103" t="s">
        <v>16</v>
      </c>
      <c r="B1591" s="103" t="s">
        <v>105</v>
      </c>
      <c r="C1591" s="103" t="s">
        <v>150</v>
      </c>
      <c r="D1591" s="102">
        <v>7</v>
      </c>
    </row>
    <row r="1592" spans="1:4" x14ac:dyDescent="0.35">
      <c r="A1592" s="103" t="s">
        <v>17</v>
      </c>
      <c r="B1592" s="103" t="s">
        <v>105</v>
      </c>
      <c r="C1592" s="103" t="s">
        <v>150</v>
      </c>
      <c r="D1592" s="102">
        <v>2</v>
      </c>
    </row>
    <row r="1593" spans="1:4" x14ac:dyDescent="0.35">
      <c r="A1593" s="103" t="s">
        <v>18</v>
      </c>
      <c r="B1593" s="103" t="s">
        <v>105</v>
      </c>
      <c r="C1593" s="103" t="s">
        <v>150</v>
      </c>
      <c r="D1593" s="102">
        <v>58</v>
      </c>
    </row>
    <row r="1594" spans="1:4" x14ac:dyDescent="0.35">
      <c r="A1594" s="103" t="s">
        <v>19</v>
      </c>
      <c r="B1594" s="103" t="s">
        <v>105</v>
      </c>
      <c r="C1594" s="103" t="s">
        <v>150</v>
      </c>
      <c r="D1594" s="102">
        <v>97</v>
      </c>
    </row>
    <row r="1595" spans="1:4" x14ac:dyDescent="0.35">
      <c r="A1595" s="103" t="s">
        <v>20</v>
      </c>
      <c r="B1595" s="103" t="s">
        <v>105</v>
      </c>
      <c r="C1595" s="103" t="s">
        <v>150</v>
      </c>
      <c r="D1595" s="102">
        <v>19</v>
      </c>
    </row>
    <row r="1596" spans="1:4" x14ac:dyDescent="0.35">
      <c r="A1596" s="103" t="s">
        <v>21</v>
      </c>
      <c r="B1596" s="103" t="s">
        <v>105</v>
      </c>
      <c r="C1596" s="103" t="s">
        <v>150</v>
      </c>
      <c r="D1596" s="102">
        <v>75</v>
      </c>
    </row>
    <row r="1597" spans="1:4" x14ac:dyDescent="0.35">
      <c r="A1597" s="103" t="s">
        <v>22</v>
      </c>
      <c r="B1597" s="103" t="s">
        <v>105</v>
      </c>
      <c r="C1597" s="103" t="s">
        <v>150</v>
      </c>
      <c r="D1597" s="102">
        <v>4</v>
      </c>
    </row>
    <row r="1598" spans="1:4" x14ac:dyDescent="0.35">
      <c r="A1598" s="103" t="s">
        <v>23</v>
      </c>
      <c r="B1598" s="103" t="s">
        <v>105</v>
      </c>
      <c r="C1598" s="103" t="s">
        <v>150</v>
      </c>
      <c r="D1598" s="102">
        <v>16</v>
      </c>
    </row>
    <row r="1599" spans="1:4" x14ac:dyDescent="0.35">
      <c r="A1599" s="103" t="s">
        <v>47</v>
      </c>
      <c r="B1599" s="103" t="s">
        <v>105</v>
      </c>
      <c r="C1599" s="103" t="s">
        <v>150</v>
      </c>
      <c r="D1599" s="102">
        <v>0</v>
      </c>
    </row>
    <row r="1600" spans="1:4" x14ac:dyDescent="0.35">
      <c r="A1600" s="103" t="s">
        <v>88</v>
      </c>
      <c r="B1600" s="103" t="s">
        <v>105</v>
      </c>
      <c r="C1600" s="103" t="s">
        <v>150</v>
      </c>
      <c r="D1600" s="102">
        <v>0</v>
      </c>
    </row>
    <row r="1601" spans="1:4" x14ac:dyDescent="0.35">
      <c r="A1601" s="103" t="s">
        <v>26</v>
      </c>
      <c r="B1601" s="103" t="s">
        <v>105</v>
      </c>
      <c r="C1601" s="103" t="s">
        <v>150</v>
      </c>
      <c r="D1601" s="102">
        <v>22</v>
      </c>
    </row>
    <row r="1602" spans="1:4" x14ac:dyDescent="0.35">
      <c r="A1602" s="103" t="s">
        <v>27</v>
      </c>
      <c r="B1602" s="103" t="s">
        <v>105</v>
      </c>
      <c r="C1602" s="103" t="s">
        <v>150</v>
      </c>
      <c r="D1602" s="102">
        <v>42</v>
      </c>
    </row>
    <row r="1603" spans="1:4" x14ac:dyDescent="0.35">
      <c r="A1603" s="103" t="s">
        <v>28</v>
      </c>
      <c r="B1603" s="103" t="s">
        <v>105</v>
      </c>
      <c r="C1603" s="103" t="s">
        <v>150</v>
      </c>
      <c r="D1603" s="102">
        <v>18</v>
      </c>
    </row>
    <row r="1604" spans="1:4" x14ac:dyDescent="0.35">
      <c r="A1604" s="103" t="s">
        <v>29</v>
      </c>
      <c r="B1604" s="103" t="s">
        <v>105</v>
      </c>
      <c r="C1604" s="103" t="s">
        <v>150</v>
      </c>
      <c r="D1604" s="102">
        <v>4</v>
      </c>
    </row>
    <row r="1605" spans="1:4" x14ac:dyDescent="0.35">
      <c r="A1605" s="103" t="s">
        <v>30</v>
      </c>
      <c r="B1605" s="103" t="s">
        <v>105</v>
      </c>
      <c r="C1605" s="103" t="s">
        <v>150</v>
      </c>
      <c r="D1605" s="102">
        <v>28</v>
      </c>
    </row>
    <row r="1606" spans="1:4" x14ac:dyDescent="0.35">
      <c r="A1606" s="103" t="s">
        <v>31</v>
      </c>
      <c r="B1606" s="103" t="s">
        <v>105</v>
      </c>
      <c r="C1606" s="103" t="s">
        <v>150</v>
      </c>
      <c r="D1606" s="102">
        <v>5</v>
      </c>
    </row>
    <row r="1607" spans="1:4" x14ac:dyDescent="0.35">
      <c r="A1607" s="103" t="s">
        <v>32</v>
      </c>
      <c r="B1607" s="103" t="s">
        <v>105</v>
      </c>
      <c r="C1607" s="103" t="s">
        <v>150</v>
      </c>
      <c r="D1607" s="102">
        <v>16</v>
      </c>
    </row>
    <row r="1608" spans="1:4" x14ac:dyDescent="0.35">
      <c r="A1608" s="103" t="s">
        <v>33</v>
      </c>
      <c r="B1608" s="103" t="s">
        <v>105</v>
      </c>
      <c r="C1608" s="103" t="s">
        <v>150</v>
      </c>
      <c r="D1608" s="102">
        <v>13</v>
      </c>
    </row>
    <row r="1609" spans="1:4" x14ac:dyDescent="0.35">
      <c r="A1609" s="103" t="s">
        <v>34</v>
      </c>
      <c r="B1609" s="103" t="s">
        <v>105</v>
      </c>
      <c r="C1609" s="103" t="s">
        <v>150</v>
      </c>
      <c r="D1609" s="102">
        <v>4</v>
      </c>
    </row>
    <row r="1610" spans="1:4" x14ac:dyDescent="0.35">
      <c r="A1610" s="103" t="s">
        <v>35</v>
      </c>
      <c r="B1610" s="103" t="s">
        <v>105</v>
      </c>
      <c r="C1610" s="103" t="s">
        <v>150</v>
      </c>
      <c r="D1610" s="102">
        <v>12</v>
      </c>
    </row>
    <row r="1611" spans="1:4" x14ac:dyDescent="0.35">
      <c r="A1611" s="103" t="s">
        <v>36</v>
      </c>
      <c r="B1611" s="103" t="s">
        <v>105</v>
      </c>
      <c r="C1611" s="103" t="s">
        <v>150</v>
      </c>
      <c r="D1611" s="102">
        <v>28</v>
      </c>
    </row>
    <row r="1612" spans="1:4" x14ac:dyDescent="0.35">
      <c r="A1612" s="103" t="s">
        <v>37</v>
      </c>
      <c r="B1612" s="103" t="s">
        <v>105</v>
      </c>
      <c r="C1612" s="103" t="s">
        <v>150</v>
      </c>
      <c r="D1612" s="102">
        <v>5</v>
      </c>
    </row>
    <row r="1613" spans="1:4" x14ac:dyDescent="0.35">
      <c r="A1613" s="103" t="s">
        <v>38</v>
      </c>
      <c r="B1613" s="103" t="s">
        <v>105</v>
      </c>
      <c r="C1613" s="103" t="s">
        <v>150</v>
      </c>
      <c r="D1613" s="102">
        <v>15</v>
      </c>
    </row>
    <row r="1614" spans="1:4" x14ac:dyDescent="0.35">
      <c r="A1614" s="103" t="s">
        <v>39</v>
      </c>
      <c r="B1614" s="103" t="s">
        <v>105</v>
      </c>
      <c r="C1614" s="103" t="s">
        <v>150</v>
      </c>
      <c r="D1614" s="102">
        <v>10</v>
      </c>
    </row>
    <row r="1615" spans="1:4" x14ac:dyDescent="0.35">
      <c r="A1615" s="103" t="s">
        <v>40</v>
      </c>
      <c r="B1615" s="103" t="s">
        <v>105</v>
      </c>
      <c r="C1615" s="103" t="s">
        <v>150</v>
      </c>
      <c r="D1615" s="102">
        <v>6</v>
      </c>
    </row>
    <row r="1616" spans="1:4" x14ac:dyDescent="0.35">
      <c r="A1616" s="103" t="s">
        <v>41</v>
      </c>
      <c r="B1616" s="103" t="s">
        <v>105</v>
      </c>
      <c r="C1616" s="103" t="s">
        <v>150</v>
      </c>
      <c r="D1616" s="102">
        <v>3</v>
      </c>
    </row>
    <row r="1617" spans="1:4" x14ac:dyDescent="0.35">
      <c r="A1617" s="103" t="s">
        <v>42</v>
      </c>
      <c r="B1617" s="103" t="s">
        <v>105</v>
      </c>
      <c r="C1617" s="103" t="s">
        <v>150</v>
      </c>
      <c r="D1617" s="102">
        <v>37</v>
      </c>
    </row>
    <row r="1618" spans="1:4" x14ac:dyDescent="0.35">
      <c r="A1618" s="103" t="s">
        <v>43</v>
      </c>
      <c r="B1618" s="103" t="s">
        <v>105</v>
      </c>
      <c r="C1618" s="103" t="s">
        <v>150</v>
      </c>
      <c r="D1618" s="102">
        <v>11</v>
      </c>
    </row>
    <row r="1619" spans="1:4" x14ac:dyDescent="0.35">
      <c r="A1619" s="103" t="s">
        <v>44</v>
      </c>
      <c r="B1619" s="103" t="s">
        <v>105</v>
      </c>
      <c r="C1619" s="103" t="s">
        <v>150</v>
      </c>
      <c r="D1619" s="102">
        <v>29</v>
      </c>
    </row>
    <row r="1620" spans="1:4" x14ac:dyDescent="0.35">
      <c r="A1620" s="103" t="s">
        <v>45</v>
      </c>
      <c r="B1620" s="103" t="s">
        <v>105</v>
      </c>
      <c r="C1620" s="103" t="s">
        <v>150</v>
      </c>
      <c r="D1620" s="102">
        <v>8</v>
      </c>
    </row>
    <row r="1621" spans="1:4" x14ac:dyDescent="0.35">
      <c r="A1621" s="103" t="s">
        <v>46</v>
      </c>
      <c r="B1621" s="103" t="s">
        <v>105</v>
      </c>
      <c r="C1621" s="103" t="s">
        <v>150</v>
      </c>
      <c r="D1621" s="102">
        <v>11</v>
      </c>
    </row>
    <row r="1622" spans="1:4" x14ac:dyDescent="0.35">
      <c r="A1622" s="103" t="s">
        <v>3</v>
      </c>
      <c r="B1622" s="103" t="s">
        <v>105</v>
      </c>
      <c r="C1622" s="103" t="s">
        <v>151</v>
      </c>
      <c r="D1622" s="102">
        <v>1</v>
      </c>
    </row>
    <row r="1623" spans="1:4" x14ac:dyDescent="0.35">
      <c r="A1623" s="103" t="s">
        <v>4</v>
      </c>
      <c r="B1623" s="103" t="s">
        <v>105</v>
      </c>
      <c r="C1623" s="103" t="s">
        <v>151</v>
      </c>
      <c r="D1623" s="102">
        <v>0</v>
      </c>
    </row>
    <row r="1624" spans="1:4" x14ac:dyDescent="0.35">
      <c r="A1624" s="103" t="s">
        <v>5</v>
      </c>
      <c r="B1624" s="103" t="s">
        <v>105</v>
      </c>
      <c r="C1624" s="103" t="s">
        <v>151</v>
      </c>
      <c r="D1624" s="102">
        <v>3</v>
      </c>
    </row>
    <row r="1625" spans="1:4" x14ac:dyDescent="0.35">
      <c r="A1625" s="103" t="s">
        <v>6</v>
      </c>
      <c r="B1625" s="103" t="s">
        <v>105</v>
      </c>
      <c r="C1625" s="103" t="s">
        <v>151</v>
      </c>
      <c r="D1625" s="102">
        <v>1</v>
      </c>
    </row>
    <row r="1626" spans="1:4" x14ac:dyDescent="0.35">
      <c r="A1626" s="103" t="s">
        <v>7</v>
      </c>
      <c r="B1626" s="103" t="s">
        <v>105</v>
      </c>
      <c r="C1626" s="103" t="s">
        <v>151</v>
      </c>
      <c r="D1626" s="102">
        <v>0</v>
      </c>
    </row>
    <row r="1627" spans="1:4" x14ac:dyDescent="0.35">
      <c r="A1627" s="103" t="s">
        <v>8</v>
      </c>
      <c r="B1627" s="103" t="s">
        <v>105</v>
      </c>
      <c r="C1627" s="103" t="s">
        <v>151</v>
      </c>
      <c r="D1627" s="102">
        <v>1</v>
      </c>
    </row>
    <row r="1628" spans="1:4" x14ac:dyDescent="0.35">
      <c r="A1628" s="103" t="s">
        <v>9</v>
      </c>
      <c r="B1628" s="103" t="s">
        <v>105</v>
      </c>
      <c r="C1628" s="103" t="s">
        <v>151</v>
      </c>
      <c r="D1628" s="102">
        <v>0</v>
      </c>
    </row>
    <row r="1629" spans="1:4" x14ac:dyDescent="0.35">
      <c r="A1629" s="103" t="s">
        <v>10</v>
      </c>
      <c r="B1629" s="103" t="s">
        <v>105</v>
      </c>
      <c r="C1629" s="103" t="s">
        <v>151</v>
      </c>
      <c r="D1629" s="102">
        <v>0</v>
      </c>
    </row>
    <row r="1630" spans="1:4" x14ac:dyDescent="0.35">
      <c r="A1630" s="103" t="s">
        <v>11</v>
      </c>
      <c r="B1630" s="103" t="s">
        <v>105</v>
      </c>
      <c r="C1630" s="103" t="s">
        <v>151</v>
      </c>
      <c r="D1630" s="102">
        <v>0</v>
      </c>
    </row>
    <row r="1631" spans="1:4" x14ac:dyDescent="0.35">
      <c r="A1631" s="103" t="s">
        <v>12</v>
      </c>
      <c r="B1631" s="103" t="s">
        <v>105</v>
      </c>
      <c r="C1631" s="103" t="s">
        <v>151</v>
      </c>
      <c r="D1631" s="102">
        <v>8</v>
      </c>
    </row>
    <row r="1632" spans="1:4" x14ac:dyDescent="0.35">
      <c r="A1632" s="103" t="s">
        <v>13</v>
      </c>
      <c r="B1632" s="103" t="s">
        <v>105</v>
      </c>
      <c r="C1632" s="103" t="s">
        <v>151</v>
      </c>
      <c r="D1632" s="102">
        <v>3</v>
      </c>
    </row>
    <row r="1633" spans="1:4" x14ac:dyDescent="0.35">
      <c r="A1633" s="103" t="s">
        <v>71</v>
      </c>
      <c r="B1633" s="103" t="s">
        <v>105</v>
      </c>
      <c r="C1633" s="103" t="s">
        <v>151</v>
      </c>
      <c r="D1633" s="102">
        <v>0</v>
      </c>
    </row>
    <row r="1634" spans="1:4" x14ac:dyDescent="0.35">
      <c r="A1634" s="103" t="s">
        <v>14</v>
      </c>
      <c r="B1634" s="103" t="s">
        <v>105</v>
      </c>
      <c r="C1634" s="103" t="s">
        <v>151</v>
      </c>
      <c r="D1634" s="102">
        <v>0</v>
      </c>
    </row>
    <row r="1635" spans="1:4" x14ac:dyDescent="0.35">
      <c r="A1635" s="103" t="s">
        <v>15</v>
      </c>
      <c r="B1635" s="103" t="s">
        <v>105</v>
      </c>
      <c r="C1635" s="103" t="s">
        <v>151</v>
      </c>
      <c r="D1635" s="102">
        <v>1</v>
      </c>
    </row>
    <row r="1636" spans="1:4" x14ac:dyDescent="0.35">
      <c r="A1636" s="103" t="s">
        <v>16</v>
      </c>
      <c r="B1636" s="103" t="s">
        <v>105</v>
      </c>
      <c r="C1636" s="103" t="s">
        <v>151</v>
      </c>
      <c r="D1636" s="102">
        <v>0</v>
      </c>
    </row>
    <row r="1637" spans="1:4" x14ac:dyDescent="0.35">
      <c r="A1637" s="103" t="s">
        <v>17</v>
      </c>
      <c r="B1637" s="103" t="s">
        <v>105</v>
      </c>
      <c r="C1637" s="103" t="s">
        <v>151</v>
      </c>
      <c r="D1637" s="102">
        <v>0</v>
      </c>
    </row>
    <row r="1638" spans="1:4" x14ac:dyDescent="0.35">
      <c r="A1638" s="103" t="s">
        <v>18</v>
      </c>
      <c r="B1638" s="103" t="s">
        <v>105</v>
      </c>
      <c r="C1638" s="103" t="s">
        <v>151</v>
      </c>
      <c r="D1638" s="102">
        <v>4</v>
      </c>
    </row>
    <row r="1639" spans="1:4" x14ac:dyDescent="0.35">
      <c r="A1639" s="103" t="s">
        <v>19</v>
      </c>
      <c r="B1639" s="103" t="s">
        <v>105</v>
      </c>
      <c r="C1639" s="103" t="s">
        <v>151</v>
      </c>
      <c r="D1639" s="102">
        <v>0</v>
      </c>
    </row>
    <row r="1640" spans="1:4" x14ac:dyDescent="0.35">
      <c r="A1640" s="103" t="s">
        <v>20</v>
      </c>
      <c r="B1640" s="103" t="s">
        <v>105</v>
      </c>
      <c r="C1640" s="103" t="s">
        <v>151</v>
      </c>
      <c r="D1640" s="102">
        <v>0</v>
      </c>
    </row>
    <row r="1641" spans="1:4" x14ac:dyDescent="0.35">
      <c r="A1641" s="103" t="s">
        <v>21</v>
      </c>
      <c r="B1641" s="103" t="s">
        <v>105</v>
      </c>
      <c r="C1641" s="103" t="s">
        <v>151</v>
      </c>
      <c r="D1641" s="102">
        <v>0</v>
      </c>
    </row>
    <row r="1642" spans="1:4" x14ac:dyDescent="0.35">
      <c r="A1642" s="103" t="s">
        <v>22</v>
      </c>
      <c r="B1642" s="103" t="s">
        <v>105</v>
      </c>
      <c r="C1642" s="103" t="s">
        <v>151</v>
      </c>
      <c r="D1642" s="102">
        <v>3</v>
      </c>
    </row>
    <row r="1643" spans="1:4" x14ac:dyDescent="0.35">
      <c r="A1643" s="103" t="s">
        <v>23</v>
      </c>
      <c r="B1643" s="103" t="s">
        <v>105</v>
      </c>
      <c r="C1643" s="103" t="s">
        <v>151</v>
      </c>
      <c r="D1643" s="102">
        <v>0</v>
      </c>
    </row>
    <row r="1644" spans="1:4" x14ac:dyDescent="0.35">
      <c r="A1644" s="103" t="s">
        <v>47</v>
      </c>
      <c r="B1644" s="103" t="s">
        <v>105</v>
      </c>
      <c r="C1644" s="103" t="s">
        <v>151</v>
      </c>
      <c r="D1644" s="102">
        <v>0</v>
      </c>
    </row>
    <row r="1645" spans="1:4" x14ac:dyDescent="0.35">
      <c r="A1645" s="103" t="s">
        <v>88</v>
      </c>
      <c r="B1645" s="103" t="s">
        <v>105</v>
      </c>
      <c r="C1645" s="103" t="s">
        <v>151</v>
      </c>
      <c r="D1645" s="102">
        <v>0</v>
      </c>
    </row>
    <row r="1646" spans="1:4" x14ac:dyDescent="0.35">
      <c r="A1646" s="103" t="s">
        <v>26</v>
      </c>
      <c r="B1646" s="103" t="s">
        <v>105</v>
      </c>
      <c r="C1646" s="103" t="s">
        <v>151</v>
      </c>
      <c r="D1646" s="102">
        <v>1</v>
      </c>
    </row>
    <row r="1647" spans="1:4" x14ac:dyDescent="0.35">
      <c r="A1647" s="103" t="s">
        <v>27</v>
      </c>
      <c r="B1647" s="103" t="s">
        <v>105</v>
      </c>
      <c r="C1647" s="103" t="s">
        <v>151</v>
      </c>
      <c r="D1647" s="102">
        <v>2</v>
      </c>
    </row>
    <row r="1648" spans="1:4" x14ac:dyDescent="0.35">
      <c r="A1648" s="103" t="s">
        <v>28</v>
      </c>
      <c r="B1648" s="103" t="s">
        <v>105</v>
      </c>
      <c r="C1648" s="103" t="s">
        <v>151</v>
      </c>
      <c r="D1648" s="102">
        <v>1</v>
      </c>
    </row>
    <row r="1649" spans="1:4" x14ac:dyDescent="0.35">
      <c r="A1649" s="103" t="s">
        <v>29</v>
      </c>
      <c r="B1649" s="103" t="s">
        <v>105</v>
      </c>
      <c r="C1649" s="103" t="s">
        <v>151</v>
      </c>
      <c r="D1649" s="102">
        <v>0</v>
      </c>
    </row>
    <row r="1650" spans="1:4" x14ac:dyDescent="0.35">
      <c r="A1650" s="103" t="s">
        <v>30</v>
      </c>
      <c r="B1650" s="103" t="s">
        <v>105</v>
      </c>
      <c r="C1650" s="103" t="s">
        <v>151</v>
      </c>
      <c r="D1650" s="102">
        <v>2</v>
      </c>
    </row>
    <row r="1651" spans="1:4" x14ac:dyDescent="0.35">
      <c r="A1651" s="103" t="s">
        <v>31</v>
      </c>
      <c r="B1651" s="103" t="s">
        <v>105</v>
      </c>
      <c r="C1651" s="103" t="s">
        <v>151</v>
      </c>
      <c r="D1651" s="102">
        <v>0</v>
      </c>
    </row>
    <row r="1652" spans="1:4" x14ac:dyDescent="0.35">
      <c r="A1652" s="103" t="s">
        <v>32</v>
      </c>
      <c r="B1652" s="103" t="s">
        <v>105</v>
      </c>
      <c r="C1652" s="103" t="s">
        <v>151</v>
      </c>
      <c r="D1652" s="102">
        <v>4</v>
      </c>
    </row>
    <row r="1653" spans="1:4" x14ac:dyDescent="0.35">
      <c r="A1653" s="103" t="s">
        <v>33</v>
      </c>
      <c r="B1653" s="103" t="s">
        <v>105</v>
      </c>
      <c r="C1653" s="103" t="s">
        <v>151</v>
      </c>
      <c r="D1653" s="102">
        <v>0</v>
      </c>
    </row>
    <row r="1654" spans="1:4" x14ac:dyDescent="0.35">
      <c r="A1654" s="103" t="s">
        <v>34</v>
      </c>
      <c r="B1654" s="103" t="s">
        <v>105</v>
      </c>
      <c r="C1654" s="103" t="s">
        <v>151</v>
      </c>
      <c r="D1654" s="102">
        <v>0</v>
      </c>
    </row>
    <row r="1655" spans="1:4" x14ac:dyDescent="0.35">
      <c r="A1655" s="103" t="s">
        <v>35</v>
      </c>
      <c r="B1655" s="103" t="s">
        <v>105</v>
      </c>
      <c r="C1655" s="103" t="s">
        <v>151</v>
      </c>
      <c r="D1655" s="102">
        <v>0</v>
      </c>
    </row>
    <row r="1656" spans="1:4" x14ac:dyDescent="0.35">
      <c r="A1656" s="103" t="s">
        <v>36</v>
      </c>
      <c r="B1656" s="103" t="s">
        <v>105</v>
      </c>
      <c r="C1656" s="103" t="s">
        <v>151</v>
      </c>
      <c r="D1656" s="102">
        <v>0</v>
      </c>
    </row>
    <row r="1657" spans="1:4" x14ac:dyDescent="0.35">
      <c r="A1657" s="103" t="s">
        <v>37</v>
      </c>
      <c r="B1657" s="103" t="s">
        <v>105</v>
      </c>
      <c r="C1657" s="103" t="s">
        <v>151</v>
      </c>
      <c r="D1657" s="102">
        <v>0</v>
      </c>
    </row>
    <row r="1658" spans="1:4" x14ac:dyDescent="0.35">
      <c r="A1658" s="103" t="s">
        <v>38</v>
      </c>
      <c r="B1658" s="103" t="s">
        <v>105</v>
      </c>
      <c r="C1658" s="103" t="s">
        <v>151</v>
      </c>
      <c r="D1658" s="102">
        <v>2</v>
      </c>
    </row>
    <row r="1659" spans="1:4" x14ac:dyDescent="0.35">
      <c r="A1659" s="103" t="s">
        <v>39</v>
      </c>
      <c r="B1659" s="103" t="s">
        <v>105</v>
      </c>
      <c r="C1659" s="103" t="s">
        <v>151</v>
      </c>
      <c r="D1659" s="102">
        <v>0</v>
      </c>
    </row>
    <row r="1660" spans="1:4" x14ac:dyDescent="0.35">
      <c r="A1660" s="103" t="s">
        <v>40</v>
      </c>
      <c r="B1660" s="103" t="s">
        <v>105</v>
      </c>
      <c r="C1660" s="103" t="s">
        <v>151</v>
      </c>
      <c r="D1660" s="102">
        <v>0</v>
      </c>
    </row>
    <row r="1661" spans="1:4" x14ac:dyDescent="0.35">
      <c r="A1661" s="103" t="s">
        <v>41</v>
      </c>
      <c r="B1661" s="103" t="s">
        <v>105</v>
      </c>
      <c r="C1661" s="103" t="s">
        <v>151</v>
      </c>
      <c r="D1661" s="102">
        <v>0</v>
      </c>
    </row>
    <row r="1662" spans="1:4" x14ac:dyDescent="0.35">
      <c r="A1662" s="103" t="s">
        <v>42</v>
      </c>
      <c r="B1662" s="103" t="s">
        <v>105</v>
      </c>
      <c r="C1662" s="103" t="s">
        <v>151</v>
      </c>
      <c r="D1662" s="102">
        <v>3</v>
      </c>
    </row>
    <row r="1663" spans="1:4" x14ac:dyDescent="0.35">
      <c r="A1663" s="103" t="s">
        <v>43</v>
      </c>
      <c r="B1663" s="103" t="s">
        <v>105</v>
      </c>
      <c r="C1663" s="103" t="s">
        <v>151</v>
      </c>
      <c r="D1663" s="102">
        <v>1</v>
      </c>
    </row>
    <row r="1664" spans="1:4" x14ac:dyDescent="0.35">
      <c r="A1664" s="103" t="s">
        <v>44</v>
      </c>
      <c r="B1664" s="103" t="s">
        <v>105</v>
      </c>
      <c r="C1664" s="103" t="s">
        <v>151</v>
      </c>
      <c r="D1664" s="102">
        <v>10</v>
      </c>
    </row>
    <row r="1665" spans="1:4" x14ac:dyDescent="0.35">
      <c r="A1665" s="103" t="s">
        <v>45</v>
      </c>
      <c r="B1665" s="103" t="s">
        <v>105</v>
      </c>
      <c r="C1665" s="103" t="s">
        <v>151</v>
      </c>
      <c r="D1665" s="102">
        <v>1</v>
      </c>
    </row>
    <row r="1666" spans="1:4" x14ac:dyDescent="0.35">
      <c r="A1666" s="103" t="s">
        <v>46</v>
      </c>
      <c r="B1666" s="103" t="s">
        <v>105</v>
      </c>
      <c r="C1666" s="103" t="s">
        <v>151</v>
      </c>
      <c r="D1666" s="102">
        <v>0</v>
      </c>
    </row>
    <row r="1667" spans="1:4" x14ac:dyDescent="0.35">
      <c r="A1667" s="103" t="s">
        <v>3</v>
      </c>
      <c r="B1667" s="103" t="s">
        <v>105</v>
      </c>
      <c r="C1667" s="103" t="s">
        <v>148</v>
      </c>
      <c r="D1667" s="102">
        <v>0</v>
      </c>
    </row>
    <row r="1668" spans="1:4" x14ac:dyDescent="0.35">
      <c r="A1668" s="103" t="s">
        <v>4</v>
      </c>
      <c r="B1668" s="103" t="s">
        <v>105</v>
      </c>
      <c r="C1668" s="103" t="s">
        <v>148</v>
      </c>
      <c r="D1668" s="102">
        <v>1</v>
      </c>
    </row>
    <row r="1669" spans="1:4" x14ac:dyDescent="0.35">
      <c r="A1669" s="103" t="s">
        <v>5</v>
      </c>
      <c r="B1669" s="103" t="s">
        <v>105</v>
      </c>
      <c r="C1669" s="103" t="s">
        <v>148</v>
      </c>
      <c r="D1669" s="102">
        <v>2</v>
      </c>
    </row>
    <row r="1670" spans="1:4" x14ac:dyDescent="0.35">
      <c r="A1670" s="103" t="s">
        <v>6</v>
      </c>
      <c r="B1670" s="103" t="s">
        <v>105</v>
      </c>
      <c r="C1670" s="103" t="s">
        <v>148</v>
      </c>
      <c r="D1670" s="102">
        <v>3</v>
      </c>
    </row>
    <row r="1671" spans="1:4" x14ac:dyDescent="0.35">
      <c r="A1671" s="103" t="s">
        <v>7</v>
      </c>
      <c r="B1671" s="103" t="s">
        <v>105</v>
      </c>
      <c r="C1671" s="103" t="s">
        <v>148</v>
      </c>
      <c r="D1671" s="102">
        <v>0</v>
      </c>
    </row>
    <row r="1672" spans="1:4" x14ac:dyDescent="0.35">
      <c r="A1672" s="103" t="s">
        <v>8</v>
      </c>
      <c r="B1672" s="103" t="s">
        <v>105</v>
      </c>
      <c r="C1672" s="103" t="s">
        <v>148</v>
      </c>
      <c r="D1672" s="102">
        <v>1</v>
      </c>
    </row>
    <row r="1673" spans="1:4" x14ac:dyDescent="0.35">
      <c r="A1673" s="103" t="s">
        <v>9</v>
      </c>
      <c r="B1673" s="103" t="s">
        <v>105</v>
      </c>
      <c r="C1673" s="103" t="s">
        <v>148</v>
      </c>
      <c r="D1673" s="102">
        <v>0</v>
      </c>
    </row>
    <row r="1674" spans="1:4" x14ac:dyDescent="0.35">
      <c r="A1674" s="103" t="s">
        <v>10</v>
      </c>
      <c r="B1674" s="103" t="s">
        <v>105</v>
      </c>
      <c r="C1674" s="103" t="s">
        <v>148</v>
      </c>
      <c r="D1674" s="102">
        <v>1</v>
      </c>
    </row>
    <row r="1675" spans="1:4" x14ac:dyDescent="0.35">
      <c r="A1675" s="103" t="s">
        <v>11</v>
      </c>
      <c r="B1675" s="103" t="s">
        <v>105</v>
      </c>
      <c r="C1675" s="103" t="s">
        <v>148</v>
      </c>
      <c r="D1675" s="102">
        <v>8</v>
      </c>
    </row>
    <row r="1676" spans="1:4" x14ac:dyDescent="0.35">
      <c r="A1676" s="103" t="s">
        <v>12</v>
      </c>
      <c r="B1676" s="103" t="s">
        <v>105</v>
      </c>
      <c r="C1676" s="103" t="s">
        <v>148</v>
      </c>
      <c r="D1676" s="102">
        <v>1</v>
      </c>
    </row>
    <row r="1677" spans="1:4" x14ac:dyDescent="0.35">
      <c r="A1677" s="103" t="s">
        <v>13</v>
      </c>
      <c r="B1677" s="103" t="s">
        <v>105</v>
      </c>
      <c r="C1677" s="103" t="s">
        <v>148</v>
      </c>
      <c r="D1677" s="102">
        <v>0</v>
      </c>
    </row>
    <row r="1678" spans="1:4" x14ac:dyDescent="0.35">
      <c r="A1678" s="103" t="s">
        <v>71</v>
      </c>
      <c r="B1678" s="103" t="s">
        <v>105</v>
      </c>
      <c r="C1678" s="103" t="s">
        <v>148</v>
      </c>
      <c r="D1678" s="102">
        <v>1</v>
      </c>
    </row>
    <row r="1679" spans="1:4" x14ac:dyDescent="0.35">
      <c r="A1679" s="103" t="s">
        <v>14</v>
      </c>
      <c r="B1679" s="103" t="s">
        <v>105</v>
      </c>
      <c r="C1679" s="103" t="s">
        <v>148</v>
      </c>
      <c r="D1679" s="102">
        <v>0</v>
      </c>
    </row>
    <row r="1680" spans="1:4" x14ac:dyDescent="0.35">
      <c r="A1680" s="103" t="s">
        <v>15</v>
      </c>
      <c r="B1680" s="103" t="s">
        <v>105</v>
      </c>
      <c r="C1680" s="103" t="s">
        <v>148</v>
      </c>
      <c r="D1680" s="102">
        <v>0</v>
      </c>
    </row>
    <row r="1681" spans="1:4" x14ac:dyDescent="0.35">
      <c r="A1681" s="103" t="s">
        <v>16</v>
      </c>
      <c r="B1681" s="103" t="s">
        <v>105</v>
      </c>
      <c r="C1681" s="103" t="s">
        <v>148</v>
      </c>
      <c r="D1681" s="102">
        <v>0</v>
      </c>
    </row>
    <row r="1682" spans="1:4" x14ac:dyDescent="0.35">
      <c r="A1682" s="103" t="s">
        <v>17</v>
      </c>
      <c r="B1682" s="103" t="s">
        <v>105</v>
      </c>
      <c r="C1682" s="103" t="s">
        <v>148</v>
      </c>
      <c r="D1682" s="102">
        <v>0</v>
      </c>
    </row>
    <row r="1683" spans="1:4" x14ac:dyDescent="0.35">
      <c r="A1683" s="103" t="s">
        <v>18</v>
      </c>
      <c r="B1683" s="103" t="s">
        <v>105</v>
      </c>
      <c r="C1683" s="103" t="s">
        <v>148</v>
      </c>
      <c r="D1683" s="102">
        <v>4</v>
      </c>
    </row>
    <row r="1684" spans="1:4" x14ac:dyDescent="0.35">
      <c r="A1684" s="103" t="s">
        <v>19</v>
      </c>
      <c r="B1684" s="103" t="s">
        <v>105</v>
      </c>
      <c r="C1684" s="103" t="s">
        <v>148</v>
      </c>
      <c r="D1684" s="102">
        <v>0</v>
      </c>
    </row>
    <row r="1685" spans="1:4" x14ac:dyDescent="0.35">
      <c r="A1685" s="103" t="s">
        <v>20</v>
      </c>
      <c r="B1685" s="103" t="s">
        <v>105</v>
      </c>
      <c r="C1685" s="103" t="s">
        <v>148</v>
      </c>
      <c r="D1685" s="102">
        <v>13</v>
      </c>
    </row>
    <row r="1686" spans="1:4" x14ac:dyDescent="0.35">
      <c r="A1686" s="103" t="s">
        <v>21</v>
      </c>
      <c r="B1686" s="103" t="s">
        <v>105</v>
      </c>
      <c r="C1686" s="103" t="s">
        <v>148</v>
      </c>
      <c r="D1686" s="102">
        <v>43</v>
      </c>
    </row>
    <row r="1687" spans="1:4" x14ac:dyDescent="0.35">
      <c r="A1687" s="103" t="s">
        <v>22</v>
      </c>
      <c r="B1687" s="103" t="s">
        <v>105</v>
      </c>
      <c r="C1687" s="103" t="s">
        <v>148</v>
      </c>
      <c r="D1687" s="102">
        <v>0</v>
      </c>
    </row>
    <row r="1688" spans="1:4" x14ac:dyDescent="0.35">
      <c r="A1688" s="103" t="s">
        <v>23</v>
      </c>
      <c r="B1688" s="103" t="s">
        <v>105</v>
      </c>
      <c r="C1688" s="103" t="s">
        <v>148</v>
      </c>
      <c r="D1688" s="102">
        <v>4</v>
      </c>
    </row>
    <row r="1689" spans="1:4" x14ac:dyDescent="0.35">
      <c r="A1689" s="103" t="s">
        <v>47</v>
      </c>
      <c r="B1689" s="103" t="s">
        <v>105</v>
      </c>
      <c r="C1689" s="103" t="s">
        <v>148</v>
      </c>
      <c r="D1689" s="102">
        <v>0</v>
      </c>
    </row>
    <row r="1690" spans="1:4" x14ac:dyDescent="0.35">
      <c r="A1690" s="103" t="s">
        <v>88</v>
      </c>
      <c r="B1690" s="103" t="s">
        <v>105</v>
      </c>
      <c r="C1690" s="103" t="s">
        <v>148</v>
      </c>
      <c r="D1690" s="102">
        <v>0</v>
      </c>
    </row>
    <row r="1691" spans="1:4" x14ac:dyDescent="0.35">
      <c r="A1691" s="103" t="s">
        <v>26</v>
      </c>
      <c r="B1691" s="103" t="s">
        <v>105</v>
      </c>
      <c r="C1691" s="103" t="s">
        <v>148</v>
      </c>
      <c r="D1691" s="102">
        <v>0</v>
      </c>
    </row>
    <row r="1692" spans="1:4" x14ac:dyDescent="0.35">
      <c r="A1692" s="103" t="s">
        <v>27</v>
      </c>
      <c r="B1692" s="103" t="s">
        <v>105</v>
      </c>
      <c r="C1692" s="103" t="s">
        <v>148</v>
      </c>
      <c r="D1692" s="102">
        <v>10</v>
      </c>
    </row>
    <row r="1693" spans="1:4" x14ac:dyDescent="0.35">
      <c r="A1693" s="103" t="s">
        <v>28</v>
      </c>
      <c r="B1693" s="103" t="s">
        <v>105</v>
      </c>
      <c r="C1693" s="103" t="s">
        <v>148</v>
      </c>
      <c r="D1693" s="102">
        <v>6</v>
      </c>
    </row>
    <row r="1694" spans="1:4" x14ac:dyDescent="0.35">
      <c r="A1694" s="103" t="s">
        <v>29</v>
      </c>
      <c r="B1694" s="103" t="s">
        <v>105</v>
      </c>
      <c r="C1694" s="103" t="s">
        <v>148</v>
      </c>
      <c r="D1694" s="102">
        <v>1</v>
      </c>
    </row>
    <row r="1695" spans="1:4" x14ac:dyDescent="0.35">
      <c r="A1695" s="103" t="s">
        <v>30</v>
      </c>
      <c r="B1695" s="103" t="s">
        <v>105</v>
      </c>
      <c r="C1695" s="103" t="s">
        <v>148</v>
      </c>
      <c r="D1695" s="102">
        <v>0</v>
      </c>
    </row>
    <row r="1696" spans="1:4" x14ac:dyDescent="0.35">
      <c r="A1696" s="103" t="s">
        <v>31</v>
      </c>
      <c r="B1696" s="103" t="s">
        <v>105</v>
      </c>
      <c r="C1696" s="103" t="s">
        <v>148</v>
      </c>
      <c r="D1696" s="102">
        <v>0</v>
      </c>
    </row>
    <row r="1697" spans="1:4" x14ac:dyDescent="0.35">
      <c r="A1697" s="103" t="s">
        <v>32</v>
      </c>
      <c r="B1697" s="103" t="s">
        <v>105</v>
      </c>
      <c r="C1697" s="103" t="s">
        <v>148</v>
      </c>
      <c r="D1697" s="102">
        <v>0</v>
      </c>
    </row>
    <row r="1698" spans="1:4" x14ac:dyDescent="0.35">
      <c r="A1698" s="103" t="s">
        <v>33</v>
      </c>
      <c r="B1698" s="103" t="s">
        <v>105</v>
      </c>
      <c r="C1698" s="103" t="s">
        <v>148</v>
      </c>
      <c r="D1698" s="102">
        <v>0</v>
      </c>
    </row>
    <row r="1699" spans="1:4" x14ac:dyDescent="0.35">
      <c r="A1699" s="103" t="s">
        <v>34</v>
      </c>
      <c r="B1699" s="103" t="s">
        <v>105</v>
      </c>
      <c r="C1699" s="103" t="s">
        <v>148</v>
      </c>
      <c r="D1699" s="102">
        <v>0</v>
      </c>
    </row>
    <row r="1700" spans="1:4" x14ac:dyDescent="0.35">
      <c r="A1700" s="103" t="s">
        <v>35</v>
      </c>
      <c r="B1700" s="103" t="s">
        <v>105</v>
      </c>
      <c r="C1700" s="103" t="s">
        <v>148</v>
      </c>
      <c r="D1700" s="102">
        <v>0</v>
      </c>
    </row>
    <row r="1701" spans="1:4" x14ac:dyDescent="0.35">
      <c r="A1701" s="103" t="s">
        <v>36</v>
      </c>
      <c r="B1701" s="103" t="s">
        <v>105</v>
      </c>
      <c r="C1701" s="103" t="s">
        <v>148</v>
      </c>
      <c r="D1701" s="102">
        <v>1</v>
      </c>
    </row>
    <row r="1702" spans="1:4" x14ac:dyDescent="0.35">
      <c r="A1702" s="103" t="s">
        <v>37</v>
      </c>
      <c r="B1702" s="103" t="s">
        <v>105</v>
      </c>
      <c r="C1702" s="103" t="s">
        <v>148</v>
      </c>
      <c r="D1702" s="102">
        <v>2</v>
      </c>
    </row>
    <row r="1703" spans="1:4" x14ac:dyDescent="0.35">
      <c r="A1703" s="103" t="s">
        <v>38</v>
      </c>
      <c r="B1703" s="103" t="s">
        <v>105</v>
      </c>
      <c r="C1703" s="103" t="s">
        <v>148</v>
      </c>
      <c r="D1703" s="102">
        <v>2</v>
      </c>
    </row>
    <row r="1704" spans="1:4" x14ac:dyDescent="0.35">
      <c r="A1704" s="103" t="s">
        <v>39</v>
      </c>
      <c r="B1704" s="103" t="s">
        <v>105</v>
      </c>
      <c r="C1704" s="103" t="s">
        <v>148</v>
      </c>
      <c r="D1704" s="102">
        <v>1</v>
      </c>
    </row>
    <row r="1705" spans="1:4" x14ac:dyDescent="0.35">
      <c r="A1705" s="103" t="s">
        <v>40</v>
      </c>
      <c r="B1705" s="103" t="s">
        <v>105</v>
      </c>
      <c r="C1705" s="103" t="s">
        <v>148</v>
      </c>
      <c r="D1705" s="102">
        <v>0</v>
      </c>
    </row>
    <row r="1706" spans="1:4" x14ac:dyDescent="0.35">
      <c r="A1706" s="103" t="s">
        <v>41</v>
      </c>
      <c r="B1706" s="103" t="s">
        <v>105</v>
      </c>
      <c r="C1706" s="103" t="s">
        <v>148</v>
      </c>
      <c r="D1706" s="102">
        <v>0</v>
      </c>
    </row>
    <row r="1707" spans="1:4" x14ac:dyDescent="0.35">
      <c r="A1707" s="103" t="s">
        <v>42</v>
      </c>
      <c r="B1707" s="103" t="s">
        <v>105</v>
      </c>
      <c r="C1707" s="103" t="s">
        <v>148</v>
      </c>
      <c r="D1707" s="102">
        <v>3</v>
      </c>
    </row>
    <row r="1708" spans="1:4" x14ac:dyDescent="0.35">
      <c r="A1708" s="103" t="s">
        <v>43</v>
      </c>
      <c r="B1708" s="103" t="s">
        <v>105</v>
      </c>
      <c r="C1708" s="103" t="s">
        <v>148</v>
      </c>
      <c r="D1708" s="102">
        <v>0</v>
      </c>
    </row>
    <row r="1709" spans="1:4" x14ac:dyDescent="0.35">
      <c r="A1709" s="103" t="s">
        <v>44</v>
      </c>
      <c r="B1709" s="103" t="s">
        <v>105</v>
      </c>
      <c r="C1709" s="103" t="s">
        <v>148</v>
      </c>
      <c r="D1709" s="102">
        <v>0</v>
      </c>
    </row>
    <row r="1710" spans="1:4" x14ac:dyDescent="0.35">
      <c r="A1710" s="103" t="s">
        <v>45</v>
      </c>
      <c r="B1710" s="103" t="s">
        <v>105</v>
      </c>
      <c r="C1710" s="103" t="s">
        <v>148</v>
      </c>
      <c r="D1710" s="102">
        <v>0</v>
      </c>
    </row>
    <row r="1711" spans="1:4" x14ac:dyDescent="0.35">
      <c r="A1711" s="103" t="s">
        <v>46</v>
      </c>
      <c r="B1711" s="103" t="s">
        <v>105</v>
      </c>
      <c r="C1711" s="103" t="s">
        <v>148</v>
      </c>
      <c r="D1711" s="102">
        <v>0</v>
      </c>
    </row>
    <row r="1712" spans="1:4" x14ac:dyDescent="0.35">
      <c r="A1712" s="103" t="s">
        <v>3</v>
      </c>
      <c r="B1712" s="103" t="s">
        <v>105</v>
      </c>
      <c r="C1712" s="103" t="s">
        <v>152</v>
      </c>
      <c r="D1712" s="102">
        <v>65</v>
      </c>
    </row>
    <row r="1713" spans="1:4" x14ac:dyDescent="0.35">
      <c r="A1713" s="103" t="s">
        <v>4</v>
      </c>
      <c r="B1713" s="103" t="s">
        <v>105</v>
      </c>
      <c r="C1713" s="103" t="s">
        <v>152</v>
      </c>
      <c r="D1713" s="102">
        <v>8</v>
      </c>
    </row>
    <row r="1714" spans="1:4" x14ac:dyDescent="0.35">
      <c r="A1714" s="103" t="s">
        <v>5</v>
      </c>
      <c r="B1714" s="103" t="s">
        <v>105</v>
      </c>
      <c r="C1714" s="103" t="s">
        <v>152</v>
      </c>
      <c r="D1714" s="102">
        <v>141</v>
      </c>
    </row>
    <row r="1715" spans="1:4" x14ac:dyDescent="0.35">
      <c r="A1715" s="103" t="s">
        <v>6</v>
      </c>
      <c r="B1715" s="103" t="s">
        <v>105</v>
      </c>
      <c r="C1715" s="103" t="s">
        <v>152</v>
      </c>
      <c r="D1715" s="102">
        <v>12</v>
      </c>
    </row>
    <row r="1716" spans="1:4" x14ac:dyDescent="0.35">
      <c r="A1716" s="103" t="s">
        <v>7</v>
      </c>
      <c r="B1716" s="103" t="s">
        <v>105</v>
      </c>
      <c r="C1716" s="103" t="s">
        <v>152</v>
      </c>
      <c r="D1716" s="102">
        <v>79</v>
      </c>
    </row>
    <row r="1717" spans="1:4" x14ac:dyDescent="0.35">
      <c r="A1717" s="103" t="s">
        <v>8</v>
      </c>
      <c r="B1717" s="103" t="s">
        <v>105</v>
      </c>
      <c r="C1717" s="103" t="s">
        <v>152</v>
      </c>
      <c r="D1717" s="102">
        <v>176</v>
      </c>
    </row>
    <row r="1718" spans="1:4" x14ac:dyDescent="0.35">
      <c r="A1718" s="103" t="s">
        <v>9</v>
      </c>
      <c r="B1718" s="103" t="s">
        <v>105</v>
      </c>
      <c r="C1718" s="103" t="s">
        <v>152</v>
      </c>
      <c r="D1718" s="102">
        <v>89</v>
      </c>
    </row>
    <row r="1719" spans="1:4" x14ac:dyDescent="0.35">
      <c r="A1719" s="103" t="s">
        <v>10</v>
      </c>
      <c r="B1719" s="103" t="s">
        <v>105</v>
      </c>
      <c r="C1719" s="103" t="s">
        <v>152</v>
      </c>
      <c r="D1719" s="102">
        <v>55</v>
      </c>
    </row>
    <row r="1720" spans="1:4" x14ac:dyDescent="0.35">
      <c r="A1720" s="103" t="s">
        <v>11</v>
      </c>
      <c r="B1720" s="103" t="s">
        <v>105</v>
      </c>
      <c r="C1720" s="103" t="s">
        <v>152</v>
      </c>
      <c r="D1720" s="102">
        <v>6</v>
      </c>
    </row>
    <row r="1721" spans="1:4" x14ac:dyDescent="0.35">
      <c r="A1721" s="103" t="s">
        <v>12</v>
      </c>
      <c r="B1721" s="103" t="s">
        <v>105</v>
      </c>
      <c r="C1721" s="103" t="s">
        <v>152</v>
      </c>
      <c r="D1721" s="102">
        <v>352</v>
      </c>
    </row>
    <row r="1722" spans="1:4" x14ac:dyDescent="0.35">
      <c r="A1722" s="103" t="s">
        <v>13</v>
      </c>
      <c r="B1722" s="103" t="s">
        <v>105</v>
      </c>
      <c r="C1722" s="103" t="s">
        <v>152</v>
      </c>
      <c r="D1722" s="102">
        <v>54</v>
      </c>
    </row>
    <row r="1723" spans="1:4" x14ac:dyDescent="0.35">
      <c r="A1723" s="103" t="s">
        <v>71</v>
      </c>
      <c r="B1723" s="103" t="s">
        <v>105</v>
      </c>
      <c r="C1723" s="103" t="s">
        <v>152</v>
      </c>
      <c r="D1723" s="102">
        <v>3</v>
      </c>
    </row>
    <row r="1724" spans="1:4" x14ac:dyDescent="0.35">
      <c r="A1724" s="103" t="s">
        <v>14</v>
      </c>
      <c r="B1724" s="103" t="s">
        <v>105</v>
      </c>
      <c r="C1724" s="103" t="s">
        <v>152</v>
      </c>
      <c r="D1724" s="102">
        <v>4</v>
      </c>
    </row>
    <row r="1725" spans="1:4" x14ac:dyDescent="0.35">
      <c r="A1725" s="103" t="s">
        <v>15</v>
      </c>
      <c r="B1725" s="103" t="s">
        <v>105</v>
      </c>
      <c r="C1725" s="103" t="s">
        <v>152</v>
      </c>
      <c r="D1725" s="102">
        <v>100</v>
      </c>
    </row>
    <row r="1726" spans="1:4" x14ac:dyDescent="0.35">
      <c r="A1726" s="103" t="s">
        <v>16</v>
      </c>
      <c r="B1726" s="103" t="s">
        <v>105</v>
      </c>
      <c r="C1726" s="103" t="s">
        <v>152</v>
      </c>
      <c r="D1726" s="102">
        <v>0</v>
      </c>
    </row>
    <row r="1727" spans="1:4" x14ac:dyDescent="0.35">
      <c r="A1727" s="103" t="s">
        <v>17</v>
      </c>
      <c r="B1727" s="103" t="s">
        <v>105</v>
      </c>
      <c r="C1727" s="103" t="s">
        <v>152</v>
      </c>
      <c r="D1727" s="102">
        <v>3</v>
      </c>
    </row>
    <row r="1728" spans="1:4" x14ac:dyDescent="0.35">
      <c r="A1728" s="103" t="s">
        <v>18</v>
      </c>
      <c r="B1728" s="103" t="s">
        <v>105</v>
      </c>
      <c r="C1728" s="103" t="s">
        <v>152</v>
      </c>
      <c r="D1728" s="102">
        <v>463</v>
      </c>
    </row>
    <row r="1729" spans="1:4" x14ac:dyDescent="0.35">
      <c r="A1729" s="103" t="s">
        <v>19</v>
      </c>
      <c r="B1729" s="103" t="s">
        <v>105</v>
      </c>
      <c r="C1729" s="103" t="s">
        <v>152</v>
      </c>
      <c r="D1729" s="102">
        <v>6</v>
      </c>
    </row>
    <row r="1730" spans="1:4" x14ac:dyDescent="0.35">
      <c r="A1730" s="103" t="s">
        <v>20</v>
      </c>
      <c r="B1730" s="103" t="s">
        <v>105</v>
      </c>
      <c r="C1730" s="103" t="s">
        <v>152</v>
      </c>
      <c r="D1730" s="102">
        <v>46</v>
      </c>
    </row>
    <row r="1731" spans="1:4" x14ac:dyDescent="0.35">
      <c r="A1731" s="103" t="s">
        <v>21</v>
      </c>
      <c r="B1731" s="103" t="s">
        <v>105</v>
      </c>
      <c r="C1731" s="103" t="s">
        <v>152</v>
      </c>
      <c r="D1731" s="102">
        <v>191</v>
      </c>
    </row>
    <row r="1732" spans="1:4" x14ac:dyDescent="0.35">
      <c r="A1732" s="103" t="s">
        <v>22</v>
      </c>
      <c r="B1732" s="103" t="s">
        <v>105</v>
      </c>
      <c r="C1732" s="103" t="s">
        <v>152</v>
      </c>
      <c r="D1732" s="102">
        <v>32</v>
      </c>
    </row>
    <row r="1733" spans="1:4" x14ac:dyDescent="0.35">
      <c r="A1733" s="103" t="s">
        <v>23</v>
      </c>
      <c r="B1733" s="103" t="s">
        <v>105</v>
      </c>
      <c r="C1733" s="103" t="s">
        <v>152</v>
      </c>
      <c r="D1733" s="102">
        <v>88</v>
      </c>
    </row>
    <row r="1734" spans="1:4" x14ac:dyDescent="0.35">
      <c r="A1734" s="103" t="s">
        <v>47</v>
      </c>
      <c r="B1734" s="103" t="s">
        <v>105</v>
      </c>
      <c r="C1734" s="103" t="s">
        <v>152</v>
      </c>
      <c r="D1734" s="102">
        <v>28</v>
      </c>
    </row>
    <row r="1735" spans="1:4" x14ac:dyDescent="0.35">
      <c r="A1735" s="103" t="s">
        <v>88</v>
      </c>
      <c r="B1735" s="103" t="s">
        <v>105</v>
      </c>
      <c r="C1735" s="103" t="s">
        <v>152</v>
      </c>
      <c r="D1735" s="102">
        <v>0</v>
      </c>
    </row>
    <row r="1736" spans="1:4" x14ac:dyDescent="0.35">
      <c r="A1736" s="103" t="s">
        <v>26</v>
      </c>
      <c r="B1736" s="103" t="s">
        <v>105</v>
      </c>
      <c r="C1736" s="103" t="s">
        <v>152</v>
      </c>
      <c r="D1736" s="102">
        <v>0</v>
      </c>
    </row>
    <row r="1737" spans="1:4" x14ac:dyDescent="0.35">
      <c r="A1737" s="103" t="s">
        <v>27</v>
      </c>
      <c r="B1737" s="103" t="s">
        <v>105</v>
      </c>
      <c r="C1737" s="103" t="s">
        <v>152</v>
      </c>
      <c r="D1737" s="102">
        <v>60</v>
      </c>
    </row>
    <row r="1738" spans="1:4" x14ac:dyDescent="0.35">
      <c r="A1738" s="103" t="s">
        <v>28</v>
      </c>
      <c r="B1738" s="103" t="s">
        <v>105</v>
      </c>
      <c r="C1738" s="103" t="s">
        <v>152</v>
      </c>
      <c r="D1738" s="102">
        <v>120</v>
      </c>
    </row>
    <row r="1739" spans="1:4" x14ac:dyDescent="0.35">
      <c r="A1739" s="103" t="s">
        <v>29</v>
      </c>
      <c r="B1739" s="103" t="s">
        <v>105</v>
      </c>
      <c r="C1739" s="103" t="s">
        <v>152</v>
      </c>
      <c r="D1739" s="102">
        <v>6</v>
      </c>
    </row>
    <row r="1740" spans="1:4" x14ac:dyDescent="0.35">
      <c r="A1740" s="103" t="s">
        <v>30</v>
      </c>
      <c r="B1740" s="103" t="s">
        <v>105</v>
      </c>
      <c r="C1740" s="103" t="s">
        <v>152</v>
      </c>
      <c r="D1740" s="102">
        <v>61</v>
      </c>
    </row>
    <row r="1741" spans="1:4" x14ac:dyDescent="0.35">
      <c r="A1741" s="103" t="s">
        <v>31</v>
      </c>
      <c r="B1741" s="103" t="s">
        <v>105</v>
      </c>
      <c r="C1741" s="103" t="s">
        <v>152</v>
      </c>
      <c r="D1741" s="102">
        <v>165</v>
      </c>
    </row>
    <row r="1742" spans="1:4" x14ac:dyDescent="0.35">
      <c r="A1742" s="103" t="s">
        <v>32</v>
      </c>
      <c r="B1742" s="103" t="s">
        <v>105</v>
      </c>
      <c r="C1742" s="103" t="s">
        <v>152</v>
      </c>
      <c r="D1742" s="102">
        <v>53</v>
      </c>
    </row>
    <row r="1743" spans="1:4" x14ac:dyDescent="0.35">
      <c r="A1743" s="103" t="s">
        <v>33</v>
      </c>
      <c r="B1743" s="103" t="s">
        <v>105</v>
      </c>
      <c r="C1743" s="103" t="s">
        <v>152</v>
      </c>
      <c r="D1743" s="102">
        <v>21</v>
      </c>
    </row>
    <row r="1744" spans="1:4" x14ac:dyDescent="0.35">
      <c r="A1744" s="103" t="s">
        <v>34</v>
      </c>
      <c r="B1744" s="103" t="s">
        <v>105</v>
      </c>
      <c r="C1744" s="103" t="s">
        <v>152</v>
      </c>
      <c r="D1744" s="102">
        <v>19</v>
      </c>
    </row>
    <row r="1745" spans="1:4" x14ac:dyDescent="0.35">
      <c r="A1745" s="103" t="s">
        <v>35</v>
      </c>
      <c r="B1745" s="103" t="s">
        <v>105</v>
      </c>
      <c r="C1745" s="103" t="s">
        <v>152</v>
      </c>
      <c r="D1745" s="102">
        <v>176</v>
      </c>
    </row>
    <row r="1746" spans="1:4" x14ac:dyDescent="0.35">
      <c r="A1746" s="103" t="s">
        <v>36</v>
      </c>
      <c r="B1746" s="103" t="s">
        <v>105</v>
      </c>
      <c r="C1746" s="103" t="s">
        <v>152</v>
      </c>
      <c r="D1746" s="102">
        <v>62</v>
      </c>
    </row>
    <row r="1747" spans="1:4" x14ac:dyDescent="0.35">
      <c r="A1747" s="103" t="s">
        <v>37</v>
      </c>
      <c r="B1747" s="103" t="s">
        <v>105</v>
      </c>
      <c r="C1747" s="103" t="s">
        <v>152</v>
      </c>
      <c r="D1747" s="102">
        <v>49</v>
      </c>
    </row>
    <row r="1748" spans="1:4" x14ac:dyDescent="0.35">
      <c r="A1748" s="103" t="s">
        <v>38</v>
      </c>
      <c r="B1748" s="103" t="s">
        <v>105</v>
      </c>
      <c r="C1748" s="103" t="s">
        <v>152</v>
      </c>
      <c r="D1748" s="102">
        <v>25</v>
      </c>
    </row>
    <row r="1749" spans="1:4" x14ac:dyDescent="0.35">
      <c r="A1749" s="103" t="s">
        <v>39</v>
      </c>
      <c r="B1749" s="103" t="s">
        <v>105</v>
      </c>
      <c r="C1749" s="103" t="s">
        <v>152</v>
      </c>
      <c r="D1749" s="102">
        <v>0</v>
      </c>
    </row>
    <row r="1750" spans="1:4" x14ac:dyDescent="0.35">
      <c r="A1750" s="103" t="s">
        <v>40</v>
      </c>
      <c r="B1750" s="103" t="s">
        <v>105</v>
      </c>
      <c r="C1750" s="103" t="s">
        <v>152</v>
      </c>
      <c r="D1750" s="102">
        <v>38</v>
      </c>
    </row>
    <row r="1751" spans="1:4" x14ac:dyDescent="0.35">
      <c r="A1751" s="103" t="s">
        <v>41</v>
      </c>
      <c r="B1751" s="103" t="s">
        <v>105</v>
      </c>
      <c r="C1751" s="103" t="s">
        <v>152</v>
      </c>
      <c r="D1751" s="102">
        <v>1</v>
      </c>
    </row>
    <row r="1752" spans="1:4" x14ac:dyDescent="0.35">
      <c r="A1752" s="103" t="s">
        <v>42</v>
      </c>
      <c r="B1752" s="103" t="s">
        <v>105</v>
      </c>
      <c r="C1752" s="103" t="s">
        <v>152</v>
      </c>
      <c r="D1752" s="102">
        <v>65</v>
      </c>
    </row>
    <row r="1753" spans="1:4" x14ac:dyDescent="0.35">
      <c r="A1753" s="103" t="s">
        <v>43</v>
      </c>
      <c r="B1753" s="103" t="s">
        <v>105</v>
      </c>
      <c r="C1753" s="103" t="s">
        <v>152</v>
      </c>
      <c r="D1753" s="102">
        <v>12</v>
      </c>
    </row>
    <row r="1754" spans="1:4" x14ac:dyDescent="0.35">
      <c r="A1754" s="103" t="s">
        <v>44</v>
      </c>
      <c r="B1754" s="103" t="s">
        <v>105</v>
      </c>
      <c r="C1754" s="103" t="s">
        <v>152</v>
      </c>
      <c r="D1754" s="102">
        <v>349</v>
      </c>
    </row>
    <row r="1755" spans="1:4" x14ac:dyDescent="0.35">
      <c r="A1755" s="103" t="s">
        <v>45</v>
      </c>
      <c r="B1755" s="103" t="s">
        <v>105</v>
      </c>
      <c r="C1755" s="103" t="s">
        <v>152</v>
      </c>
      <c r="D1755" s="102">
        <v>63</v>
      </c>
    </row>
    <row r="1756" spans="1:4" x14ac:dyDescent="0.35">
      <c r="A1756" s="103" t="s">
        <v>46</v>
      </c>
      <c r="B1756" s="103" t="s">
        <v>105</v>
      </c>
      <c r="C1756" s="103" t="s">
        <v>152</v>
      </c>
      <c r="D1756" s="102">
        <v>99</v>
      </c>
    </row>
    <row r="1757" spans="1:4" x14ac:dyDescent="0.35">
      <c r="A1757" s="103" t="s">
        <v>3</v>
      </c>
      <c r="B1757" s="103" t="s">
        <v>105</v>
      </c>
      <c r="C1757" s="103" t="s">
        <v>153</v>
      </c>
      <c r="D1757" s="102">
        <v>20641</v>
      </c>
    </row>
    <row r="1758" spans="1:4" x14ac:dyDescent="0.35">
      <c r="A1758" s="103" t="s">
        <v>4</v>
      </c>
      <c r="B1758" s="103" t="s">
        <v>105</v>
      </c>
      <c r="C1758" s="103" t="s">
        <v>153</v>
      </c>
      <c r="D1758" s="102">
        <v>19758</v>
      </c>
    </row>
    <row r="1759" spans="1:4" x14ac:dyDescent="0.35">
      <c r="A1759" s="103" t="s">
        <v>5</v>
      </c>
      <c r="B1759" s="103" t="s">
        <v>105</v>
      </c>
      <c r="C1759" s="103" t="s">
        <v>153</v>
      </c>
      <c r="D1759" s="102">
        <v>30795</v>
      </c>
    </row>
    <row r="1760" spans="1:4" x14ac:dyDescent="0.35">
      <c r="A1760" s="103" t="s">
        <v>6</v>
      </c>
      <c r="B1760" s="103" t="s">
        <v>105</v>
      </c>
      <c r="C1760" s="103" t="s">
        <v>153</v>
      </c>
      <c r="D1760" s="102">
        <v>13547</v>
      </c>
    </row>
    <row r="1761" spans="1:4" x14ac:dyDescent="0.35">
      <c r="A1761" s="103" t="s">
        <v>7</v>
      </c>
      <c r="B1761" s="103" t="s">
        <v>105</v>
      </c>
      <c r="C1761" s="103" t="s">
        <v>153</v>
      </c>
      <c r="D1761" s="102">
        <v>20573</v>
      </c>
    </row>
    <row r="1762" spans="1:4" x14ac:dyDescent="0.35">
      <c r="A1762" s="103" t="s">
        <v>8</v>
      </c>
      <c r="B1762" s="103" t="s">
        <v>105</v>
      </c>
      <c r="C1762" s="103" t="s">
        <v>153</v>
      </c>
      <c r="D1762" s="102">
        <v>32111</v>
      </c>
    </row>
    <row r="1763" spans="1:4" x14ac:dyDescent="0.35">
      <c r="A1763" s="103" t="s">
        <v>9</v>
      </c>
      <c r="B1763" s="103" t="s">
        <v>105</v>
      </c>
      <c r="C1763" s="103" t="s">
        <v>153</v>
      </c>
      <c r="D1763" s="102">
        <v>15794</v>
      </c>
    </row>
    <row r="1764" spans="1:4" x14ac:dyDescent="0.35">
      <c r="A1764" s="103" t="s">
        <v>10</v>
      </c>
      <c r="B1764" s="103" t="s">
        <v>105</v>
      </c>
      <c r="C1764" s="103" t="s">
        <v>153</v>
      </c>
      <c r="D1764" s="102">
        <v>23320</v>
      </c>
    </row>
    <row r="1765" spans="1:4" x14ac:dyDescent="0.35">
      <c r="A1765" s="103" t="s">
        <v>11</v>
      </c>
      <c r="B1765" s="103" t="s">
        <v>105</v>
      </c>
      <c r="C1765" s="103" t="s">
        <v>153</v>
      </c>
      <c r="D1765" s="102">
        <v>39169</v>
      </c>
    </row>
    <row r="1766" spans="1:4" x14ac:dyDescent="0.35">
      <c r="A1766" s="103" t="s">
        <v>12</v>
      </c>
      <c r="B1766" s="103" t="s">
        <v>105</v>
      </c>
      <c r="C1766" s="103" t="s">
        <v>153</v>
      </c>
      <c r="D1766" s="102">
        <v>38663</v>
      </c>
    </row>
    <row r="1767" spans="1:4" x14ac:dyDescent="0.35">
      <c r="A1767" s="103" t="s">
        <v>13</v>
      </c>
      <c r="B1767" s="103" t="s">
        <v>105</v>
      </c>
      <c r="C1767" s="103" t="s">
        <v>153</v>
      </c>
      <c r="D1767" s="102">
        <v>107678</v>
      </c>
    </row>
    <row r="1768" spans="1:4" x14ac:dyDescent="0.35">
      <c r="A1768" s="103" t="s">
        <v>71</v>
      </c>
      <c r="B1768" s="103" t="s">
        <v>105</v>
      </c>
      <c r="C1768" s="103" t="s">
        <v>153</v>
      </c>
      <c r="D1768" s="102">
        <v>92338</v>
      </c>
    </row>
    <row r="1769" spans="1:4" x14ac:dyDescent="0.35">
      <c r="A1769" s="103" t="s">
        <v>14</v>
      </c>
      <c r="B1769" s="103" t="s">
        <v>105</v>
      </c>
      <c r="C1769" s="103" t="s">
        <v>153</v>
      </c>
      <c r="D1769" s="102">
        <v>17308</v>
      </c>
    </row>
    <row r="1770" spans="1:4" x14ac:dyDescent="0.35">
      <c r="A1770" s="103" t="s">
        <v>15</v>
      </c>
      <c r="B1770" s="103" t="s">
        <v>105</v>
      </c>
      <c r="C1770" s="103" t="s">
        <v>153</v>
      </c>
      <c r="D1770" s="102">
        <v>27485</v>
      </c>
    </row>
    <row r="1771" spans="1:4" x14ac:dyDescent="0.35">
      <c r="A1771" s="103" t="s">
        <v>16</v>
      </c>
      <c r="B1771" s="103" t="s">
        <v>105</v>
      </c>
      <c r="C1771" s="103" t="s">
        <v>153</v>
      </c>
      <c r="D1771" s="102">
        <v>50809</v>
      </c>
    </row>
    <row r="1772" spans="1:4" x14ac:dyDescent="0.35">
      <c r="A1772" s="103" t="s">
        <v>17</v>
      </c>
      <c r="B1772" s="103" t="s">
        <v>105</v>
      </c>
      <c r="C1772" s="103" t="s">
        <v>153</v>
      </c>
      <c r="D1772" s="102">
        <v>22619</v>
      </c>
    </row>
    <row r="1773" spans="1:4" x14ac:dyDescent="0.35">
      <c r="A1773" s="103" t="s">
        <v>18</v>
      </c>
      <c r="B1773" s="103" t="s">
        <v>105</v>
      </c>
      <c r="C1773" s="103" t="s">
        <v>153</v>
      </c>
      <c r="D1773" s="102">
        <v>198426</v>
      </c>
    </row>
    <row r="1774" spans="1:4" x14ac:dyDescent="0.35">
      <c r="A1774" s="103" t="s">
        <v>19</v>
      </c>
      <c r="B1774" s="103" t="s">
        <v>105</v>
      </c>
      <c r="C1774" s="103" t="s">
        <v>153</v>
      </c>
      <c r="D1774" s="102">
        <v>115837</v>
      </c>
    </row>
    <row r="1775" spans="1:4" x14ac:dyDescent="0.35">
      <c r="A1775" s="103" t="s">
        <v>20</v>
      </c>
      <c r="B1775" s="103" t="s">
        <v>105</v>
      </c>
      <c r="C1775" s="103" t="s">
        <v>153</v>
      </c>
      <c r="D1775" s="102">
        <v>199295</v>
      </c>
    </row>
    <row r="1776" spans="1:4" x14ac:dyDescent="0.35">
      <c r="A1776" s="103" t="s">
        <v>21</v>
      </c>
      <c r="B1776" s="103" t="s">
        <v>105</v>
      </c>
      <c r="C1776" s="103" t="s">
        <v>153</v>
      </c>
      <c r="D1776" s="102">
        <v>18448</v>
      </c>
    </row>
    <row r="1777" spans="1:4" x14ac:dyDescent="0.35">
      <c r="A1777" s="103" t="s">
        <v>22</v>
      </c>
      <c r="B1777" s="103" t="s">
        <v>105</v>
      </c>
      <c r="C1777" s="103" t="s">
        <v>153</v>
      </c>
      <c r="D1777" s="102">
        <v>44878</v>
      </c>
    </row>
    <row r="1778" spans="1:4" x14ac:dyDescent="0.35">
      <c r="A1778" s="103" t="s">
        <v>23</v>
      </c>
      <c r="B1778" s="103" t="s">
        <v>105</v>
      </c>
      <c r="C1778" s="103" t="s">
        <v>153</v>
      </c>
      <c r="D1778" s="102">
        <v>39057</v>
      </c>
    </row>
    <row r="1779" spans="1:4" x14ac:dyDescent="0.35">
      <c r="A1779" s="103" t="s">
        <v>47</v>
      </c>
      <c r="B1779" s="103" t="s">
        <v>105</v>
      </c>
      <c r="C1779" s="103" t="s">
        <v>153</v>
      </c>
      <c r="D1779" s="102">
        <v>6159</v>
      </c>
    </row>
    <row r="1780" spans="1:4" x14ac:dyDescent="0.35">
      <c r="A1780" s="103" t="s">
        <v>88</v>
      </c>
      <c r="B1780" s="103" t="s">
        <v>105</v>
      </c>
      <c r="C1780" s="103" t="s">
        <v>153</v>
      </c>
      <c r="D1780" s="102">
        <v>408</v>
      </c>
    </row>
    <row r="1781" spans="1:4" x14ac:dyDescent="0.35">
      <c r="A1781" s="103" t="s">
        <v>26</v>
      </c>
      <c r="B1781" s="103" t="s">
        <v>105</v>
      </c>
      <c r="C1781" s="103" t="s">
        <v>153</v>
      </c>
      <c r="D1781" s="102">
        <v>30921</v>
      </c>
    </row>
    <row r="1782" spans="1:4" x14ac:dyDescent="0.35">
      <c r="A1782" s="103" t="s">
        <v>27</v>
      </c>
      <c r="B1782" s="103" t="s">
        <v>105</v>
      </c>
      <c r="C1782" s="103" t="s">
        <v>153</v>
      </c>
      <c r="D1782" s="102">
        <v>28137</v>
      </c>
    </row>
    <row r="1783" spans="1:4" x14ac:dyDescent="0.35">
      <c r="A1783" s="103" t="s">
        <v>28</v>
      </c>
      <c r="B1783" s="103" t="s">
        <v>105</v>
      </c>
      <c r="C1783" s="103" t="s">
        <v>153</v>
      </c>
      <c r="D1783" s="102">
        <v>26529</v>
      </c>
    </row>
    <row r="1784" spans="1:4" x14ac:dyDescent="0.35">
      <c r="A1784" s="103" t="s">
        <v>29</v>
      </c>
      <c r="B1784" s="103" t="s">
        <v>105</v>
      </c>
      <c r="C1784" s="103" t="s">
        <v>153</v>
      </c>
      <c r="D1784" s="102">
        <v>50444</v>
      </c>
    </row>
    <row r="1785" spans="1:4" x14ac:dyDescent="0.35">
      <c r="A1785" s="103" t="s">
        <v>30</v>
      </c>
      <c r="B1785" s="103" t="s">
        <v>105</v>
      </c>
      <c r="C1785" s="103" t="s">
        <v>153</v>
      </c>
      <c r="D1785" s="102">
        <v>34080</v>
      </c>
    </row>
    <row r="1786" spans="1:4" x14ac:dyDescent="0.35">
      <c r="A1786" s="103" t="s">
        <v>31</v>
      </c>
      <c r="B1786" s="103" t="s">
        <v>105</v>
      </c>
      <c r="C1786" s="103" t="s">
        <v>153</v>
      </c>
      <c r="D1786" s="102">
        <v>23810</v>
      </c>
    </row>
    <row r="1787" spans="1:4" x14ac:dyDescent="0.35">
      <c r="A1787" s="103" t="s">
        <v>32</v>
      </c>
      <c r="B1787" s="103" t="s">
        <v>105</v>
      </c>
      <c r="C1787" s="103" t="s">
        <v>153</v>
      </c>
      <c r="D1787" s="102">
        <v>45455</v>
      </c>
    </row>
    <row r="1788" spans="1:4" x14ac:dyDescent="0.35">
      <c r="A1788" s="103" t="s">
        <v>33</v>
      </c>
      <c r="B1788" s="103" t="s">
        <v>105</v>
      </c>
      <c r="C1788" s="103" t="s">
        <v>153</v>
      </c>
      <c r="D1788" s="102">
        <v>21774</v>
      </c>
    </row>
    <row r="1789" spans="1:4" x14ac:dyDescent="0.35">
      <c r="A1789" s="103" t="s">
        <v>34</v>
      </c>
      <c r="B1789" s="103" t="s">
        <v>105</v>
      </c>
      <c r="C1789" s="103" t="s">
        <v>153</v>
      </c>
      <c r="D1789" s="102">
        <v>9097</v>
      </c>
    </row>
    <row r="1790" spans="1:4" x14ac:dyDescent="0.35">
      <c r="A1790" s="103" t="s">
        <v>35</v>
      </c>
      <c r="B1790" s="103" t="s">
        <v>105</v>
      </c>
      <c r="C1790" s="103" t="s">
        <v>153</v>
      </c>
      <c r="D1790" s="102">
        <v>26092</v>
      </c>
    </row>
    <row r="1791" spans="1:4" x14ac:dyDescent="0.35">
      <c r="A1791" s="103" t="s">
        <v>36</v>
      </c>
      <c r="B1791" s="103" t="s">
        <v>105</v>
      </c>
      <c r="C1791" s="103" t="s">
        <v>153</v>
      </c>
      <c r="D1791" s="102">
        <v>19692</v>
      </c>
    </row>
    <row r="1792" spans="1:4" x14ac:dyDescent="0.35">
      <c r="A1792" s="103" t="s">
        <v>37</v>
      </c>
      <c r="B1792" s="103" t="s">
        <v>105</v>
      </c>
      <c r="C1792" s="103" t="s">
        <v>153</v>
      </c>
      <c r="D1792" s="102">
        <v>12852</v>
      </c>
    </row>
    <row r="1793" spans="1:4" x14ac:dyDescent="0.35">
      <c r="A1793" s="103" t="s">
        <v>38</v>
      </c>
      <c r="B1793" s="103" t="s">
        <v>105</v>
      </c>
      <c r="C1793" s="103" t="s">
        <v>153</v>
      </c>
      <c r="D1793" s="102">
        <v>43777</v>
      </c>
    </row>
    <row r="1794" spans="1:4" x14ac:dyDescent="0.35">
      <c r="A1794" s="103" t="s">
        <v>39</v>
      </c>
      <c r="B1794" s="103" t="s">
        <v>105</v>
      </c>
      <c r="C1794" s="103" t="s">
        <v>153</v>
      </c>
      <c r="D1794" s="102">
        <v>27152</v>
      </c>
    </row>
    <row r="1795" spans="1:4" x14ac:dyDescent="0.35">
      <c r="A1795" s="103" t="s">
        <v>40</v>
      </c>
      <c r="B1795" s="103" t="s">
        <v>105</v>
      </c>
      <c r="C1795" s="103" t="s">
        <v>153</v>
      </c>
      <c r="D1795" s="102">
        <v>36831</v>
      </c>
    </row>
    <row r="1796" spans="1:4" x14ac:dyDescent="0.35">
      <c r="A1796" s="103" t="s">
        <v>41</v>
      </c>
      <c r="B1796" s="103" t="s">
        <v>105</v>
      </c>
      <c r="C1796" s="103" t="s">
        <v>153</v>
      </c>
      <c r="D1796" s="102">
        <v>22044</v>
      </c>
    </row>
    <row r="1797" spans="1:4" x14ac:dyDescent="0.35">
      <c r="A1797" s="103" t="s">
        <v>42</v>
      </c>
      <c r="B1797" s="103" t="s">
        <v>105</v>
      </c>
      <c r="C1797" s="103" t="s">
        <v>153</v>
      </c>
      <c r="D1797" s="102">
        <v>31687</v>
      </c>
    </row>
    <row r="1798" spans="1:4" x14ac:dyDescent="0.35">
      <c r="A1798" s="103" t="s">
        <v>43</v>
      </c>
      <c r="B1798" s="103" t="s">
        <v>105</v>
      </c>
      <c r="C1798" s="103" t="s">
        <v>153</v>
      </c>
      <c r="D1798" s="102">
        <v>14459</v>
      </c>
    </row>
    <row r="1799" spans="1:4" x14ac:dyDescent="0.35">
      <c r="A1799" s="103" t="s">
        <v>44</v>
      </c>
      <c r="B1799" s="103" t="s">
        <v>105</v>
      </c>
      <c r="C1799" s="103" t="s">
        <v>153</v>
      </c>
      <c r="D1799" s="102">
        <v>91154</v>
      </c>
    </row>
    <row r="1800" spans="1:4" x14ac:dyDescent="0.35">
      <c r="A1800" s="103" t="s">
        <v>45</v>
      </c>
      <c r="B1800" s="103" t="s">
        <v>105</v>
      </c>
      <c r="C1800" s="103" t="s">
        <v>153</v>
      </c>
      <c r="D1800" s="102">
        <v>21851</v>
      </c>
    </row>
    <row r="1801" spans="1:4" x14ac:dyDescent="0.35">
      <c r="A1801" s="103" t="s">
        <v>46</v>
      </c>
      <c r="B1801" s="103" t="s">
        <v>105</v>
      </c>
      <c r="C1801" s="103" t="s">
        <v>153</v>
      </c>
      <c r="D1801" s="102">
        <v>82406</v>
      </c>
    </row>
    <row r="1802" spans="1:4" x14ac:dyDescent="0.35">
      <c r="A1802" s="103" t="s">
        <v>3</v>
      </c>
      <c r="B1802" s="103" t="s">
        <v>136</v>
      </c>
      <c r="C1802" s="103" t="s">
        <v>125</v>
      </c>
      <c r="D1802" s="102">
        <v>365</v>
      </c>
    </row>
    <row r="1803" spans="1:4" x14ac:dyDescent="0.35">
      <c r="A1803" s="103" t="s">
        <v>4</v>
      </c>
      <c r="B1803" s="103" t="s">
        <v>136</v>
      </c>
      <c r="C1803" s="103" t="s">
        <v>125</v>
      </c>
      <c r="D1803" s="102">
        <v>408</v>
      </c>
    </row>
    <row r="1804" spans="1:4" x14ac:dyDescent="0.35">
      <c r="A1804" s="103" t="s">
        <v>5</v>
      </c>
      <c r="B1804" s="103" t="s">
        <v>136</v>
      </c>
      <c r="C1804" s="103" t="s">
        <v>125</v>
      </c>
      <c r="D1804" s="102">
        <v>399</v>
      </c>
    </row>
    <row r="1805" spans="1:4" x14ac:dyDescent="0.35">
      <c r="A1805" s="103" t="s">
        <v>6</v>
      </c>
      <c r="B1805" s="103" t="s">
        <v>136</v>
      </c>
      <c r="C1805" s="103" t="s">
        <v>125</v>
      </c>
      <c r="D1805" s="102">
        <v>297</v>
      </c>
    </row>
    <row r="1806" spans="1:4" x14ac:dyDescent="0.35">
      <c r="A1806" s="103" t="s">
        <v>7</v>
      </c>
      <c r="B1806" s="103" t="s">
        <v>136</v>
      </c>
      <c r="C1806" s="103" t="s">
        <v>125</v>
      </c>
      <c r="D1806" s="102">
        <v>590</v>
      </c>
    </row>
    <row r="1807" spans="1:4" x14ac:dyDescent="0.35">
      <c r="A1807" s="103" t="s">
        <v>8</v>
      </c>
      <c r="B1807" s="103" t="s">
        <v>136</v>
      </c>
      <c r="C1807" s="103" t="s">
        <v>125</v>
      </c>
      <c r="D1807" s="102">
        <v>1425</v>
      </c>
    </row>
    <row r="1808" spans="1:4" x14ac:dyDescent="0.35">
      <c r="A1808" s="103" t="s">
        <v>9</v>
      </c>
      <c r="B1808" s="103" t="s">
        <v>136</v>
      </c>
      <c r="C1808" s="103" t="s">
        <v>125</v>
      </c>
      <c r="D1808" s="102">
        <v>857</v>
      </c>
    </row>
    <row r="1809" spans="1:4" x14ac:dyDescent="0.35">
      <c r="A1809" s="103" t="s">
        <v>10</v>
      </c>
      <c r="B1809" s="103" t="s">
        <v>136</v>
      </c>
      <c r="C1809" s="103" t="s">
        <v>125</v>
      </c>
      <c r="D1809" s="102">
        <v>242</v>
      </c>
    </row>
    <row r="1810" spans="1:4" x14ac:dyDescent="0.35">
      <c r="A1810" s="103" t="s">
        <v>11</v>
      </c>
      <c r="B1810" s="103" t="s">
        <v>136</v>
      </c>
      <c r="C1810" s="103" t="s">
        <v>125</v>
      </c>
      <c r="D1810" s="102">
        <v>311</v>
      </c>
    </row>
    <row r="1811" spans="1:4" x14ac:dyDescent="0.35">
      <c r="A1811" s="103" t="s">
        <v>12</v>
      </c>
      <c r="B1811" s="103" t="s">
        <v>136</v>
      </c>
      <c r="C1811" s="103" t="s">
        <v>125</v>
      </c>
      <c r="D1811" s="102">
        <v>794</v>
      </c>
    </row>
    <row r="1812" spans="1:4" x14ac:dyDescent="0.35">
      <c r="A1812" s="103" t="s">
        <v>13</v>
      </c>
      <c r="B1812" s="103" t="s">
        <v>136</v>
      </c>
      <c r="C1812" s="103" t="s">
        <v>125</v>
      </c>
      <c r="D1812" s="102">
        <v>315</v>
      </c>
    </row>
    <row r="1813" spans="1:4" x14ac:dyDescent="0.35">
      <c r="A1813" s="103" t="s">
        <v>71</v>
      </c>
      <c r="B1813" s="103" t="s">
        <v>136</v>
      </c>
      <c r="C1813" s="103" t="s">
        <v>125</v>
      </c>
      <c r="D1813" s="102">
        <v>397</v>
      </c>
    </row>
    <row r="1814" spans="1:4" x14ac:dyDescent="0.35">
      <c r="A1814" s="103" t="s">
        <v>14</v>
      </c>
      <c r="B1814" s="103" t="s">
        <v>136</v>
      </c>
      <c r="C1814" s="103" t="s">
        <v>125</v>
      </c>
      <c r="D1814" s="102">
        <v>995</v>
      </c>
    </row>
    <row r="1815" spans="1:4" x14ac:dyDescent="0.35">
      <c r="A1815" s="103" t="s">
        <v>15</v>
      </c>
      <c r="B1815" s="103" t="s">
        <v>136</v>
      </c>
      <c r="C1815" s="103" t="s">
        <v>125</v>
      </c>
      <c r="D1815" s="102">
        <v>356</v>
      </c>
    </row>
    <row r="1816" spans="1:4" x14ac:dyDescent="0.35">
      <c r="A1816" s="103" t="s">
        <v>16</v>
      </c>
      <c r="B1816" s="103" t="s">
        <v>136</v>
      </c>
      <c r="C1816" s="103" t="s">
        <v>125</v>
      </c>
      <c r="D1816" s="102">
        <v>2612</v>
      </c>
    </row>
    <row r="1817" spans="1:4" x14ac:dyDescent="0.35">
      <c r="A1817" s="103" t="s">
        <v>17</v>
      </c>
      <c r="B1817" s="103" t="s">
        <v>136</v>
      </c>
      <c r="C1817" s="103" t="s">
        <v>125</v>
      </c>
      <c r="D1817" s="102">
        <v>326</v>
      </c>
    </row>
    <row r="1818" spans="1:4" x14ac:dyDescent="0.35">
      <c r="A1818" s="103" t="s">
        <v>18</v>
      </c>
      <c r="B1818" s="103" t="s">
        <v>136</v>
      </c>
      <c r="C1818" s="103" t="s">
        <v>125</v>
      </c>
      <c r="D1818" s="102">
        <v>8573</v>
      </c>
    </row>
    <row r="1819" spans="1:4" x14ac:dyDescent="0.35">
      <c r="A1819" s="103" t="s">
        <v>19</v>
      </c>
      <c r="B1819" s="103" t="s">
        <v>136</v>
      </c>
      <c r="C1819" s="103" t="s">
        <v>125</v>
      </c>
      <c r="D1819" s="102">
        <v>918</v>
      </c>
    </row>
    <row r="1820" spans="1:4" x14ac:dyDescent="0.35">
      <c r="A1820" s="103" t="s">
        <v>20</v>
      </c>
      <c r="B1820" s="103" t="s">
        <v>136</v>
      </c>
      <c r="C1820" s="103" t="s">
        <v>125</v>
      </c>
      <c r="D1820" s="102">
        <v>530</v>
      </c>
    </row>
    <row r="1821" spans="1:4" x14ac:dyDescent="0.35">
      <c r="A1821" s="103" t="s">
        <v>21</v>
      </c>
      <c r="B1821" s="103" t="s">
        <v>136</v>
      </c>
      <c r="C1821" s="103" t="s">
        <v>125</v>
      </c>
      <c r="D1821" s="102">
        <v>431</v>
      </c>
    </row>
    <row r="1822" spans="1:4" x14ac:dyDescent="0.35">
      <c r="A1822" s="103" t="s">
        <v>22</v>
      </c>
      <c r="B1822" s="103" t="s">
        <v>136</v>
      </c>
      <c r="C1822" s="103" t="s">
        <v>125</v>
      </c>
      <c r="D1822" s="102">
        <v>519</v>
      </c>
    </row>
    <row r="1823" spans="1:4" x14ac:dyDescent="0.35">
      <c r="A1823" s="103" t="s">
        <v>23</v>
      </c>
      <c r="B1823" s="103" t="s">
        <v>136</v>
      </c>
      <c r="C1823" s="103" t="s">
        <v>125</v>
      </c>
      <c r="D1823" s="102">
        <v>698</v>
      </c>
    </row>
    <row r="1824" spans="1:4" x14ac:dyDescent="0.35">
      <c r="A1824" s="103" t="s">
        <v>24</v>
      </c>
      <c r="B1824" s="103" t="s">
        <v>136</v>
      </c>
      <c r="C1824" s="103" t="s">
        <v>125</v>
      </c>
      <c r="D1824" s="102">
        <v>65</v>
      </c>
    </row>
    <row r="1825" spans="1:4" x14ac:dyDescent="0.35">
      <c r="A1825" s="103" t="s">
        <v>88</v>
      </c>
      <c r="B1825" s="103" t="s">
        <v>136</v>
      </c>
      <c r="C1825" s="103" t="s">
        <v>125</v>
      </c>
      <c r="D1825" s="102">
        <v>1</v>
      </c>
    </row>
    <row r="1826" spans="1:4" x14ac:dyDescent="0.35">
      <c r="A1826" s="103" t="s">
        <v>26</v>
      </c>
      <c r="B1826" s="103" t="s">
        <v>136</v>
      </c>
      <c r="C1826" s="103" t="s">
        <v>125</v>
      </c>
      <c r="D1826" s="102">
        <v>1653</v>
      </c>
    </row>
    <row r="1827" spans="1:4" x14ac:dyDescent="0.35">
      <c r="A1827" s="103" t="s">
        <v>27</v>
      </c>
      <c r="B1827" s="103" t="s">
        <v>136</v>
      </c>
      <c r="C1827" s="103" t="s">
        <v>125</v>
      </c>
      <c r="D1827" s="102">
        <v>478</v>
      </c>
    </row>
    <row r="1828" spans="1:4" x14ac:dyDescent="0.35">
      <c r="A1828" s="103" t="s">
        <v>28</v>
      </c>
      <c r="B1828" s="103" t="s">
        <v>136</v>
      </c>
      <c r="C1828" s="103" t="s">
        <v>125</v>
      </c>
      <c r="D1828" s="102">
        <v>703</v>
      </c>
    </row>
    <row r="1829" spans="1:4" x14ac:dyDescent="0.35">
      <c r="A1829" s="103" t="s">
        <v>29</v>
      </c>
      <c r="B1829" s="103" t="s">
        <v>136</v>
      </c>
      <c r="C1829" s="103" t="s">
        <v>125</v>
      </c>
      <c r="D1829" s="102">
        <v>264</v>
      </c>
    </row>
    <row r="1830" spans="1:4" x14ac:dyDescent="0.35">
      <c r="A1830" s="103" t="s">
        <v>30</v>
      </c>
      <c r="B1830" s="103" t="s">
        <v>136</v>
      </c>
      <c r="C1830" s="103" t="s">
        <v>125</v>
      </c>
      <c r="D1830" s="102">
        <v>1853</v>
      </c>
    </row>
    <row r="1831" spans="1:4" x14ac:dyDescent="0.35">
      <c r="A1831" s="103" t="s">
        <v>31</v>
      </c>
      <c r="B1831" s="103" t="s">
        <v>136</v>
      </c>
      <c r="C1831" s="103" t="s">
        <v>125</v>
      </c>
      <c r="D1831" s="102">
        <v>370</v>
      </c>
    </row>
    <row r="1832" spans="1:4" x14ac:dyDescent="0.35">
      <c r="A1832" s="103" t="s">
        <v>32</v>
      </c>
      <c r="B1832" s="103" t="s">
        <v>136</v>
      </c>
      <c r="C1832" s="103" t="s">
        <v>125</v>
      </c>
      <c r="D1832" s="102">
        <v>114</v>
      </c>
    </row>
    <row r="1833" spans="1:4" x14ac:dyDescent="0.35">
      <c r="A1833" s="103" t="s">
        <v>33</v>
      </c>
      <c r="B1833" s="103" t="s">
        <v>136</v>
      </c>
      <c r="C1833" s="103" t="s">
        <v>125</v>
      </c>
      <c r="D1833" s="102">
        <v>995</v>
      </c>
    </row>
    <row r="1834" spans="1:4" x14ac:dyDescent="0.35">
      <c r="A1834" s="103" t="s">
        <v>34</v>
      </c>
      <c r="B1834" s="103" t="s">
        <v>136</v>
      </c>
      <c r="C1834" s="103" t="s">
        <v>125</v>
      </c>
      <c r="D1834" s="102">
        <v>278</v>
      </c>
    </row>
    <row r="1835" spans="1:4" x14ac:dyDescent="0.35">
      <c r="A1835" s="103" t="s">
        <v>35</v>
      </c>
      <c r="B1835" s="103" t="s">
        <v>136</v>
      </c>
      <c r="C1835" s="103" t="s">
        <v>125</v>
      </c>
      <c r="D1835" s="102">
        <v>348</v>
      </c>
    </row>
    <row r="1836" spans="1:4" x14ac:dyDescent="0.35">
      <c r="A1836" s="103" t="s">
        <v>36</v>
      </c>
      <c r="B1836" s="103" t="s">
        <v>136</v>
      </c>
      <c r="C1836" s="103" t="s">
        <v>125</v>
      </c>
      <c r="D1836" s="102">
        <v>224</v>
      </c>
    </row>
    <row r="1837" spans="1:4" x14ac:dyDescent="0.35">
      <c r="A1837" s="103" t="s">
        <v>37</v>
      </c>
      <c r="B1837" s="103" t="s">
        <v>136</v>
      </c>
      <c r="C1837" s="103" t="s">
        <v>125</v>
      </c>
      <c r="D1837" s="102">
        <v>188</v>
      </c>
    </row>
    <row r="1838" spans="1:4" x14ac:dyDescent="0.35">
      <c r="A1838" s="103" t="s">
        <v>38</v>
      </c>
      <c r="B1838" s="103" t="s">
        <v>136</v>
      </c>
      <c r="C1838" s="103" t="s">
        <v>125</v>
      </c>
      <c r="D1838" s="102">
        <v>766</v>
      </c>
    </row>
    <row r="1839" spans="1:4" x14ac:dyDescent="0.35">
      <c r="A1839" s="103" t="s">
        <v>39</v>
      </c>
      <c r="B1839" s="103" t="s">
        <v>136</v>
      </c>
      <c r="C1839" s="103" t="s">
        <v>125</v>
      </c>
      <c r="D1839" s="102">
        <v>400</v>
      </c>
    </row>
    <row r="1840" spans="1:4" x14ac:dyDescent="0.35">
      <c r="A1840" s="103" t="s">
        <v>40</v>
      </c>
      <c r="B1840" s="103" t="s">
        <v>136</v>
      </c>
      <c r="C1840" s="103" t="s">
        <v>125</v>
      </c>
      <c r="D1840" s="102">
        <v>462</v>
      </c>
    </row>
    <row r="1841" spans="1:4" x14ac:dyDescent="0.35">
      <c r="A1841" s="103" t="s">
        <v>41</v>
      </c>
      <c r="B1841" s="103" t="s">
        <v>136</v>
      </c>
      <c r="C1841" s="103" t="s">
        <v>125</v>
      </c>
      <c r="D1841" s="102">
        <v>386</v>
      </c>
    </row>
    <row r="1842" spans="1:4" x14ac:dyDescent="0.35">
      <c r="A1842" s="103" t="s">
        <v>42</v>
      </c>
      <c r="B1842" s="103" t="s">
        <v>136</v>
      </c>
      <c r="C1842" s="103" t="s">
        <v>125</v>
      </c>
      <c r="D1842" s="102">
        <v>588</v>
      </c>
    </row>
    <row r="1843" spans="1:4" x14ac:dyDescent="0.35">
      <c r="A1843" s="103" t="s">
        <v>43</v>
      </c>
      <c r="B1843" s="103" t="s">
        <v>136</v>
      </c>
      <c r="C1843" s="103" t="s">
        <v>125</v>
      </c>
      <c r="D1843" s="102">
        <v>94</v>
      </c>
    </row>
    <row r="1844" spans="1:4" x14ac:dyDescent="0.35">
      <c r="A1844" s="103" t="s">
        <v>44</v>
      </c>
      <c r="B1844" s="103" t="s">
        <v>136</v>
      </c>
      <c r="C1844" s="103" t="s">
        <v>125</v>
      </c>
      <c r="D1844" s="102">
        <v>442</v>
      </c>
    </row>
    <row r="1845" spans="1:4" x14ac:dyDescent="0.35">
      <c r="A1845" s="103" t="s">
        <v>45</v>
      </c>
      <c r="B1845" s="103" t="s">
        <v>136</v>
      </c>
      <c r="C1845" s="103" t="s">
        <v>125</v>
      </c>
      <c r="D1845" s="102">
        <v>585</v>
      </c>
    </row>
    <row r="1846" spans="1:4" x14ac:dyDescent="0.35">
      <c r="A1846" s="103" t="s">
        <v>46</v>
      </c>
      <c r="B1846" s="103" t="s">
        <v>136</v>
      </c>
      <c r="C1846" s="103" t="s">
        <v>125</v>
      </c>
      <c r="D1846" s="102">
        <v>808</v>
      </c>
    </row>
    <row r="1847" spans="1:4" x14ac:dyDescent="0.35">
      <c r="A1847" s="103" t="s">
        <v>3</v>
      </c>
      <c r="B1847" s="103" t="s">
        <v>136</v>
      </c>
      <c r="C1847" s="103" t="s">
        <v>123</v>
      </c>
      <c r="D1847" s="102">
        <v>78</v>
      </c>
    </row>
    <row r="1848" spans="1:4" x14ac:dyDescent="0.35">
      <c r="A1848" s="103" t="s">
        <v>4</v>
      </c>
      <c r="B1848" s="103" t="s">
        <v>136</v>
      </c>
      <c r="C1848" s="103" t="s">
        <v>123</v>
      </c>
      <c r="D1848" s="102">
        <v>279</v>
      </c>
    </row>
    <row r="1849" spans="1:4" x14ac:dyDescent="0.35">
      <c r="A1849" s="103" t="s">
        <v>5</v>
      </c>
      <c r="B1849" s="103" t="s">
        <v>136</v>
      </c>
      <c r="C1849" s="103" t="s">
        <v>123</v>
      </c>
      <c r="D1849" s="102">
        <v>198</v>
      </c>
    </row>
    <row r="1850" spans="1:4" x14ac:dyDescent="0.35">
      <c r="A1850" s="103" t="s">
        <v>6</v>
      </c>
      <c r="B1850" s="103" t="s">
        <v>136</v>
      </c>
      <c r="C1850" s="103" t="s">
        <v>123</v>
      </c>
      <c r="D1850" s="102">
        <v>233</v>
      </c>
    </row>
    <row r="1851" spans="1:4" x14ac:dyDescent="0.35">
      <c r="A1851" s="103" t="s">
        <v>7</v>
      </c>
      <c r="B1851" s="103" t="s">
        <v>136</v>
      </c>
      <c r="C1851" s="103" t="s">
        <v>123</v>
      </c>
      <c r="D1851" s="102">
        <v>515</v>
      </c>
    </row>
    <row r="1852" spans="1:4" x14ac:dyDescent="0.35">
      <c r="A1852" s="103" t="s">
        <v>8</v>
      </c>
      <c r="B1852" s="103" t="s">
        <v>136</v>
      </c>
      <c r="C1852" s="103" t="s">
        <v>123</v>
      </c>
      <c r="D1852" s="102">
        <v>1314</v>
      </c>
    </row>
    <row r="1853" spans="1:4" x14ac:dyDescent="0.35">
      <c r="A1853" s="103" t="s">
        <v>9</v>
      </c>
      <c r="B1853" s="103" t="s">
        <v>136</v>
      </c>
      <c r="C1853" s="103" t="s">
        <v>123</v>
      </c>
      <c r="D1853" s="102">
        <v>677</v>
      </c>
    </row>
    <row r="1854" spans="1:4" x14ac:dyDescent="0.35">
      <c r="A1854" s="103" t="s">
        <v>10</v>
      </c>
      <c r="B1854" s="103" t="s">
        <v>136</v>
      </c>
      <c r="C1854" s="103" t="s">
        <v>123</v>
      </c>
      <c r="D1854" s="102">
        <v>163</v>
      </c>
    </row>
    <row r="1855" spans="1:4" x14ac:dyDescent="0.35">
      <c r="A1855" s="103" t="s">
        <v>11</v>
      </c>
      <c r="B1855" s="103" t="s">
        <v>136</v>
      </c>
      <c r="C1855" s="103" t="s">
        <v>123</v>
      </c>
      <c r="D1855" s="102">
        <v>154</v>
      </c>
    </row>
    <row r="1856" spans="1:4" x14ac:dyDescent="0.35">
      <c r="A1856" s="103" t="s">
        <v>12</v>
      </c>
      <c r="B1856" s="103" t="s">
        <v>136</v>
      </c>
      <c r="C1856" s="103" t="s">
        <v>123</v>
      </c>
      <c r="D1856" s="102">
        <v>635</v>
      </c>
    </row>
    <row r="1857" spans="1:4" x14ac:dyDescent="0.35">
      <c r="A1857" s="103" t="s">
        <v>13</v>
      </c>
      <c r="B1857" s="103" t="s">
        <v>136</v>
      </c>
      <c r="C1857" s="103" t="s">
        <v>123</v>
      </c>
      <c r="D1857" s="102">
        <v>142</v>
      </c>
    </row>
    <row r="1858" spans="1:4" x14ac:dyDescent="0.35">
      <c r="A1858" s="103" t="s">
        <v>71</v>
      </c>
      <c r="B1858" s="103" t="s">
        <v>136</v>
      </c>
      <c r="C1858" s="103" t="s">
        <v>123</v>
      </c>
      <c r="D1858" s="102">
        <v>245</v>
      </c>
    </row>
    <row r="1859" spans="1:4" x14ac:dyDescent="0.35">
      <c r="A1859" s="103" t="s">
        <v>14</v>
      </c>
      <c r="B1859" s="103" t="s">
        <v>136</v>
      </c>
      <c r="C1859" s="103" t="s">
        <v>123</v>
      </c>
      <c r="D1859" s="102">
        <v>881</v>
      </c>
    </row>
    <row r="1860" spans="1:4" x14ac:dyDescent="0.35">
      <c r="A1860" s="103" t="s">
        <v>15</v>
      </c>
      <c r="B1860" s="103" t="s">
        <v>136</v>
      </c>
      <c r="C1860" s="103" t="s">
        <v>123</v>
      </c>
      <c r="D1860" s="102">
        <v>195</v>
      </c>
    </row>
    <row r="1861" spans="1:4" x14ac:dyDescent="0.35">
      <c r="A1861" s="103" t="s">
        <v>16</v>
      </c>
      <c r="B1861" s="103" t="s">
        <v>136</v>
      </c>
      <c r="C1861" s="103" t="s">
        <v>123</v>
      </c>
      <c r="D1861" s="102">
        <v>2299</v>
      </c>
    </row>
    <row r="1862" spans="1:4" x14ac:dyDescent="0.35">
      <c r="A1862" s="103" t="s">
        <v>17</v>
      </c>
      <c r="B1862" s="103" t="s">
        <v>136</v>
      </c>
      <c r="C1862" s="103" t="s">
        <v>123</v>
      </c>
      <c r="D1862" s="102">
        <v>286</v>
      </c>
    </row>
    <row r="1863" spans="1:4" x14ac:dyDescent="0.35">
      <c r="A1863" s="103" t="s">
        <v>18</v>
      </c>
      <c r="B1863" s="103" t="s">
        <v>136</v>
      </c>
      <c r="C1863" s="103" t="s">
        <v>123</v>
      </c>
      <c r="D1863" s="102">
        <v>6578</v>
      </c>
    </row>
    <row r="1864" spans="1:4" x14ac:dyDescent="0.35">
      <c r="A1864" s="103" t="s">
        <v>19</v>
      </c>
      <c r="B1864" s="103" t="s">
        <v>136</v>
      </c>
      <c r="C1864" s="103" t="s">
        <v>123</v>
      </c>
      <c r="D1864" s="102">
        <v>445</v>
      </c>
    </row>
    <row r="1865" spans="1:4" x14ac:dyDescent="0.35">
      <c r="A1865" s="103" t="s">
        <v>20</v>
      </c>
      <c r="B1865" s="103" t="s">
        <v>136</v>
      </c>
      <c r="C1865" s="103" t="s">
        <v>123</v>
      </c>
      <c r="D1865" s="102">
        <v>296</v>
      </c>
    </row>
    <row r="1866" spans="1:4" x14ac:dyDescent="0.35">
      <c r="A1866" s="103" t="s">
        <v>21</v>
      </c>
      <c r="B1866" s="103" t="s">
        <v>136</v>
      </c>
      <c r="C1866" s="103" t="s">
        <v>123</v>
      </c>
      <c r="D1866" s="102">
        <v>240</v>
      </c>
    </row>
    <row r="1867" spans="1:4" x14ac:dyDescent="0.35">
      <c r="A1867" s="103" t="s">
        <v>22</v>
      </c>
      <c r="B1867" s="103" t="s">
        <v>136</v>
      </c>
      <c r="C1867" s="103" t="s">
        <v>123</v>
      </c>
      <c r="D1867" s="102">
        <v>153</v>
      </c>
    </row>
    <row r="1868" spans="1:4" x14ac:dyDescent="0.35">
      <c r="A1868" s="103" t="s">
        <v>23</v>
      </c>
      <c r="B1868" s="103" t="s">
        <v>136</v>
      </c>
      <c r="C1868" s="103" t="s">
        <v>123</v>
      </c>
      <c r="D1868" s="102">
        <v>618</v>
      </c>
    </row>
    <row r="1869" spans="1:4" x14ac:dyDescent="0.35">
      <c r="A1869" s="103" t="s">
        <v>24</v>
      </c>
      <c r="B1869" s="103" t="s">
        <v>136</v>
      </c>
      <c r="C1869" s="103" t="s">
        <v>123</v>
      </c>
      <c r="D1869" s="102">
        <v>60</v>
      </c>
    </row>
    <row r="1870" spans="1:4" x14ac:dyDescent="0.35">
      <c r="A1870" s="103" t="s">
        <v>88</v>
      </c>
      <c r="B1870" s="103" t="s">
        <v>136</v>
      </c>
      <c r="C1870" s="103" t="s">
        <v>123</v>
      </c>
      <c r="D1870" s="102">
        <v>1</v>
      </c>
    </row>
    <row r="1871" spans="1:4" x14ac:dyDescent="0.35">
      <c r="A1871" s="103" t="s">
        <v>26</v>
      </c>
      <c r="B1871" s="103" t="s">
        <v>136</v>
      </c>
      <c r="C1871" s="103" t="s">
        <v>123</v>
      </c>
      <c r="D1871" s="102">
        <v>1092</v>
      </c>
    </row>
    <row r="1872" spans="1:4" x14ac:dyDescent="0.35">
      <c r="A1872" s="103" t="s">
        <v>27</v>
      </c>
      <c r="B1872" s="103" t="s">
        <v>136</v>
      </c>
      <c r="C1872" s="103" t="s">
        <v>123</v>
      </c>
      <c r="D1872" s="102">
        <v>109</v>
      </c>
    </row>
    <row r="1873" spans="1:4" x14ac:dyDescent="0.35">
      <c r="A1873" s="103" t="s">
        <v>28</v>
      </c>
      <c r="B1873" s="103" t="s">
        <v>136</v>
      </c>
      <c r="C1873" s="103" t="s">
        <v>123</v>
      </c>
      <c r="D1873" s="102">
        <v>616</v>
      </c>
    </row>
    <row r="1874" spans="1:4" x14ac:dyDescent="0.35">
      <c r="A1874" s="103" t="s">
        <v>29</v>
      </c>
      <c r="B1874" s="103" t="s">
        <v>136</v>
      </c>
      <c r="C1874" s="103" t="s">
        <v>123</v>
      </c>
      <c r="D1874" s="102">
        <v>237</v>
      </c>
    </row>
    <row r="1875" spans="1:4" x14ac:dyDescent="0.35">
      <c r="A1875" s="103" t="s">
        <v>30</v>
      </c>
      <c r="B1875" s="103" t="s">
        <v>136</v>
      </c>
      <c r="C1875" s="103" t="s">
        <v>123</v>
      </c>
      <c r="D1875" s="102">
        <v>1681</v>
      </c>
    </row>
    <row r="1876" spans="1:4" x14ac:dyDescent="0.35">
      <c r="A1876" s="103" t="s">
        <v>31</v>
      </c>
      <c r="B1876" s="103" t="s">
        <v>136</v>
      </c>
      <c r="C1876" s="103" t="s">
        <v>123</v>
      </c>
      <c r="D1876" s="102">
        <v>330</v>
      </c>
    </row>
    <row r="1877" spans="1:4" x14ac:dyDescent="0.35">
      <c r="A1877" s="103" t="s">
        <v>32</v>
      </c>
      <c r="B1877" s="103" t="s">
        <v>136</v>
      </c>
      <c r="C1877" s="103" t="s">
        <v>123</v>
      </c>
      <c r="D1877" s="102">
        <v>71</v>
      </c>
    </row>
    <row r="1878" spans="1:4" x14ac:dyDescent="0.35">
      <c r="A1878" s="103" t="s">
        <v>33</v>
      </c>
      <c r="B1878" s="103" t="s">
        <v>136</v>
      </c>
      <c r="C1878" s="103" t="s">
        <v>123</v>
      </c>
      <c r="D1878" s="102">
        <v>946</v>
      </c>
    </row>
    <row r="1879" spans="1:4" x14ac:dyDescent="0.35">
      <c r="A1879" s="103" t="s">
        <v>34</v>
      </c>
      <c r="B1879" s="103" t="s">
        <v>136</v>
      </c>
      <c r="C1879" s="103" t="s">
        <v>123</v>
      </c>
      <c r="D1879" s="102">
        <v>244</v>
      </c>
    </row>
    <row r="1880" spans="1:4" x14ac:dyDescent="0.35">
      <c r="A1880" s="103" t="s">
        <v>35</v>
      </c>
      <c r="B1880" s="103" t="s">
        <v>136</v>
      </c>
      <c r="C1880" s="103" t="s">
        <v>123</v>
      </c>
      <c r="D1880" s="102">
        <v>243</v>
      </c>
    </row>
    <row r="1881" spans="1:4" x14ac:dyDescent="0.35">
      <c r="A1881" s="103" t="s">
        <v>36</v>
      </c>
      <c r="B1881" s="103" t="s">
        <v>136</v>
      </c>
      <c r="C1881" s="103" t="s">
        <v>123</v>
      </c>
      <c r="D1881" s="102">
        <v>104</v>
      </c>
    </row>
    <row r="1882" spans="1:4" x14ac:dyDescent="0.35">
      <c r="A1882" s="103" t="s">
        <v>37</v>
      </c>
      <c r="B1882" s="103" t="s">
        <v>136</v>
      </c>
      <c r="C1882" s="103" t="s">
        <v>123</v>
      </c>
      <c r="D1882" s="102">
        <v>158</v>
      </c>
    </row>
    <row r="1883" spans="1:4" x14ac:dyDescent="0.35">
      <c r="A1883" s="103" t="s">
        <v>38</v>
      </c>
      <c r="B1883" s="103" t="s">
        <v>136</v>
      </c>
      <c r="C1883" s="103" t="s">
        <v>123</v>
      </c>
      <c r="D1883" s="102">
        <v>361</v>
      </c>
    </row>
    <row r="1884" spans="1:4" x14ac:dyDescent="0.35">
      <c r="A1884" s="103" t="s">
        <v>39</v>
      </c>
      <c r="B1884" s="103" t="s">
        <v>136</v>
      </c>
      <c r="C1884" s="103" t="s">
        <v>123</v>
      </c>
      <c r="D1884" s="102">
        <v>365</v>
      </c>
    </row>
    <row r="1885" spans="1:4" x14ac:dyDescent="0.35">
      <c r="A1885" s="103" t="s">
        <v>40</v>
      </c>
      <c r="B1885" s="103" t="s">
        <v>136</v>
      </c>
      <c r="C1885" s="103" t="s">
        <v>123</v>
      </c>
      <c r="D1885" s="102">
        <v>410</v>
      </c>
    </row>
    <row r="1886" spans="1:4" x14ac:dyDescent="0.35">
      <c r="A1886" s="103" t="s">
        <v>41</v>
      </c>
      <c r="B1886" s="103" t="s">
        <v>136</v>
      </c>
      <c r="C1886" s="103" t="s">
        <v>123</v>
      </c>
      <c r="D1886" s="102">
        <v>254</v>
      </c>
    </row>
    <row r="1887" spans="1:4" x14ac:dyDescent="0.35">
      <c r="A1887" s="103" t="s">
        <v>42</v>
      </c>
      <c r="B1887" s="103" t="s">
        <v>136</v>
      </c>
      <c r="C1887" s="103" t="s">
        <v>123</v>
      </c>
      <c r="D1887" s="102">
        <v>484</v>
      </c>
    </row>
    <row r="1888" spans="1:4" x14ac:dyDescent="0.35">
      <c r="A1888" s="103" t="s">
        <v>43</v>
      </c>
      <c r="B1888" s="103" t="s">
        <v>136</v>
      </c>
      <c r="C1888" s="103" t="s">
        <v>123</v>
      </c>
      <c r="D1888" s="102">
        <v>75</v>
      </c>
    </row>
    <row r="1889" spans="1:4" x14ac:dyDescent="0.35">
      <c r="A1889" s="103" t="s">
        <v>44</v>
      </c>
      <c r="B1889" s="103" t="s">
        <v>136</v>
      </c>
      <c r="C1889" s="103" t="s">
        <v>123</v>
      </c>
      <c r="D1889" s="102">
        <v>183</v>
      </c>
    </row>
    <row r="1890" spans="1:4" x14ac:dyDescent="0.35">
      <c r="A1890" s="103" t="s">
        <v>45</v>
      </c>
      <c r="B1890" s="103" t="s">
        <v>136</v>
      </c>
      <c r="C1890" s="103" t="s">
        <v>123</v>
      </c>
      <c r="D1890" s="102">
        <v>506</v>
      </c>
    </row>
    <row r="1891" spans="1:4" x14ac:dyDescent="0.35">
      <c r="A1891" s="103" t="s">
        <v>46</v>
      </c>
      <c r="B1891" s="103" t="s">
        <v>136</v>
      </c>
      <c r="C1891" s="103" t="s">
        <v>123</v>
      </c>
      <c r="D1891" s="102">
        <v>643</v>
      </c>
    </row>
    <row r="1892" spans="1:4" x14ac:dyDescent="0.35">
      <c r="A1892" s="103" t="s">
        <v>3</v>
      </c>
      <c r="B1892" s="103" t="s">
        <v>136</v>
      </c>
      <c r="C1892" s="103" t="s">
        <v>124</v>
      </c>
      <c r="D1892" s="102">
        <v>287</v>
      </c>
    </row>
    <row r="1893" spans="1:4" x14ac:dyDescent="0.35">
      <c r="A1893" s="103" t="s">
        <v>4</v>
      </c>
      <c r="B1893" s="103" t="s">
        <v>136</v>
      </c>
      <c r="C1893" s="103" t="s">
        <v>124</v>
      </c>
      <c r="D1893" s="102">
        <v>129</v>
      </c>
    </row>
    <row r="1894" spans="1:4" x14ac:dyDescent="0.35">
      <c r="A1894" s="103" t="s">
        <v>5</v>
      </c>
      <c r="B1894" s="103" t="s">
        <v>136</v>
      </c>
      <c r="C1894" s="103" t="s">
        <v>124</v>
      </c>
      <c r="D1894" s="102">
        <v>201</v>
      </c>
    </row>
    <row r="1895" spans="1:4" x14ac:dyDescent="0.35">
      <c r="A1895" s="103" t="s">
        <v>6</v>
      </c>
      <c r="B1895" s="103" t="s">
        <v>136</v>
      </c>
      <c r="C1895" s="103" t="s">
        <v>124</v>
      </c>
      <c r="D1895" s="102">
        <v>64</v>
      </c>
    </row>
    <row r="1896" spans="1:4" x14ac:dyDescent="0.35">
      <c r="A1896" s="103" t="s">
        <v>7</v>
      </c>
      <c r="B1896" s="103" t="s">
        <v>136</v>
      </c>
      <c r="C1896" s="103" t="s">
        <v>124</v>
      </c>
      <c r="D1896" s="102">
        <v>75</v>
      </c>
    </row>
    <row r="1897" spans="1:4" x14ac:dyDescent="0.35">
      <c r="A1897" s="103" t="s">
        <v>8</v>
      </c>
      <c r="B1897" s="103" t="s">
        <v>136</v>
      </c>
      <c r="C1897" s="103" t="s">
        <v>124</v>
      </c>
      <c r="D1897" s="102">
        <v>111</v>
      </c>
    </row>
    <row r="1898" spans="1:4" x14ac:dyDescent="0.35">
      <c r="A1898" s="103" t="s">
        <v>9</v>
      </c>
      <c r="B1898" s="103" t="s">
        <v>136</v>
      </c>
      <c r="C1898" s="103" t="s">
        <v>124</v>
      </c>
      <c r="D1898" s="102">
        <v>180</v>
      </c>
    </row>
    <row r="1899" spans="1:4" x14ac:dyDescent="0.35">
      <c r="A1899" s="103" t="s">
        <v>10</v>
      </c>
      <c r="B1899" s="103" t="s">
        <v>136</v>
      </c>
      <c r="C1899" s="103" t="s">
        <v>124</v>
      </c>
      <c r="D1899" s="102">
        <v>79</v>
      </c>
    </row>
    <row r="1900" spans="1:4" x14ac:dyDescent="0.35">
      <c r="A1900" s="103" t="s">
        <v>11</v>
      </c>
      <c r="B1900" s="103" t="s">
        <v>136</v>
      </c>
      <c r="C1900" s="103" t="s">
        <v>124</v>
      </c>
      <c r="D1900" s="102">
        <v>157</v>
      </c>
    </row>
    <row r="1901" spans="1:4" x14ac:dyDescent="0.35">
      <c r="A1901" s="103" t="s">
        <v>12</v>
      </c>
      <c r="B1901" s="103" t="s">
        <v>136</v>
      </c>
      <c r="C1901" s="103" t="s">
        <v>124</v>
      </c>
      <c r="D1901" s="102">
        <v>159</v>
      </c>
    </row>
    <row r="1902" spans="1:4" x14ac:dyDescent="0.35">
      <c r="A1902" s="103" t="s">
        <v>13</v>
      </c>
      <c r="B1902" s="103" t="s">
        <v>136</v>
      </c>
      <c r="C1902" s="103" t="s">
        <v>124</v>
      </c>
      <c r="D1902" s="102">
        <v>173</v>
      </c>
    </row>
    <row r="1903" spans="1:4" x14ac:dyDescent="0.35">
      <c r="A1903" s="103" t="s">
        <v>71</v>
      </c>
      <c r="B1903" s="103" t="s">
        <v>136</v>
      </c>
      <c r="C1903" s="103" t="s">
        <v>124</v>
      </c>
      <c r="D1903" s="102">
        <v>152</v>
      </c>
    </row>
    <row r="1904" spans="1:4" x14ac:dyDescent="0.35">
      <c r="A1904" s="103" t="s">
        <v>14</v>
      </c>
      <c r="B1904" s="103" t="s">
        <v>136</v>
      </c>
      <c r="C1904" s="103" t="s">
        <v>124</v>
      </c>
      <c r="D1904" s="102">
        <v>114</v>
      </c>
    </row>
    <row r="1905" spans="1:4" x14ac:dyDescent="0.35">
      <c r="A1905" s="103" t="s">
        <v>15</v>
      </c>
      <c r="B1905" s="103" t="s">
        <v>136</v>
      </c>
      <c r="C1905" s="103" t="s">
        <v>124</v>
      </c>
      <c r="D1905" s="102">
        <v>161</v>
      </c>
    </row>
    <row r="1906" spans="1:4" x14ac:dyDescent="0.35">
      <c r="A1906" s="103" t="s">
        <v>16</v>
      </c>
      <c r="B1906" s="103" t="s">
        <v>136</v>
      </c>
      <c r="C1906" s="103" t="s">
        <v>124</v>
      </c>
      <c r="D1906" s="102">
        <v>313</v>
      </c>
    </row>
    <row r="1907" spans="1:4" x14ac:dyDescent="0.35">
      <c r="A1907" s="103" t="s">
        <v>17</v>
      </c>
      <c r="B1907" s="103" t="s">
        <v>136</v>
      </c>
      <c r="C1907" s="103" t="s">
        <v>124</v>
      </c>
      <c r="D1907" s="102">
        <v>40</v>
      </c>
    </row>
    <row r="1908" spans="1:4" x14ac:dyDescent="0.35">
      <c r="A1908" s="103" t="s">
        <v>18</v>
      </c>
      <c r="B1908" s="103" t="s">
        <v>136</v>
      </c>
      <c r="C1908" s="103" t="s">
        <v>124</v>
      </c>
      <c r="D1908" s="102">
        <v>1995</v>
      </c>
    </row>
    <row r="1909" spans="1:4" x14ac:dyDescent="0.35">
      <c r="A1909" s="103" t="s">
        <v>19</v>
      </c>
      <c r="B1909" s="103" t="s">
        <v>136</v>
      </c>
      <c r="C1909" s="103" t="s">
        <v>124</v>
      </c>
      <c r="D1909" s="102">
        <v>473</v>
      </c>
    </row>
    <row r="1910" spans="1:4" x14ac:dyDescent="0.35">
      <c r="A1910" s="103" t="s">
        <v>20</v>
      </c>
      <c r="B1910" s="103" t="s">
        <v>136</v>
      </c>
      <c r="C1910" s="103" t="s">
        <v>124</v>
      </c>
      <c r="D1910" s="102">
        <v>234</v>
      </c>
    </row>
    <row r="1911" spans="1:4" x14ac:dyDescent="0.35">
      <c r="A1911" s="103" t="s">
        <v>21</v>
      </c>
      <c r="B1911" s="103" t="s">
        <v>136</v>
      </c>
      <c r="C1911" s="103" t="s">
        <v>124</v>
      </c>
      <c r="D1911" s="102">
        <v>191</v>
      </c>
    </row>
    <row r="1912" spans="1:4" x14ac:dyDescent="0.35">
      <c r="A1912" s="103" t="s">
        <v>22</v>
      </c>
      <c r="B1912" s="103" t="s">
        <v>136</v>
      </c>
      <c r="C1912" s="103" t="s">
        <v>124</v>
      </c>
      <c r="D1912" s="102">
        <v>366</v>
      </c>
    </row>
    <row r="1913" spans="1:4" x14ac:dyDescent="0.35">
      <c r="A1913" s="103" t="s">
        <v>23</v>
      </c>
      <c r="B1913" s="103" t="s">
        <v>136</v>
      </c>
      <c r="C1913" s="103" t="s">
        <v>124</v>
      </c>
      <c r="D1913" s="102">
        <v>80</v>
      </c>
    </row>
    <row r="1914" spans="1:4" x14ac:dyDescent="0.35">
      <c r="A1914" s="103" t="s">
        <v>24</v>
      </c>
      <c r="B1914" s="103" t="s">
        <v>136</v>
      </c>
      <c r="C1914" s="103" t="s">
        <v>124</v>
      </c>
      <c r="D1914" s="102">
        <v>5</v>
      </c>
    </row>
    <row r="1915" spans="1:4" x14ac:dyDescent="0.35">
      <c r="A1915" s="103" t="s">
        <v>88</v>
      </c>
      <c r="B1915" s="103" t="s">
        <v>136</v>
      </c>
      <c r="C1915" s="103" t="s">
        <v>124</v>
      </c>
      <c r="D1915" s="102">
        <v>0</v>
      </c>
    </row>
    <row r="1916" spans="1:4" x14ac:dyDescent="0.35">
      <c r="A1916" s="103" t="s">
        <v>26</v>
      </c>
      <c r="B1916" s="103" t="s">
        <v>136</v>
      </c>
      <c r="C1916" s="103" t="s">
        <v>124</v>
      </c>
      <c r="D1916" s="102">
        <v>561</v>
      </c>
    </row>
    <row r="1917" spans="1:4" x14ac:dyDescent="0.35">
      <c r="A1917" s="103" t="s">
        <v>27</v>
      </c>
      <c r="B1917" s="103" t="s">
        <v>136</v>
      </c>
      <c r="C1917" s="103" t="s">
        <v>124</v>
      </c>
      <c r="D1917" s="102">
        <v>369</v>
      </c>
    </row>
    <row r="1918" spans="1:4" x14ac:dyDescent="0.35">
      <c r="A1918" s="103" t="s">
        <v>28</v>
      </c>
      <c r="B1918" s="103" t="s">
        <v>136</v>
      </c>
      <c r="C1918" s="103" t="s">
        <v>124</v>
      </c>
      <c r="D1918" s="102">
        <v>87</v>
      </c>
    </row>
    <row r="1919" spans="1:4" x14ac:dyDescent="0.35">
      <c r="A1919" s="103" t="s">
        <v>29</v>
      </c>
      <c r="B1919" s="103" t="s">
        <v>136</v>
      </c>
      <c r="C1919" s="103" t="s">
        <v>124</v>
      </c>
      <c r="D1919" s="102">
        <v>27</v>
      </c>
    </row>
    <row r="1920" spans="1:4" x14ac:dyDescent="0.35">
      <c r="A1920" s="103" t="s">
        <v>30</v>
      </c>
      <c r="B1920" s="103" t="s">
        <v>136</v>
      </c>
      <c r="C1920" s="103" t="s">
        <v>124</v>
      </c>
      <c r="D1920" s="102">
        <v>172</v>
      </c>
    </row>
    <row r="1921" spans="1:4" x14ac:dyDescent="0.35">
      <c r="A1921" s="103" t="s">
        <v>31</v>
      </c>
      <c r="B1921" s="103" t="s">
        <v>136</v>
      </c>
      <c r="C1921" s="103" t="s">
        <v>124</v>
      </c>
      <c r="D1921" s="102">
        <v>40</v>
      </c>
    </row>
    <row r="1922" spans="1:4" x14ac:dyDescent="0.35">
      <c r="A1922" s="103" t="s">
        <v>32</v>
      </c>
      <c r="B1922" s="103" t="s">
        <v>136</v>
      </c>
      <c r="C1922" s="103" t="s">
        <v>124</v>
      </c>
      <c r="D1922" s="102">
        <v>43</v>
      </c>
    </row>
    <row r="1923" spans="1:4" x14ac:dyDescent="0.35">
      <c r="A1923" s="103" t="s">
        <v>33</v>
      </c>
      <c r="B1923" s="103" t="s">
        <v>136</v>
      </c>
      <c r="C1923" s="103" t="s">
        <v>124</v>
      </c>
      <c r="D1923" s="102">
        <v>49</v>
      </c>
    </row>
    <row r="1924" spans="1:4" x14ac:dyDescent="0.35">
      <c r="A1924" s="103" t="s">
        <v>34</v>
      </c>
      <c r="B1924" s="103" t="s">
        <v>136</v>
      </c>
      <c r="C1924" s="103" t="s">
        <v>124</v>
      </c>
      <c r="D1924" s="102">
        <v>34</v>
      </c>
    </row>
    <row r="1925" spans="1:4" x14ac:dyDescent="0.35">
      <c r="A1925" s="103" t="s">
        <v>35</v>
      </c>
      <c r="B1925" s="103" t="s">
        <v>136</v>
      </c>
      <c r="C1925" s="103" t="s">
        <v>124</v>
      </c>
      <c r="D1925" s="102">
        <v>105</v>
      </c>
    </row>
    <row r="1926" spans="1:4" x14ac:dyDescent="0.35">
      <c r="A1926" s="103" t="s">
        <v>36</v>
      </c>
      <c r="B1926" s="103" t="s">
        <v>136</v>
      </c>
      <c r="C1926" s="103" t="s">
        <v>124</v>
      </c>
      <c r="D1926" s="102">
        <v>120</v>
      </c>
    </row>
    <row r="1927" spans="1:4" x14ac:dyDescent="0.35">
      <c r="A1927" s="103" t="s">
        <v>37</v>
      </c>
      <c r="B1927" s="103" t="s">
        <v>136</v>
      </c>
      <c r="C1927" s="103" t="s">
        <v>124</v>
      </c>
      <c r="D1927" s="102">
        <v>30</v>
      </c>
    </row>
    <row r="1928" spans="1:4" x14ac:dyDescent="0.35">
      <c r="A1928" s="103" t="s">
        <v>38</v>
      </c>
      <c r="B1928" s="103" t="s">
        <v>136</v>
      </c>
      <c r="C1928" s="103" t="s">
        <v>124</v>
      </c>
      <c r="D1928" s="102">
        <v>405</v>
      </c>
    </row>
    <row r="1929" spans="1:4" x14ac:dyDescent="0.35">
      <c r="A1929" s="103" t="s">
        <v>39</v>
      </c>
      <c r="B1929" s="103" t="s">
        <v>136</v>
      </c>
      <c r="C1929" s="103" t="s">
        <v>124</v>
      </c>
      <c r="D1929" s="102">
        <v>35</v>
      </c>
    </row>
    <row r="1930" spans="1:4" x14ac:dyDescent="0.35">
      <c r="A1930" s="103" t="s">
        <v>40</v>
      </c>
      <c r="B1930" s="103" t="s">
        <v>136</v>
      </c>
      <c r="C1930" s="103" t="s">
        <v>124</v>
      </c>
      <c r="D1930" s="102">
        <v>52</v>
      </c>
    </row>
    <row r="1931" spans="1:4" x14ac:dyDescent="0.35">
      <c r="A1931" s="103" t="s">
        <v>41</v>
      </c>
      <c r="B1931" s="103" t="s">
        <v>136</v>
      </c>
      <c r="C1931" s="103" t="s">
        <v>124</v>
      </c>
      <c r="D1931" s="102">
        <v>132</v>
      </c>
    </row>
    <row r="1932" spans="1:4" x14ac:dyDescent="0.35">
      <c r="A1932" s="103" t="s">
        <v>42</v>
      </c>
      <c r="B1932" s="103" t="s">
        <v>136</v>
      </c>
      <c r="C1932" s="103" t="s">
        <v>124</v>
      </c>
      <c r="D1932" s="102">
        <v>104</v>
      </c>
    </row>
    <row r="1933" spans="1:4" x14ac:dyDescent="0.35">
      <c r="A1933" s="103" t="s">
        <v>43</v>
      </c>
      <c r="B1933" s="103" t="s">
        <v>136</v>
      </c>
      <c r="C1933" s="103" t="s">
        <v>124</v>
      </c>
      <c r="D1933" s="102">
        <v>19</v>
      </c>
    </row>
    <row r="1934" spans="1:4" x14ac:dyDescent="0.35">
      <c r="A1934" s="103" t="s">
        <v>44</v>
      </c>
      <c r="B1934" s="103" t="s">
        <v>136</v>
      </c>
      <c r="C1934" s="103" t="s">
        <v>124</v>
      </c>
      <c r="D1934" s="102">
        <v>259</v>
      </c>
    </row>
    <row r="1935" spans="1:4" x14ac:dyDescent="0.35">
      <c r="A1935" s="103" t="s">
        <v>45</v>
      </c>
      <c r="B1935" s="103" t="s">
        <v>136</v>
      </c>
      <c r="C1935" s="103" t="s">
        <v>124</v>
      </c>
      <c r="D1935" s="102">
        <v>79</v>
      </c>
    </row>
    <row r="1936" spans="1:4" x14ac:dyDescent="0.35">
      <c r="A1936" s="103" t="s">
        <v>46</v>
      </c>
      <c r="B1936" s="103" t="s">
        <v>136</v>
      </c>
      <c r="C1936" s="103" t="s">
        <v>124</v>
      </c>
      <c r="D1936" s="102">
        <v>165</v>
      </c>
    </row>
    <row r="1937" spans="1:4" x14ac:dyDescent="0.35">
      <c r="A1937" s="103" t="s">
        <v>3</v>
      </c>
      <c r="B1937" s="103" t="s">
        <v>136</v>
      </c>
      <c r="C1937" s="103" t="s">
        <v>147</v>
      </c>
      <c r="D1937" s="102">
        <v>79</v>
      </c>
    </row>
    <row r="1938" spans="1:4" x14ac:dyDescent="0.35">
      <c r="A1938" s="103" t="s">
        <v>4</v>
      </c>
      <c r="B1938" s="103" t="s">
        <v>136</v>
      </c>
      <c r="C1938" s="103" t="s">
        <v>147</v>
      </c>
      <c r="D1938" s="102">
        <v>128</v>
      </c>
    </row>
    <row r="1939" spans="1:4" x14ac:dyDescent="0.35">
      <c r="A1939" s="103" t="s">
        <v>5</v>
      </c>
      <c r="B1939" s="103" t="s">
        <v>136</v>
      </c>
      <c r="C1939" s="103" t="s">
        <v>147</v>
      </c>
      <c r="D1939" s="102">
        <v>158</v>
      </c>
    </row>
    <row r="1940" spans="1:4" x14ac:dyDescent="0.35">
      <c r="A1940" s="103" t="s">
        <v>6</v>
      </c>
      <c r="B1940" s="103" t="s">
        <v>136</v>
      </c>
      <c r="C1940" s="103" t="s">
        <v>147</v>
      </c>
      <c r="D1940" s="102">
        <v>104</v>
      </c>
    </row>
    <row r="1941" spans="1:4" x14ac:dyDescent="0.35">
      <c r="A1941" s="103" t="s">
        <v>7</v>
      </c>
      <c r="B1941" s="103" t="s">
        <v>136</v>
      </c>
      <c r="C1941" s="103" t="s">
        <v>147</v>
      </c>
      <c r="D1941" s="102">
        <v>46</v>
      </c>
    </row>
    <row r="1942" spans="1:4" x14ac:dyDescent="0.35">
      <c r="A1942" s="103" t="s">
        <v>8</v>
      </c>
      <c r="B1942" s="103" t="s">
        <v>136</v>
      </c>
      <c r="C1942" s="103" t="s">
        <v>147</v>
      </c>
      <c r="D1942" s="102">
        <v>84</v>
      </c>
    </row>
    <row r="1943" spans="1:4" x14ac:dyDescent="0.35">
      <c r="A1943" s="103" t="s">
        <v>9</v>
      </c>
      <c r="B1943" s="103" t="s">
        <v>136</v>
      </c>
      <c r="C1943" s="103" t="s">
        <v>147</v>
      </c>
      <c r="D1943" s="102">
        <v>79</v>
      </c>
    </row>
    <row r="1944" spans="1:4" x14ac:dyDescent="0.35">
      <c r="A1944" s="103" t="s">
        <v>10</v>
      </c>
      <c r="B1944" s="103" t="s">
        <v>136</v>
      </c>
      <c r="C1944" s="103" t="s">
        <v>147</v>
      </c>
      <c r="D1944" s="102">
        <v>62</v>
      </c>
    </row>
    <row r="1945" spans="1:4" x14ac:dyDescent="0.35">
      <c r="A1945" s="103" t="s">
        <v>11</v>
      </c>
      <c r="B1945" s="103" t="s">
        <v>136</v>
      </c>
      <c r="C1945" s="103" t="s">
        <v>147</v>
      </c>
      <c r="D1945" s="102">
        <v>146</v>
      </c>
    </row>
    <row r="1946" spans="1:4" x14ac:dyDescent="0.35">
      <c r="A1946" s="103" t="s">
        <v>12</v>
      </c>
      <c r="B1946" s="103" t="s">
        <v>136</v>
      </c>
      <c r="C1946" s="103" t="s">
        <v>147</v>
      </c>
      <c r="D1946" s="102">
        <v>149</v>
      </c>
    </row>
    <row r="1947" spans="1:4" x14ac:dyDescent="0.35">
      <c r="A1947" s="103" t="s">
        <v>13</v>
      </c>
      <c r="B1947" s="103" t="s">
        <v>136</v>
      </c>
      <c r="C1947" s="103" t="s">
        <v>147</v>
      </c>
      <c r="D1947" s="102">
        <v>160</v>
      </c>
    </row>
    <row r="1948" spans="1:4" x14ac:dyDescent="0.35">
      <c r="A1948" s="103" t="s">
        <v>71</v>
      </c>
      <c r="B1948" s="103" t="s">
        <v>136</v>
      </c>
      <c r="C1948" s="103" t="s">
        <v>147</v>
      </c>
      <c r="D1948" s="102">
        <v>131</v>
      </c>
    </row>
    <row r="1949" spans="1:4" x14ac:dyDescent="0.35">
      <c r="A1949" s="103" t="s">
        <v>14</v>
      </c>
      <c r="B1949" s="103" t="s">
        <v>136</v>
      </c>
      <c r="C1949" s="103" t="s">
        <v>147</v>
      </c>
      <c r="D1949" s="102">
        <v>90</v>
      </c>
    </row>
    <row r="1950" spans="1:4" x14ac:dyDescent="0.35">
      <c r="A1950" s="103" t="s">
        <v>15</v>
      </c>
      <c r="B1950" s="103" t="s">
        <v>136</v>
      </c>
      <c r="C1950" s="103" t="s">
        <v>147</v>
      </c>
      <c r="D1950" s="102">
        <v>21</v>
      </c>
    </row>
    <row r="1951" spans="1:4" x14ac:dyDescent="0.35">
      <c r="A1951" s="103" t="s">
        <v>16</v>
      </c>
      <c r="B1951" s="103" t="s">
        <v>136</v>
      </c>
      <c r="C1951" s="103" t="s">
        <v>147</v>
      </c>
      <c r="D1951" s="102">
        <v>313</v>
      </c>
    </row>
    <row r="1952" spans="1:4" x14ac:dyDescent="0.35">
      <c r="A1952" s="103" t="s">
        <v>17</v>
      </c>
      <c r="B1952" s="103" t="s">
        <v>136</v>
      </c>
      <c r="C1952" s="103" t="s">
        <v>147</v>
      </c>
      <c r="D1952" s="102">
        <v>37</v>
      </c>
    </row>
    <row r="1953" spans="1:4" x14ac:dyDescent="0.35">
      <c r="A1953" s="103" t="s">
        <v>18</v>
      </c>
      <c r="B1953" s="103" t="s">
        <v>136</v>
      </c>
      <c r="C1953" s="103" t="s">
        <v>147</v>
      </c>
      <c r="D1953" s="102">
        <v>1654</v>
      </c>
    </row>
    <row r="1954" spans="1:4" x14ac:dyDescent="0.35">
      <c r="A1954" s="103" t="s">
        <v>19</v>
      </c>
      <c r="B1954" s="103" t="s">
        <v>136</v>
      </c>
      <c r="C1954" s="103" t="s">
        <v>147</v>
      </c>
      <c r="D1954" s="102">
        <v>326</v>
      </c>
    </row>
    <row r="1955" spans="1:4" x14ac:dyDescent="0.35">
      <c r="A1955" s="103" t="s">
        <v>20</v>
      </c>
      <c r="B1955" s="103" t="s">
        <v>136</v>
      </c>
      <c r="C1955" s="103" t="s">
        <v>147</v>
      </c>
      <c r="D1955" s="102">
        <v>14</v>
      </c>
    </row>
    <row r="1956" spans="1:4" x14ac:dyDescent="0.35">
      <c r="A1956" s="103" t="s">
        <v>21</v>
      </c>
      <c r="B1956" s="103" t="s">
        <v>136</v>
      </c>
      <c r="C1956" s="103" t="s">
        <v>147</v>
      </c>
      <c r="D1956" s="102">
        <v>179</v>
      </c>
    </row>
    <row r="1957" spans="1:4" x14ac:dyDescent="0.35">
      <c r="A1957" s="103" t="s">
        <v>22</v>
      </c>
      <c r="B1957" s="103" t="s">
        <v>136</v>
      </c>
      <c r="C1957" s="103" t="s">
        <v>147</v>
      </c>
      <c r="D1957" s="102">
        <v>362</v>
      </c>
    </row>
    <row r="1958" spans="1:4" x14ac:dyDescent="0.35">
      <c r="A1958" s="103" t="s">
        <v>23</v>
      </c>
      <c r="B1958" s="103" t="s">
        <v>136</v>
      </c>
      <c r="C1958" s="103" t="s">
        <v>147</v>
      </c>
      <c r="D1958" s="102">
        <v>65</v>
      </c>
    </row>
    <row r="1959" spans="1:4" x14ac:dyDescent="0.35">
      <c r="A1959" s="103" t="s">
        <v>24</v>
      </c>
      <c r="B1959" s="103" t="s">
        <v>136</v>
      </c>
      <c r="C1959" s="103" t="s">
        <v>147</v>
      </c>
      <c r="D1959" s="102">
        <v>1</v>
      </c>
    </row>
    <row r="1960" spans="1:4" x14ac:dyDescent="0.35">
      <c r="A1960" s="103" t="s">
        <v>88</v>
      </c>
      <c r="B1960" s="103" t="s">
        <v>136</v>
      </c>
      <c r="C1960" s="103" t="s">
        <v>147</v>
      </c>
      <c r="D1960" s="102">
        <v>0</v>
      </c>
    </row>
    <row r="1961" spans="1:4" x14ac:dyDescent="0.35">
      <c r="A1961" s="103" t="s">
        <v>26</v>
      </c>
      <c r="B1961" s="103" t="s">
        <v>136</v>
      </c>
      <c r="C1961" s="103" t="s">
        <v>147</v>
      </c>
      <c r="D1961" s="102">
        <v>535</v>
      </c>
    </row>
    <row r="1962" spans="1:4" x14ac:dyDescent="0.35">
      <c r="A1962" s="103" t="s">
        <v>27</v>
      </c>
      <c r="B1962" s="103" t="s">
        <v>136</v>
      </c>
      <c r="C1962" s="103" t="s">
        <v>147</v>
      </c>
      <c r="D1962" s="102">
        <v>243</v>
      </c>
    </row>
    <row r="1963" spans="1:4" x14ac:dyDescent="0.35">
      <c r="A1963" s="103" t="s">
        <v>28</v>
      </c>
      <c r="B1963" s="103" t="s">
        <v>136</v>
      </c>
      <c r="C1963" s="103" t="s">
        <v>147</v>
      </c>
      <c r="D1963" s="102">
        <v>184</v>
      </c>
    </row>
    <row r="1964" spans="1:4" x14ac:dyDescent="0.35">
      <c r="A1964" s="103" t="s">
        <v>29</v>
      </c>
      <c r="B1964" s="103" t="s">
        <v>136</v>
      </c>
      <c r="C1964" s="103" t="s">
        <v>147</v>
      </c>
      <c r="D1964" s="102">
        <v>66</v>
      </c>
    </row>
    <row r="1965" spans="1:4" x14ac:dyDescent="0.35">
      <c r="A1965" s="103" t="s">
        <v>30</v>
      </c>
      <c r="B1965" s="103" t="s">
        <v>136</v>
      </c>
      <c r="C1965" s="103" t="s">
        <v>147</v>
      </c>
      <c r="D1965" s="102">
        <v>123</v>
      </c>
    </row>
    <row r="1966" spans="1:4" x14ac:dyDescent="0.35">
      <c r="A1966" s="103" t="s">
        <v>31</v>
      </c>
      <c r="B1966" s="103" t="s">
        <v>136</v>
      </c>
      <c r="C1966" s="103" t="s">
        <v>147</v>
      </c>
      <c r="D1966" s="102">
        <v>18</v>
      </c>
    </row>
    <row r="1967" spans="1:4" x14ac:dyDescent="0.35">
      <c r="A1967" s="103" t="s">
        <v>32</v>
      </c>
      <c r="B1967" s="103" t="s">
        <v>136</v>
      </c>
      <c r="C1967" s="103" t="s">
        <v>147</v>
      </c>
      <c r="D1967" s="102">
        <v>40</v>
      </c>
    </row>
    <row r="1968" spans="1:4" x14ac:dyDescent="0.35">
      <c r="A1968" s="103" t="s">
        <v>33</v>
      </c>
      <c r="B1968" s="103" t="s">
        <v>136</v>
      </c>
      <c r="C1968" s="103" t="s">
        <v>147</v>
      </c>
      <c r="D1968" s="102">
        <v>15</v>
      </c>
    </row>
    <row r="1969" spans="1:4" x14ac:dyDescent="0.35">
      <c r="A1969" s="103" t="s">
        <v>34</v>
      </c>
      <c r="B1969" s="103" t="s">
        <v>136</v>
      </c>
      <c r="C1969" s="103" t="s">
        <v>147</v>
      </c>
      <c r="D1969" s="102">
        <v>25</v>
      </c>
    </row>
    <row r="1970" spans="1:4" x14ac:dyDescent="0.35">
      <c r="A1970" s="103" t="s">
        <v>35</v>
      </c>
      <c r="B1970" s="103" t="s">
        <v>136</v>
      </c>
      <c r="C1970" s="103" t="s">
        <v>147</v>
      </c>
      <c r="D1970" s="102">
        <v>54</v>
      </c>
    </row>
    <row r="1971" spans="1:4" x14ac:dyDescent="0.35">
      <c r="A1971" s="103" t="s">
        <v>36</v>
      </c>
      <c r="B1971" s="103" t="s">
        <v>136</v>
      </c>
      <c r="C1971" s="103" t="s">
        <v>147</v>
      </c>
      <c r="D1971" s="102">
        <v>96</v>
      </c>
    </row>
    <row r="1972" spans="1:4" x14ac:dyDescent="0.35">
      <c r="A1972" s="103" t="s">
        <v>37</v>
      </c>
      <c r="B1972" s="103" t="s">
        <v>136</v>
      </c>
      <c r="C1972" s="103" t="s">
        <v>147</v>
      </c>
      <c r="D1972" s="102">
        <v>13</v>
      </c>
    </row>
    <row r="1973" spans="1:4" x14ac:dyDescent="0.35">
      <c r="A1973" s="103" t="s">
        <v>38</v>
      </c>
      <c r="B1973" s="103" t="s">
        <v>136</v>
      </c>
      <c r="C1973" s="103" t="s">
        <v>147</v>
      </c>
      <c r="D1973" s="102">
        <v>289</v>
      </c>
    </row>
    <row r="1974" spans="1:4" x14ac:dyDescent="0.35">
      <c r="A1974" s="103" t="s">
        <v>39</v>
      </c>
      <c r="B1974" s="103" t="s">
        <v>136</v>
      </c>
      <c r="C1974" s="103" t="s">
        <v>147</v>
      </c>
      <c r="D1974" s="102">
        <v>29</v>
      </c>
    </row>
    <row r="1975" spans="1:4" x14ac:dyDescent="0.35">
      <c r="A1975" s="103" t="s">
        <v>40</v>
      </c>
      <c r="B1975" s="103" t="s">
        <v>136</v>
      </c>
      <c r="C1975" s="103" t="s">
        <v>147</v>
      </c>
      <c r="D1975" s="102">
        <v>52</v>
      </c>
    </row>
    <row r="1976" spans="1:4" x14ac:dyDescent="0.35">
      <c r="A1976" s="103" t="s">
        <v>41</v>
      </c>
      <c r="B1976" s="103" t="s">
        <v>136</v>
      </c>
      <c r="C1976" s="103" t="s">
        <v>147</v>
      </c>
      <c r="D1976" s="102">
        <v>298</v>
      </c>
    </row>
    <row r="1977" spans="1:4" x14ac:dyDescent="0.35">
      <c r="A1977" s="103" t="s">
        <v>42</v>
      </c>
      <c r="B1977" s="103" t="s">
        <v>136</v>
      </c>
      <c r="C1977" s="103" t="s">
        <v>147</v>
      </c>
      <c r="D1977" s="102">
        <v>98</v>
      </c>
    </row>
    <row r="1978" spans="1:4" x14ac:dyDescent="0.35">
      <c r="A1978" s="103" t="s">
        <v>43</v>
      </c>
      <c r="B1978" s="103" t="s">
        <v>136</v>
      </c>
      <c r="C1978" s="103" t="s">
        <v>147</v>
      </c>
      <c r="D1978" s="102">
        <v>59</v>
      </c>
    </row>
    <row r="1979" spans="1:4" x14ac:dyDescent="0.35">
      <c r="A1979" s="103" t="s">
        <v>44</v>
      </c>
      <c r="B1979" s="103" t="s">
        <v>136</v>
      </c>
      <c r="C1979" s="103" t="s">
        <v>147</v>
      </c>
      <c r="D1979" s="102">
        <v>247</v>
      </c>
    </row>
    <row r="1980" spans="1:4" x14ac:dyDescent="0.35">
      <c r="A1980" s="103" t="s">
        <v>45</v>
      </c>
      <c r="B1980" s="103" t="s">
        <v>136</v>
      </c>
      <c r="C1980" s="103" t="s">
        <v>147</v>
      </c>
      <c r="D1980" s="102">
        <v>87</v>
      </c>
    </row>
    <row r="1981" spans="1:4" x14ac:dyDescent="0.35">
      <c r="A1981" s="103" t="s">
        <v>46</v>
      </c>
      <c r="B1981" s="103" t="s">
        <v>136</v>
      </c>
      <c r="C1981" s="103" t="s">
        <v>147</v>
      </c>
      <c r="D1981" s="102">
        <v>59</v>
      </c>
    </row>
    <row r="1982" spans="1:4" x14ac:dyDescent="0.35">
      <c r="A1982" s="103" t="s">
        <v>3</v>
      </c>
      <c r="B1982" s="103" t="s">
        <v>136</v>
      </c>
      <c r="C1982" s="103" t="s">
        <v>149</v>
      </c>
      <c r="D1982" s="102">
        <v>7</v>
      </c>
    </row>
    <row r="1983" spans="1:4" x14ac:dyDescent="0.35">
      <c r="A1983" s="103" t="s">
        <v>4</v>
      </c>
      <c r="B1983" s="103" t="s">
        <v>136</v>
      </c>
      <c r="C1983" s="103" t="s">
        <v>149</v>
      </c>
      <c r="D1983" s="102">
        <v>3</v>
      </c>
    </row>
    <row r="1984" spans="1:4" x14ac:dyDescent="0.35">
      <c r="A1984" s="103" t="s">
        <v>5</v>
      </c>
      <c r="B1984" s="103" t="s">
        <v>136</v>
      </c>
      <c r="C1984" s="103" t="s">
        <v>149</v>
      </c>
      <c r="D1984" s="102">
        <v>30</v>
      </c>
    </row>
    <row r="1985" spans="1:4" x14ac:dyDescent="0.35">
      <c r="A1985" s="103" t="s">
        <v>6</v>
      </c>
      <c r="B1985" s="103" t="s">
        <v>136</v>
      </c>
      <c r="C1985" s="103" t="s">
        <v>149</v>
      </c>
      <c r="D1985" s="102">
        <v>12</v>
      </c>
    </row>
    <row r="1986" spans="1:4" x14ac:dyDescent="0.35">
      <c r="A1986" s="103" t="s">
        <v>7</v>
      </c>
      <c r="B1986" s="103" t="s">
        <v>136</v>
      </c>
      <c r="C1986" s="103" t="s">
        <v>149</v>
      </c>
      <c r="D1986" s="102">
        <v>0</v>
      </c>
    </row>
    <row r="1987" spans="1:4" x14ac:dyDescent="0.35">
      <c r="A1987" s="103" t="s">
        <v>8</v>
      </c>
      <c r="B1987" s="103" t="s">
        <v>136</v>
      </c>
      <c r="C1987" s="103" t="s">
        <v>149</v>
      </c>
      <c r="D1987" s="102">
        <v>39</v>
      </c>
    </row>
    <row r="1988" spans="1:4" x14ac:dyDescent="0.35">
      <c r="A1988" s="103" t="s">
        <v>9</v>
      </c>
      <c r="B1988" s="103" t="s">
        <v>136</v>
      </c>
      <c r="C1988" s="103" t="s">
        <v>149</v>
      </c>
      <c r="D1988" s="102">
        <v>9</v>
      </c>
    </row>
    <row r="1989" spans="1:4" x14ac:dyDescent="0.35">
      <c r="A1989" s="103" t="s">
        <v>10</v>
      </c>
      <c r="B1989" s="103" t="s">
        <v>136</v>
      </c>
      <c r="C1989" s="103" t="s">
        <v>149</v>
      </c>
      <c r="D1989" s="102">
        <v>10</v>
      </c>
    </row>
    <row r="1990" spans="1:4" x14ac:dyDescent="0.35">
      <c r="A1990" s="103" t="s">
        <v>11</v>
      </c>
      <c r="B1990" s="103" t="s">
        <v>136</v>
      </c>
      <c r="C1990" s="103" t="s">
        <v>149</v>
      </c>
      <c r="D1990" s="102">
        <v>9</v>
      </c>
    </row>
    <row r="1991" spans="1:4" x14ac:dyDescent="0.35">
      <c r="A1991" s="103" t="s">
        <v>12</v>
      </c>
      <c r="B1991" s="103" t="s">
        <v>136</v>
      </c>
      <c r="C1991" s="103" t="s">
        <v>149</v>
      </c>
      <c r="D1991" s="102">
        <v>12</v>
      </c>
    </row>
    <row r="1992" spans="1:4" x14ac:dyDescent="0.35">
      <c r="A1992" s="103" t="s">
        <v>13</v>
      </c>
      <c r="B1992" s="103" t="s">
        <v>136</v>
      </c>
      <c r="C1992" s="103" t="s">
        <v>149</v>
      </c>
      <c r="D1992" s="102">
        <v>13</v>
      </c>
    </row>
    <row r="1993" spans="1:4" x14ac:dyDescent="0.35">
      <c r="A1993" s="103" t="s">
        <v>71</v>
      </c>
      <c r="B1993" s="103" t="s">
        <v>136</v>
      </c>
      <c r="C1993" s="103" t="s">
        <v>149</v>
      </c>
      <c r="D1993" s="102">
        <v>3</v>
      </c>
    </row>
    <row r="1994" spans="1:4" x14ac:dyDescent="0.35">
      <c r="A1994" s="103" t="s">
        <v>14</v>
      </c>
      <c r="B1994" s="103" t="s">
        <v>136</v>
      </c>
      <c r="C1994" s="103" t="s">
        <v>149</v>
      </c>
      <c r="D1994" s="102">
        <v>3</v>
      </c>
    </row>
    <row r="1995" spans="1:4" x14ac:dyDescent="0.35">
      <c r="A1995" s="103" t="s">
        <v>15</v>
      </c>
      <c r="B1995" s="103" t="s">
        <v>136</v>
      </c>
      <c r="C1995" s="103" t="s">
        <v>149</v>
      </c>
      <c r="D1995" s="102">
        <v>4</v>
      </c>
    </row>
    <row r="1996" spans="1:4" x14ac:dyDescent="0.35">
      <c r="A1996" s="103" t="s">
        <v>16</v>
      </c>
      <c r="B1996" s="103" t="s">
        <v>136</v>
      </c>
      <c r="C1996" s="103" t="s">
        <v>149</v>
      </c>
      <c r="D1996" s="102">
        <v>11</v>
      </c>
    </row>
    <row r="1997" spans="1:4" x14ac:dyDescent="0.35">
      <c r="A1997" s="103" t="s">
        <v>17</v>
      </c>
      <c r="B1997" s="103" t="s">
        <v>136</v>
      </c>
      <c r="C1997" s="103" t="s">
        <v>149</v>
      </c>
      <c r="D1997" s="102">
        <v>1</v>
      </c>
    </row>
    <row r="1998" spans="1:4" x14ac:dyDescent="0.35">
      <c r="A1998" s="103" t="s">
        <v>18</v>
      </c>
      <c r="B1998" s="103" t="s">
        <v>136</v>
      </c>
      <c r="C1998" s="103" t="s">
        <v>149</v>
      </c>
      <c r="D1998" s="102">
        <v>276</v>
      </c>
    </row>
    <row r="1999" spans="1:4" x14ac:dyDescent="0.35">
      <c r="A1999" s="103" t="s">
        <v>19</v>
      </c>
      <c r="B1999" s="103" t="s">
        <v>136</v>
      </c>
      <c r="C1999" s="103" t="s">
        <v>149</v>
      </c>
      <c r="D1999" s="102">
        <v>153</v>
      </c>
    </row>
    <row r="2000" spans="1:4" x14ac:dyDescent="0.35">
      <c r="A2000" s="103" t="s">
        <v>20</v>
      </c>
      <c r="B2000" s="103" t="s">
        <v>136</v>
      </c>
      <c r="C2000" s="103" t="s">
        <v>149</v>
      </c>
      <c r="D2000" s="102">
        <v>8</v>
      </c>
    </row>
    <row r="2001" spans="1:4" x14ac:dyDescent="0.35">
      <c r="A2001" s="103" t="s">
        <v>21</v>
      </c>
      <c r="B2001" s="103" t="s">
        <v>136</v>
      </c>
      <c r="C2001" s="103" t="s">
        <v>149</v>
      </c>
      <c r="D2001" s="102">
        <v>0</v>
      </c>
    </row>
    <row r="2002" spans="1:4" x14ac:dyDescent="0.35">
      <c r="A2002" s="103" t="s">
        <v>22</v>
      </c>
      <c r="B2002" s="103" t="s">
        <v>136</v>
      </c>
      <c r="C2002" s="103" t="s">
        <v>149</v>
      </c>
      <c r="D2002" s="102">
        <v>0</v>
      </c>
    </row>
    <row r="2003" spans="1:4" x14ac:dyDescent="0.35">
      <c r="A2003" s="103" t="s">
        <v>23</v>
      </c>
      <c r="B2003" s="103" t="s">
        <v>136</v>
      </c>
      <c r="C2003" s="103" t="s">
        <v>149</v>
      </c>
      <c r="D2003" s="102">
        <v>8</v>
      </c>
    </row>
    <row r="2004" spans="1:4" x14ac:dyDescent="0.35">
      <c r="A2004" s="103" t="s">
        <v>24</v>
      </c>
      <c r="B2004" s="103" t="s">
        <v>136</v>
      </c>
      <c r="C2004" s="103" t="s">
        <v>149</v>
      </c>
      <c r="D2004" s="102">
        <v>0</v>
      </c>
    </row>
    <row r="2005" spans="1:4" x14ac:dyDescent="0.35">
      <c r="A2005" s="103" t="s">
        <v>88</v>
      </c>
      <c r="B2005" s="103" t="s">
        <v>136</v>
      </c>
      <c r="C2005" s="103" t="s">
        <v>149</v>
      </c>
      <c r="D2005" s="102">
        <v>0</v>
      </c>
    </row>
    <row r="2006" spans="1:4" x14ac:dyDescent="0.35">
      <c r="A2006" s="103" t="s">
        <v>26</v>
      </c>
      <c r="B2006" s="103" t="s">
        <v>136</v>
      </c>
      <c r="C2006" s="103" t="s">
        <v>149</v>
      </c>
      <c r="D2006" s="102">
        <v>26</v>
      </c>
    </row>
    <row r="2007" spans="1:4" x14ac:dyDescent="0.35">
      <c r="A2007" s="103" t="s">
        <v>27</v>
      </c>
      <c r="B2007" s="103" t="s">
        <v>136</v>
      </c>
      <c r="C2007" s="103" t="s">
        <v>149</v>
      </c>
      <c r="D2007" s="102">
        <v>38</v>
      </c>
    </row>
    <row r="2008" spans="1:4" x14ac:dyDescent="0.35">
      <c r="A2008" s="103" t="s">
        <v>28</v>
      </c>
      <c r="B2008" s="103" t="s">
        <v>136</v>
      </c>
      <c r="C2008" s="103" t="s">
        <v>149</v>
      </c>
      <c r="D2008" s="102">
        <v>23</v>
      </c>
    </row>
    <row r="2009" spans="1:4" x14ac:dyDescent="0.35">
      <c r="A2009" s="103" t="s">
        <v>29</v>
      </c>
      <c r="B2009" s="103" t="s">
        <v>136</v>
      </c>
      <c r="C2009" s="103" t="s">
        <v>149</v>
      </c>
      <c r="D2009" s="102">
        <v>6</v>
      </c>
    </row>
    <row r="2010" spans="1:4" x14ac:dyDescent="0.35">
      <c r="A2010" s="103" t="s">
        <v>30</v>
      </c>
      <c r="B2010" s="103" t="s">
        <v>136</v>
      </c>
      <c r="C2010" s="103" t="s">
        <v>149</v>
      </c>
      <c r="D2010" s="102">
        <v>46</v>
      </c>
    </row>
    <row r="2011" spans="1:4" x14ac:dyDescent="0.35">
      <c r="A2011" s="103" t="s">
        <v>31</v>
      </c>
      <c r="B2011" s="103" t="s">
        <v>136</v>
      </c>
      <c r="C2011" s="103" t="s">
        <v>149</v>
      </c>
      <c r="D2011" s="102">
        <v>5</v>
      </c>
    </row>
    <row r="2012" spans="1:4" x14ac:dyDescent="0.35">
      <c r="A2012" s="103" t="s">
        <v>32</v>
      </c>
      <c r="B2012" s="103" t="s">
        <v>136</v>
      </c>
      <c r="C2012" s="103" t="s">
        <v>149</v>
      </c>
      <c r="D2012" s="102">
        <v>2</v>
      </c>
    </row>
    <row r="2013" spans="1:4" x14ac:dyDescent="0.35">
      <c r="A2013" s="103" t="s">
        <v>33</v>
      </c>
      <c r="B2013" s="103" t="s">
        <v>136</v>
      </c>
      <c r="C2013" s="103" t="s">
        <v>149</v>
      </c>
      <c r="D2013" s="102">
        <v>18</v>
      </c>
    </row>
    <row r="2014" spans="1:4" x14ac:dyDescent="0.35">
      <c r="A2014" s="103" t="s">
        <v>34</v>
      </c>
      <c r="B2014" s="103" t="s">
        <v>136</v>
      </c>
      <c r="C2014" s="103" t="s">
        <v>149</v>
      </c>
      <c r="D2014" s="102">
        <v>4</v>
      </c>
    </row>
    <row r="2015" spans="1:4" x14ac:dyDescent="0.35">
      <c r="A2015" s="103" t="s">
        <v>35</v>
      </c>
      <c r="B2015" s="103" t="s">
        <v>136</v>
      </c>
      <c r="C2015" s="103" t="s">
        <v>149</v>
      </c>
      <c r="D2015" s="102">
        <v>6</v>
      </c>
    </row>
    <row r="2016" spans="1:4" x14ac:dyDescent="0.35">
      <c r="A2016" s="103" t="s">
        <v>36</v>
      </c>
      <c r="B2016" s="103" t="s">
        <v>136</v>
      </c>
      <c r="C2016" s="103" t="s">
        <v>149</v>
      </c>
      <c r="D2016" s="102">
        <v>9</v>
      </c>
    </row>
    <row r="2017" spans="1:4" x14ac:dyDescent="0.35">
      <c r="A2017" s="103" t="s">
        <v>37</v>
      </c>
      <c r="B2017" s="103" t="s">
        <v>136</v>
      </c>
      <c r="C2017" s="103" t="s">
        <v>149</v>
      </c>
      <c r="D2017" s="102">
        <v>1</v>
      </c>
    </row>
    <row r="2018" spans="1:4" x14ac:dyDescent="0.35">
      <c r="A2018" s="103" t="s">
        <v>38</v>
      </c>
      <c r="B2018" s="103" t="s">
        <v>136</v>
      </c>
      <c r="C2018" s="103" t="s">
        <v>149</v>
      </c>
      <c r="D2018" s="102">
        <v>7</v>
      </c>
    </row>
    <row r="2019" spans="1:4" x14ac:dyDescent="0.35">
      <c r="A2019" s="103" t="s">
        <v>39</v>
      </c>
      <c r="B2019" s="103" t="s">
        <v>136</v>
      </c>
      <c r="C2019" s="103" t="s">
        <v>149</v>
      </c>
      <c r="D2019" s="102">
        <v>6</v>
      </c>
    </row>
    <row r="2020" spans="1:4" x14ac:dyDescent="0.35">
      <c r="A2020" s="103" t="s">
        <v>40</v>
      </c>
      <c r="B2020" s="103" t="s">
        <v>136</v>
      </c>
      <c r="C2020" s="103" t="s">
        <v>149</v>
      </c>
      <c r="D2020" s="102">
        <v>1</v>
      </c>
    </row>
    <row r="2021" spans="1:4" x14ac:dyDescent="0.35">
      <c r="A2021" s="103" t="s">
        <v>41</v>
      </c>
      <c r="B2021" s="103" t="s">
        <v>136</v>
      </c>
      <c r="C2021" s="103" t="s">
        <v>149</v>
      </c>
      <c r="D2021" s="102">
        <v>16</v>
      </c>
    </row>
    <row r="2022" spans="1:4" x14ac:dyDescent="0.35">
      <c r="A2022" s="103" t="s">
        <v>42</v>
      </c>
      <c r="B2022" s="103" t="s">
        <v>136</v>
      </c>
      <c r="C2022" s="103" t="s">
        <v>149</v>
      </c>
      <c r="D2022" s="102">
        <v>5</v>
      </c>
    </row>
    <row r="2023" spans="1:4" x14ac:dyDescent="0.35">
      <c r="A2023" s="103" t="s">
        <v>43</v>
      </c>
      <c r="B2023" s="103" t="s">
        <v>136</v>
      </c>
      <c r="C2023" s="103" t="s">
        <v>149</v>
      </c>
      <c r="D2023" s="102">
        <v>1</v>
      </c>
    </row>
    <row r="2024" spans="1:4" x14ac:dyDescent="0.35">
      <c r="A2024" s="103" t="s">
        <v>44</v>
      </c>
      <c r="B2024" s="103" t="s">
        <v>136</v>
      </c>
      <c r="C2024" s="103" t="s">
        <v>149</v>
      </c>
      <c r="D2024" s="102">
        <v>3</v>
      </c>
    </row>
    <row r="2025" spans="1:4" x14ac:dyDescent="0.35">
      <c r="A2025" s="103" t="s">
        <v>45</v>
      </c>
      <c r="B2025" s="103" t="s">
        <v>136</v>
      </c>
      <c r="C2025" s="103" t="s">
        <v>149</v>
      </c>
      <c r="D2025" s="102">
        <v>12</v>
      </c>
    </row>
    <row r="2026" spans="1:4" x14ac:dyDescent="0.35">
      <c r="A2026" s="103" t="s">
        <v>46</v>
      </c>
      <c r="B2026" s="103" t="s">
        <v>136</v>
      </c>
      <c r="C2026" s="103" t="s">
        <v>149</v>
      </c>
      <c r="D2026" s="102">
        <v>36</v>
      </c>
    </row>
    <row r="2027" spans="1:4" x14ac:dyDescent="0.35">
      <c r="A2027" s="103" t="s">
        <v>3</v>
      </c>
      <c r="B2027" s="103" t="s">
        <v>136</v>
      </c>
      <c r="C2027" s="103" t="s">
        <v>150</v>
      </c>
      <c r="D2027" s="102">
        <v>4</v>
      </c>
    </row>
    <row r="2028" spans="1:4" x14ac:dyDescent="0.35">
      <c r="A2028" s="103" t="s">
        <v>4</v>
      </c>
      <c r="B2028" s="103" t="s">
        <v>136</v>
      </c>
      <c r="C2028" s="103" t="s">
        <v>150</v>
      </c>
      <c r="D2028" s="102">
        <v>5</v>
      </c>
    </row>
    <row r="2029" spans="1:4" x14ac:dyDescent="0.35">
      <c r="A2029" s="103" t="s">
        <v>5</v>
      </c>
      <c r="B2029" s="103" t="s">
        <v>136</v>
      </c>
      <c r="C2029" s="103" t="s">
        <v>150</v>
      </c>
      <c r="D2029" s="102">
        <v>4</v>
      </c>
    </row>
    <row r="2030" spans="1:4" x14ac:dyDescent="0.35">
      <c r="A2030" s="103" t="s">
        <v>6</v>
      </c>
      <c r="B2030" s="103" t="s">
        <v>136</v>
      </c>
      <c r="C2030" s="103" t="s">
        <v>150</v>
      </c>
      <c r="D2030" s="102">
        <v>10</v>
      </c>
    </row>
    <row r="2031" spans="1:4" x14ac:dyDescent="0.35">
      <c r="A2031" s="103" t="s">
        <v>7</v>
      </c>
      <c r="B2031" s="103" t="s">
        <v>136</v>
      </c>
      <c r="C2031" s="103" t="s">
        <v>150</v>
      </c>
      <c r="D2031" s="102">
        <v>3</v>
      </c>
    </row>
    <row r="2032" spans="1:4" x14ac:dyDescent="0.35">
      <c r="A2032" s="103" t="s">
        <v>8</v>
      </c>
      <c r="B2032" s="103" t="s">
        <v>136</v>
      </c>
      <c r="C2032" s="103" t="s">
        <v>150</v>
      </c>
      <c r="D2032" s="102">
        <v>6</v>
      </c>
    </row>
    <row r="2033" spans="1:4" x14ac:dyDescent="0.35">
      <c r="A2033" s="103" t="s">
        <v>9</v>
      </c>
      <c r="B2033" s="103" t="s">
        <v>136</v>
      </c>
      <c r="C2033" s="103" t="s">
        <v>150</v>
      </c>
      <c r="D2033" s="102">
        <v>22</v>
      </c>
    </row>
    <row r="2034" spans="1:4" x14ac:dyDescent="0.35">
      <c r="A2034" s="103" t="s">
        <v>10</v>
      </c>
      <c r="B2034" s="103" t="s">
        <v>136</v>
      </c>
      <c r="C2034" s="103" t="s">
        <v>150</v>
      </c>
      <c r="D2034" s="102">
        <v>4</v>
      </c>
    </row>
    <row r="2035" spans="1:4" x14ac:dyDescent="0.35">
      <c r="A2035" s="103" t="s">
        <v>11</v>
      </c>
      <c r="B2035" s="103" t="s">
        <v>136</v>
      </c>
      <c r="C2035" s="103" t="s">
        <v>150</v>
      </c>
      <c r="D2035" s="102">
        <v>5</v>
      </c>
    </row>
    <row r="2036" spans="1:4" x14ac:dyDescent="0.35">
      <c r="A2036" s="103" t="s">
        <v>12</v>
      </c>
      <c r="B2036" s="103" t="s">
        <v>136</v>
      </c>
      <c r="C2036" s="103" t="s">
        <v>150</v>
      </c>
      <c r="D2036" s="102">
        <v>4</v>
      </c>
    </row>
    <row r="2037" spans="1:4" x14ac:dyDescent="0.35">
      <c r="A2037" s="103" t="s">
        <v>13</v>
      </c>
      <c r="B2037" s="103" t="s">
        <v>136</v>
      </c>
      <c r="C2037" s="103" t="s">
        <v>150</v>
      </c>
      <c r="D2037" s="102">
        <v>11</v>
      </c>
    </row>
    <row r="2038" spans="1:4" x14ac:dyDescent="0.35">
      <c r="A2038" s="103" t="s">
        <v>71</v>
      </c>
      <c r="B2038" s="103" t="s">
        <v>136</v>
      </c>
      <c r="C2038" s="103" t="s">
        <v>150</v>
      </c>
      <c r="D2038" s="102">
        <v>6</v>
      </c>
    </row>
    <row r="2039" spans="1:4" x14ac:dyDescent="0.35">
      <c r="A2039" s="103" t="s">
        <v>14</v>
      </c>
      <c r="B2039" s="103" t="s">
        <v>136</v>
      </c>
      <c r="C2039" s="103" t="s">
        <v>150</v>
      </c>
      <c r="D2039" s="102">
        <v>3</v>
      </c>
    </row>
    <row r="2040" spans="1:4" x14ac:dyDescent="0.35">
      <c r="A2040" s="103" t="s">
        <v>15</v>
      </c>
      <c r="B2040" s="103" t="s">
        <v>136</v>
      </c>
      <c r="C2040" s="103" t="s">
        <v>150</v>
      </c>
      <c r="D2040" s="102">
        <v>9</v>
      </c>
    </row>
    <row r="2041" spans="1:4" x14ac:dyDescent="0.35">
      <c r="A2041" s="103" t="s">
        <v>16</v>
      </c>
      <c r="B2041" s="103" t="s">
        <v>136</v>
      </c>
      <c r="C2041" s="103" t="s">
        <v>150</v>
      </c>
      <c r="D2041" s="102">
        <v>0</v>
      </c>
    </row>
    <row r="2042" spans="1:4" x14ac:dyDescent="0.35">
      <c r="A2042" s="103" t="s">
        <v>17</v>
      </c>
      <c r="B2042" s="103" t="s">
        <v>136</v>
      </c>
      <c r="C2042" s="103" t="s">
        <v>150</v>
      </c>
      <c r="D2042" s="102">
        <v>1</v>
      </c>
    </row>
    <row r="2043" spans="1:4" x14ac:dyDescent="0.35">
      <c r="A2043" s="103" t="s">
        <v>18</v>
      </c>
      <c r="B2043" s="103" t="s">
        <v>136</v>
      </c>
      <c r="C2043" s="103" t="s">
        <v>150</v>
      </c>
      <c r="D2043" s="102">
        <v>57</v>
      </c>
    </row>
    <row r="2044" spans="1:4" x14ac:dyDescent="0.35">
      <c r="A2044" s="103" t="s">
        <v>19</v>
      </c>
      <c r="B2044" s="103" t="s">
        <v>136</v>
      </c>
      <c r="C2044" s="103" t="s">
        <v>150</v>
      </c>
      <c r="D2044" s="102">
        <v>73</v>
      </c>
    </row>
    <row r="2045" spans="1:4" x14ac:dyDescent="0.35">
      <c r="A2045" s="103" t="s">
        <v>20</v>
      </c>
      <c r="B2045" s="103" t="s">
        <v>136</v>
      </c>
      <c r="C2045" s="103" t="s">
        <v>150</v>
      </c>
      <c r="D2045" s="102">
        <v>2</v>
      </c>
    </row>
    <row r="2046" spans="1:4" x14ac:dyDescent="0.35">
      <c r="A2046" s="103" t="s">
        <v>21</v>
      </c>
      <c r="B2046" s="103" t="s">
        <v>136</v>
      </c>
      <c r="C2046" s="103" t="s">
        <v>150</v>
      </c>
      <c r="D2046" s="102">
        <v>8</v>
      </c>
    </row>
    <row r="2047" spans="1:4" x14ac:dyDescent="0.35">
      <c r="A2047" s="103" t="s">
        <v>22</v>
      </c>
      <c r="B2047" s="103" t="s">
        <v>136</v>
      </c>
      <c r="C2047" s="103" t="s">
        <v>150</v>
      </c>
      <c r="D2047" s="102">
        <v>5</v>
      </c>
    </row>
    <row r="2048" spans="1:4" x14ac:dyDescent="0.35">
      <c r="A2048" s="103" t="s">
        <v>23</v>
      </c>
      <c r="B2048" s="103" t="s">
        <v>136</v>
      </c>
      <c r="C2048" s="103" t="s">
        <v>150</v>
      </c>
      <c r="D2048" s="102">
        <v>6</v>
      </c>
    </row>
    <row r="2049" spans="1:4" x14ac:dyDescent="0.35">
      <c r="A2049" s="103" t="s">
        <v>24</v>
      </c>
      <c r="B2049" s="103" t="s">
        <v>136</v>
      </c>
      <c r="C2049" s="103" t="s">
        <v>150</v>
      </c>
      <c r="D2049" s="102">
        <v>0</v>
      </c>
    </row>
    <row r="2050" spans="1:4" x14ac:dyDescent="0.35">
      <c r="A2050" s="103" t="s">
        <v>88</v>
      </c>
      <c r="B2050" s="103" t="s">
        <v>136</v>
      </c>
      <c r="C2050" s="103" t="s">
        <v>150</v>
      </c>
      <c r="D2050" s="102">
        <v>0</v>
      </c>
    </row>
    <row r="2051" spans="1:4" x14ac:dyDescent="0.35">
      <c r="A2051" s="103" t="s">
        <v>26</v>
      </c>
      <c r="B2051" s="103" t="s">
        <v>136</v>
      </c>
      <c r="C2051" s="103" t="s">
        <v>150</v>
      </c>
      <c r="D2051" s="102">
        <v>10</v>
      </c>
    </row>
    <row r="2052" spans="1:4" x14ac:dyDescent="0.35">
      <c r="A2052" s="103" t="s">
        <v>27</v>
      </c>
      <c r="B2052" s="103" t="s">
        <v>136</v>
      </c>
      <c r="C2052" s="103" t="s">
        <v>150</v>
      </c>
      <c r="D2052" s="102">
        <v>3</v>
      </c>
    </row>
    <row r="2053" spans="1:4" x14ac:dyDescent="0.35">
      <c r="A2053" s="103" t="s">
        <v>28</v>
      </c>
      <c r="B2053" s="103" t="s">
        <v>136</v>
      </c>
      <c r="C2053" s="103" t="s">
        <v>150</v>
      </c>
      <c r="D2053" s="102">
        <v>8</v>
      </c>
    </row>
    <row r="2054" spans="1:4" x14ac:dyDescent="0.35">
      <c r="A2054" s="103" t="s">
        <v>29</v>
      </c>
      <c r="B2054" s="103" t="s">
        <v>136</v>
      </c>
      <c r="C2054" s="103" t="s">
        <v>150</v>
      </c>
      <c r="D2054" s="102">
        <v>3</v>
      </c>
    </row>
    <row r="2055" spans="1:4" x14ac:dyDescent="0.35">
      <c r="A2055" s="103" t="s">
        <v>30</v>
      </c>
      <c r="B2055" s="103" t="s">
        <v>136</v>
      </c>
      <c r="C2055" s="103" t="s">
        <v>150</v>
      </c>
      <c r="D2055" s="102">
        <v>11</v>
      </c>
    </row>
    <row r="2056" spans="1:4" x14ac:dyDescent="0.35">
      <c r="A2056" s="103" t="s">
        <v>31</v>
      </c>
      <c r="B2056" s="103" t="s">
        <v>136</v>
      </c>
      <c r="C2056" s="103" t="s">
        <v>150</v>
      </c>
      <c r="D2056" s="102">
        <v>2</v>
      </c>
    </row>
    <row r="2057" spans="1:4" x14ac:dyDescent="0.35">
      <c r="A2057" s="103" t="s">
        <v>32</v>
      </c>
      <c r="B2057" s="103" t="s">
        <v>136</v>
      </c>
      <c r="C2057" s="103" t="s">
        <v>150</v>
      </c>
      <c r="D2057" s="102">
        <v>0</v>
      </c>
    </row>
    <row r="2058" spans="1:4" x14ac:dyDescent="0.35">
      <c r="A2058" s="103" t="s">
        <v>33</v>
      </c>
      <c r="B2058" s="103" t="s">
        <v>136</v>
      </c>
      <c r="C2058" s="103" t="s">
        <v>150</v>
      </c>
      <c r="D2058" s="102">
        <v>6</v>
      </c>
    </row>
    <row r="2059" spans="1:4" x14ac:dyDescent="0.35">
      <c r="A2059" s="103" t="s">
        <v>34</v>
      </c>
      <c r="B2059" s="103" t="s">
        <v>136</v>
      </c>
      <c r="C2059" s="103" t="s">
        <v>150</v>
      </c>
      <c r="D2059" s="102">
        <v>5</v>
      </c>
    </row>
    <row r="2060" spans="1:4" x14ac:dyDescent="0.35">
      <c r="A2060" s="103" t="s">
        <v>35</v>
      </c>
      <c r="B2060" s="103" t="s">
        <v>136</v>
      </c>
      <c r="C2060" s="103" t="s">
        <v>150</v>
      </c>
      <c r="D2060" s="102">
        <v>3</v>
      </c>
    </row>
    <row r="2061" spans="1:4" x14ac:dyDescent="0.35">
      <c r="A2061" s="103" t="s">
        <v>36</v>
      </c>
      <c r="B2061" s="103" t="s">
        <v>136</v>
      </c>
      <c r="C2061" s="103" t="s">
        <v>150</v>
      </c>
      <c r="D2061" s="102">
        <v>3</v>
      </c>
    </row>
    <row r="2062" spans="1:4" x14ac:dyDescent="0.35">
      <c r="A2062" s="103" t="s">
        <v>37</v>
      </c>
      <c r="B2062" s="103" t="s">
        <v>136</v>
      </c>
      <c r="C2062" s="103" t="s">
        <v>150</v>
      </c>
      <c r="D2062" s="102">
        <v>2</v>
      </c>
    </row>
    <row r="2063" spans="1:4" x14ac:dyDescent="0.35">
      <c r="A2063" s="103" t="s">
        <v>38</v>
      </c>
      <c r="B2063" s="103" t="s">
        <v>136</v>
      </c>
      <c r="C2063" s="103" t="s">
        <v>150</v>
      </c>
      <c r="D2063" s="102">
        <v>5</v>
      </c>
    </row>
    <row r="2064" spans="1:4" x14ac:dyDescent="0.35">
      <c r="A2064" s="103" t="s">
        <v>39</v>
      </c>
      <c r="B2064" s="103" t="s">
        <v>136</v>
      </c>
      <c r="C2064" s="103" t="s">
        <v>150</v>
      </c>
      <c r="D2064" s="102">
        <v>7</v>
      </c>
    </row>
    <row r="2065" spans="1:4" x14ac:dyDescent="0.35">
      <c r="A2065" s="103" t="s">
        <v>40</v>
      </c>
      <c r="B2065" s="103" t="s">
        <v>136</v>
      </c>
      <c r="C2065" s="103" t="s">
        <v>150</v>
      </c>
      <c r="D2065" s="102">
        <v>4</v>
      </c>
    </row>
    <row r="2066" spans="1:4" x14ac:dyDescent="0.35">
      <c r="A2066" s="103" t="s">
        <v>41</v>
      </c>
      <c r="B2066" s="103" t="s">
        <v>136</v>
      </c>
      <c r="C2066" s="103" t="s">
        <v>150</v>
      </c>
      <c r="D2066" s="102">
        <v>5</v>
      </c>
    </row>
    <row r="2067" spans="1:4" x14ac:dyDescent="0.35">
      <c r="A2067" s="103" t="s">
        <v>42</v>
      </c>
      <c r="B2067" s="103" t="s">
        <v>136</v>
      </c>
      <c r="C2067" s="103" t="s">
        <v>150</v>
      </c>
      <c r="D2067" s="102">
        <v>8</v>
      </c>
    </row>
    <row r="2068" spans="1:4" x14ac:dyDescent="0.35">
      <c r="A2068" s="103" t="s">
        <v>43</v>
      </c>
      <c r="B2068" s="103" t="s">
        <v>136</v>
      </c>
      <c r="C2068" s="103" t="s">
        <v>150</v>
      </c>
      <c r="D2068" s="102">
        <v>3</v>
      </c>
    </row>
    <row r="2069" spans="1:4" x14ac:dyDescent="0.35">
      <c r="A2069" s="103" t="s">
        <v>44</v>
      </c>
      <c r="B2069" s="103" t="s">
        <v>136</v>
      </c>
      <c r="C2069" s="103" t="s">
        <v>150</v>
      </c>
      <c r="D2069" s="102">
        <v>8</v>
      </c>
    </row>
    <row r="2070" spans="1:4" x14ac:dyDescent="0.35">
      <c r="A2070" s="103" t="s">
        <v>45</v>
      </c>
      <c r="B2070" s="103" t="s">
        <v>136</v>
      </c>
      <c r="C2070" s="103" t="s">
        <v>150</v>
      </c>
      <c r="D2070" s="102">
        <v>7</v>
      </c>
    </row>
    <row r="2071" spans="1:4" x14ac:dyDescent="0.35">
      <c r="A2071" s="103" t="s">
        <v>46</v>
      </c>
      <c r="B2071" s="103" t="s">
        <v>136</v>
      </c>
      <c r="C2071" s="103" t="s">
        <v>150</v>
      </c>
      <c r="D2071" s="102">
        <v>6</v>
      </c>
    </row>
    <row r="2072" spans="1:4" x14ac:dyDescent="0.35">
      <c r="A2072" s="103" t="s">
        <v>3</v>
      </c>
      <c r="B2072" s="103" t="s">
        <v>136</v>
      </c>
      <c r="C2072" s="103" t="s">
        <v>151</v>
      </c>
      <c r="D2072" s="102">
        <v>2</v>
      </c>
    </row>
    <row r="2073" spans="1:4" x14ac:dyDescent="0.35">
      <c r="A2073" s="103" t="s">
        <v>4</v>
      </c>
      <c r="B2073" s="103" t="s">
        <v>136</v>
      </c>
      <c r="C2073" s="103" t="s">
        <v>151</v>
      </c>
      <c r="D2073" s="102">
        <v>0</v>
      </c>
    </row>
    <row r="2074" spans="1:4" x14ac:dyDescent="0.35">
      <c r="A2074" s="103" t="s">
        <v>5</v>
      </c>
      <c r="B2074" s="103" t="s">
        <v>136</v>
      </c>
      <c r="C2074" s="103" t="s">
        <v>151</v>
      </c>
      <c r="D2074" s="102">
        <v>2</v>
      </c>
    </row>
    <row r="2075" spans="1:4" x14ac:dyDescent="0.35">
      <c r="A2075" s="103" t="s">
        <v>6</v>
      </c>
      <c r="B2075" s="103" t="s">
        <v>136</v>
      </c>
      <c r="C2075" s="103" t="s">
        <v>151</v>
      </c>
      <c r="D2075" s="102">
        <v>1</v>
      </c>
    </row>
    <row r="2076" spans="1:4" x14ac:dyDescent="0.35">
      <c r="A2076" s="103" t="s">
        <v>7</v>
      </c>
      <c r="B2076" s="103" t="s">
        <v>136</v>
      </c>
      <c r="C2076" s="103" t="s">
        <v>151</v>
      </c>
      <c r="D2076" s="102">
        <v>0</v>
      </c>
    </row>
    <row r="2077" spans="1:4" x14ac:dyDescent="0.35">
      <c r="A2077" s="103" t="s">
        <v>8</v>
      </c>
      <c r="B2077" s="103" t="s">
        <v>136</v>
      </c>
      <c r="C2077" s="103" t="s">
        <v>151</v>
      </c>
      <c r="D2077" s="102">
        <v>1</v>
      </c>
    </row>
    <row r="2078" spans="1:4" x14ac:dyDescent="0.35">
      <c r="A2078" s="103" t="s">
        <v>9</v>
      </c>
      <c r="B2078" s="103" t="s">
        <v>136</v>
      </c>
      <c r="C2078" s="103" t="s">
        <v>151</v>
      </c>
      <c r="D2078" s="102">
        <v>0</v>
      </c>
    </row>
    <row r="2079" spans="1:4" x14ac:dyDescent="0.35">
      <c r="A2079" s="103" t="s">
        <v>10</v>
      </c>
      <c r="B2079" s="103" t="s">
        <v>136</v>
      </c>
      <c r="C2079" s="103" t="s">
        <v>151</v>
      </c>
      <c r="D2079" s="102">
        <v>1</v>
      </c>
    </row>
    <row r="2080" spans="1:4" x14ac:dyDescent="0.35">
      <c r="A2080" s="103" t="s">
        <v>11</v>
      </c>
      <c r="B2080" s="103" t="s">
        <v>136</v>
      </c>
      <c r="C2080" s="103" t="s">
        <v>151</v>
      </c>
      <c r="D2080" s="102">
        <v>0</v>
      </c>
    </row>
    <row r="2081" spans="1:4" x14ac:dyDescent="0.35">
      <c r="A2081" s="103" t="s">
        <v>12</v>
      </c>
      <c r="B2081" s="103" t="s">
        <v>136</v>
      </c>
      <c r="C2081" s="103" t="s">
        <v>151</v>
      </c>
      <c r="D2081" s="102">
        <v>3</v>
      </c>
    </row>
    <row r="2082" spans="1:4" x14ac:dyDescent="0.35">
      <c r="A2082" s="103" t="s">
        <v>13</v>
      </c>
      <c r="B2082" s="103" t="s">
        <v>136</v>
      </c>
      <c r="C2082" s="103" t="s">
        <v>151</v>
      </c>
      <c r="D2082" s="102">
        <v>1</v>
      </c>
    </row>
    <row r="2083" spans="1:4" x14ac:dyDescent="0.35">
      <c r="A2083" s="103" t="s">
        <v>71</v>
      </c>
      <c r="B2083" s="103" t="s">
        <v>136</v>
      </c>
      <c r="C2083" s="103" t="s">
        <v>151</v>
      </c>
      <c r="D2083" s="102">
        <v>0</v>
      </c>
    </row>
    <row r="2084" spans="1:4" x14ac:dyDescent="0.35">
      <c r="A2084" s="103" t="s">
        <v>14</v>
      </c>
      <c r="B2084" s="103" t="s">
        <v>136</v>
      </c>
      <c r="C2084" s="103" t="s">
        <v>151</v>
      </c>
      <c r="D2084" s="102">
        <v>0</v>
      </c>
    </row>
    <row r="2085" spans="1:4" x14ac:dyDescent="0.35">
      <c r="A2085" s="103" t="s">
        <v>15</v>
      </c>
      <c r="B2085" s="103" t="s">
        <v>136</v>
      </c>
      <c r="C2085" s="103" t="s">
        <v>151</v>
      </c>
      <c r="D2085" s="102">
        <v>0</v>
      </c>
    </row>
    <row r="2086" spans="1:4" x14ac:dyDescent="0.35">
      <c r="A2086" s="103" t="s">
        <v>16</v>
      </c>
      <c r="B2086" s="103" t="s">
        <v>136</v>
      </c>
      <c r="C2086" s="103" t="s">
        <v>151</v>
      </c>
      <c r="D2086" s="102">
        <v>0</v>
      </c>
    </row>
    <row r="2087" spans="1:4" x14ac:dyDescent="0.35">
      <c r="A2087" s="103" t="s">
        <v>17</v>
      </c>
      <c r="B2087" s="103" t="s">
        <v>136</v>
      </c>
      <c r="C2087" s="103" t="s">
        <v>151</v>
      </c>
      <c r="D2087" s="102">
        <v>0</v>
      </c>
    </row>
    <row r="2088" spans="1:4" x14ac:dyDescent="0.35">
      <c r="A2088" s="103" t="s">
        <v>18</v>
      </c>
      <c r="B2088" s="103" t="s">
        <v>136</v>
      </c>
      <c r="C2088" s="103" t="s">
        <v>151</v>
      </c>
      <c r="D2088" s="102">
        <v>0</v>
      </c>
    </row>
    <row r="2089" spans="1:4" x14ac:dyDescent="0.35">
      <c r="A2089" s="103" t="s">
        <v>19</v>
      </c>
      <c r="B2089" s="103" t="s">
        <v>136</v>
      </c>
      <c r="C2089" s="103" t="s">
        <v>151</v>
      </c>
      <c r="D2089" s="102">
        <v>0</v>
      </c>
    </row>
    <row r="2090" spans="1:4" x14ac:dyDescent="0.35">
      <c r="A2090" s="103" t="s">
        <v>20</v>
      </c>
      <c r="B2090" s="103" t="s">
        <v>136</v>
      </c>
      <c r="C2090" s="103" t="s">
        <v>151</v>
      </c>
      <c r="D2090" s="102">
        <v>2</v>
      </c>
    </row>
    <row r="2091" spans="1:4" x14ac:dyDescent="0.35">
      <c r="A2091" s="103" t="s">
        <v>21</v>
      </c>
      <c r="B2091" s="103" t="s">
        <v>136</v>
      </c>
      <c r="C2091" s="103" t="s">
        <v>151</v>
      </c>
      <c r="D2091" s="102">
        <v>0</v>
      </c>
    </row>
    <row r="2092" spans="1:4" x14ac:dyDescent="0.35">
      <c r="A2092" s="103" t="s">
        <v>22</v>
      </c>
      <c r="B2092" s="103" t="s">
        <v>136</v>
      </c>
      <c r="C2092" s="103" t="s">
        <v>151</v>
      </c>
      <c r="D2092" s="102">
        <v>0</v>
      </c>
    </row>
    <row r="2093" spans="1:4" x14ac:dyDescent="0.35">
      <c r="A2093" s="103" t="s">
        <v>23</v>
      </c>
      <c r="B2093" s="103" t="s">
        <v>136</v>
      </c>
      <c r="C2093" s="103" t="s">
        <v>151</v>
      </c>
      <c r="D2093" s="102">
        <v>1</v>
      </c>
    </row>
    <row r="2094" spans="1:4" x14ac:dyDescent="0.35">
      <c r="A2094" s="103" t="s">
        <v>24</v>
      </c>
      <c r="B2094" s="103" t="s">
        <v>136</v>
      </c>
      <c r="C2094" s="103" t="s">
        <v>151</v>
      </c>
      <c r="D2094" s="102">
        <v>0</v>
      </c>
    </row>
    <row r="2095" spans="1:4" x14ac:dyDescent="0.35">
      <c r="A2095" s="103" t="s">
        <v>88</v>
      </c>
      <c r="B2095" s="103" t="s">
        <v>136</v>
      </c>
      <c r="C2095" s="103" t="s">
        <v>151</v>
      </c>
      <c r="D2095" s="102">
        <v>0</v>
      </c>
    </row>
    <row r="2096" spans="1:4" x14ac:dyDescent="0.35">
      <c r="A2096" s="103" t="s">
        <v>26</v>
      </c>
      <c r="B2096" s="103" t="s">
        <v>136</v>
      </c>
      <c r="C2096" s="103" t="s">
        <v>151</v>
      </c>
      <c r="D2096" s="102">
        <v>1</v>
      </c>
    </row>
    <row r="2097" spans="1:4" x14ac:dyDescent="0.35">
      <c r="A2097" s="103" t="s">
        <v>27</v>
      </c>
      <c r="B2097" s="103" t="s">
        <v>136</v>
      </c>
      <c r="C2097" s="103" t="s">
        <v>151</v>
      </c>
      <c r="D2097" s="102">
        <v>1</v>
      </c>
    </row>
    <row r="2098" spans="1:4" x14ac:dyDescent="0.35">
      <c r="A2098" s="103" t="s">
        <v>28</v>
      </c>
      <c r="B2098" s="103" t="s">
        <v>136</v>
      </c>
      <c r="C2098" s="103" t="s">
        <v>151</v>
      </c>
      <c r="D2098" s="102">
        <v>2</v>
      </c>
    </row>
    <row r="2099" spans="1:4" x14ac:dyDescent="0.35">
      <c r="A2099" s="103" t="s">
        <v>29</v>
      </c>
      <c r="B2099" s="103" t="s">
        <v>136</v>
      </c>
      <c r="C2099" s="103" t="s">
        <v>151</v>
      </c>
      <c r="D2099" s="102">
        <v>0</v>
      </c>
    </row>
    <row r="2100" spans="1:4" x14ac:dyDescent="0.35">
      <c r="A2100" s="103" t="s">
        <v>30</v>
      </c>
      <c r="B2100" s="103" t="s">
        <v>136</v>
      </c>
      <c r="C2100" s="103" t="s">
        <v>151</v>
      </c>
      <c r="D2100" s="102">
        <v>2</v>
      </c>
    </row>
    <row r="2101" spans="1:4" x14ac:dyDescent="0.35">
      <c r="A2101" s="103" t="s">
        <v>31</v>
      </c>
      <c r="B2101" s="103" t="s">
        <v>136</v>
      </c>
      <c r="C2101" s="103" t="s">
        <v>151</v>
      </c>
      <c r="D2101" s="102">
        <v>0</v>
      </c>
    </row>
    <row r="2102" spans="1:4" x14ac:dyDescent="0.35">
      <c r="A2102" s="103" t="s">
        <v>32</v>
      </c>
      <c r="B2102" s="103" t="s">
        <v>136</v>
      </c>
      <c r="C2102" s="103" t="s">
        <v>151</v>
      </c>
      <c r="D2102" s="102">
        <v>0</v>
      </c>
    </row>
    <row r="2103" spans="1:4" x14ac:dyDescent="0.35">
      <c r="A2103" s="103" t="s">
        <v>33</v>
      </c>
      <c r="B2103" s="103" t="s">
        <v>136</v>
      </c>
      <c r="C2103" s="103" t="s">
        <v>151</v>
      </c>
      <c r="D2103" s="102">
        <v>0</v>
      </c>
    </row>
    <row r="2104" spans="1:4" x14ac:dyDescent="0.35">
      <c r="A2104" s="103" t="s">
        <v>34</v>
      </c>
      <c r="B2104" s="103" t="s">
        <v>136</v>
      </c>
      <c r="C2104" s="103" t="s">
        <v>151</v>
      </c>
      <c r="D2104" s="102">
        <v>0</v>
      </c>
    </row>
    <row r="2105" spans="1:4" x14ac:dyDescent="0.35">
      <c r="A2105" s="103" t="s">
        <v>35</v>
      </c>
      <c r="B2105" s="103" t="s">
        <v>136</v>
      </c>
      <c r="C2105" s="103" t="s">
        <v>151</v>
      </c>
      <c r="D2105" s="102">
        <v>0</v>
      </c>
    </row>
    <row r="2106" spans="1:4" x14ac:dyDescent="0.35">
      <c r="A2106" s="103" t="s">
        <v>36</v>
      </c>
      <c r="B2106" s="103" t="s">
        <v>136</v>
      </c>
      <c r="C2106" s="103" t="s">
        <v>151</v>
      </c>
      <c r="D2106" s="102">
        <v>4</v>
      </c>
    </row>
    <row r="2107" spans="1:4" x14ac:dyDescent="0.35">
      <c r="A2107" s="103" t="s">
        <v>37</v>
      </c>
      <c r="B2107" s="103" t="s">
        <v>136</v>
      </c>
      <c r="C2107" s="103" t="s">
        <v>151</v>
      </c>
      <c r="D2107" s="102">
        <v>0</v>
      </c>
    </row>
    <row r="2108" spans="1:4" x14ac:dyDescent="0.35">
      <c r="A2108" s="103" t="s">
        <v>38</v>
      </c>
      <c r="B2108" s="103" t="s">
        <v>136</v>
      </c>
      <c r="C2108" s="103" t="s">
        <v>151</v>
      </c>
      <c r="D2108" s="102">
        <v>1</v>
      </c>
    </row>
    <row r="2109" spans="1:4" x14ac:dyDescent="0.35">
      <c r="A2109" s="103" t="s">
        <v>39</v>
      </c>
      <c r="B2109" s="103" t="s">
        <v>136</v>
      </c>
      <c r="C2109" s="103" t="s">
        <v>151</v>
      </c>
      <c r="D2109" s="102">
        <v>0</v>
      </c>
    </row>
    <row r="2110" spans="1:4" x14ac:dyDescent="0.35">
      <c r="A2110" s="103" t="s">
        <v>40</v>
      </c>
      <c r="B2110" s="103" t="s">
        <v>136</v>
      </c>
      <c r="C2110" s="103" t="s">
        <v>151</v>
      </c>
      <c r="D2110" s="102">
        <v>1</v>
      </c>
    </row>
    <row r="2111" spans="1:4" x14ac:dyDescent="0.35">
      <c r="A2111" s="103" t="s">
        <v>41</v>
      </c>
      <c r="B2111" s="103" t="s">
        <v>136</v>
      </c>
      <c r="C2111" s="103" t="s">
        <v>151</v>
      </c>
      <c r="D2111" s="102">
        <v>0</v>
      </c>
    </row>
    <row r="2112" spans="1:4" x14ac:dyDescent="0.35">
      <c r="A2112" s="103" t="s">
        <v>42</v>
      </c>
      <c r="B2112" s="103" t="s">
        <v>136</v>
      </c>
      <c r="C2112" s="103" t="s">
        <v>151</v>
      </c>
      <c r="D2112" s="102">
        <v>0</v>
      </c>
    </row>
    <row r="2113" spans="1:4" x14ac:dyDescent="0.35">
      <c r="A2113" s="103" t="s">
        <v>43</v>
      </c>
      <c r="B2113" s="103" t="s">
        <v>136</v>
      </c>
      <c r="C2113" s="103" t="s">
        <v>151</v>
      </c>
      <c r="D2113" s="102">
        <v>1</v>
      </c>
    </row>
    <row r="2114" spans="1:4" x14ac:dyDescent="0.35">
      <c r="A2114" s="103" t="s">
        <v>44</v>
      </c>
      <c r="B2114" s="103" t="s">
        <v>136</v>
      </c>
      <c r="C2114" s="103" t="s">
        <v>151</v>
      </c>
      <c r="D2114" s="102">
        <v>2</v>
      </c>
    </row>
    <row r="2115" spans="1:4" x14ac:dyDescent="0.35">
      <c r="A2115" s="103" t="s">
        <v>45</v>
      </c>
      <c r="B2115" s="103" t="s">
        <v>136</v>
      </c>
      <c r="C2115" s="103" t="s">
        <v>151</v>
      </c>
      <c r="D2115" s="102">
        <v>3</v>
      </c>
    </row>
    <row r="2116" spans="1:4" x14ac:dyDescent="0.35">
      <c r="A2116" s="103" t="s">
        <v>46</v>
      </c>
      <c r="B2116" s="103" t="s">
        <v>136</v>
      </c>
      <c r="C2116" s="103" t="s">
        <v>151</v>
      </c>
      <c r="D2116" s="102">
        <v>1</v>
      </c>
    </row>
    <row r="2117" spans="1:4" x14ac:dyDescent="0.35">
      <c r="A2117" s="103" t="s">
        <v>3</v>
      </c>
      <c r="B2117" s="103" t="s">
        <v>136</v>
      </c>
      <c r="C2117" s="103" t="s">
        <v>148</v>
      </c>
      <c r="D2117" s="102">
        <v>0</v>
      </c>
    </row>
    <row r="2118" spans="1:4" x14ac:dyDescent="0.35">
      <c r="A2118" s="103" t="s">
        <v>4</v>
      </c>
      <c r="B2118" s="103" t="s">
        <v>136</v>
      </c>
      <c r="C2118" s="103" t="s">
        <v>148</v>
      </c>
      <c r="D2118" s="102">
        <v>2</v>
      </c>
    </row>
    <row r="2119" spans="1:4" x14ac:dyDescent="0.35">
      <c r="A2119" s="103" t="s">
        <v>5</v>
      </c>
      <c r="B2119" s="103" t="s">
        <v>136</v>
      </c>
      <c r="C2119" s="103" t="s">
        <v>148</v>
      </c>
      <c r="D2119" s="102">
        <v>4</v>
      </c>
    </row>
    <row r="2120" spans="1:4" x14ac:dyDescent="0.35">
      <c r="A2120" s="103" t="s">
        <v>6</v>
      </c>
      <c r="B2120" s="103" t="s">
        <v>136</v>
      </c>
      <c r="C2120" s="103" t="s">
        <v>148</v>
      </c>
      <c r="D2120" s="102">
        <v>2</v>
      </c>
    </row>
    <row r="2121" spans="1:4" x14ac:dyDescent="0.35">
      <c r="A2121" s="103" t="s">
        <v>7</v>
      </c>
      <c r="B2121" s="103" t="s">
        <v>136</v>
      </c>
      <c r="C2121" s="103" t="s">
        <v>148</v>
      </c>
      <c r="D2121" s="102">
        <v>0</v>
      </c>
    </row>
    <row r="2122" spans="1:4" x14ac:dyDescent="0.35">
      <c r="A2122" s="103" t="s">
        <v>8</v>
      </c>
      <c r="B2122" s="103" t="s">
        <v>136</v>
      </c>
      <c r="C2122" s="103" t="s">
        <v>148</v>
      </c>
      <c r="D2122" s="102">
        <v>0</v>
      </c>
    </row>
    <row r="2123" spans="1:4" x14ac:dyDescent="0.35">
      <c r="A2123" s="103" t="s">
        <v>9</v>
      </c>
      <c r="B2123" s="103" t="s">
        <v>136</v>
      </c>
      <c r="C2123" s="103" t="s">
        <v>148</v>
      </c>
      <c r="D2123" s="102">
        <v>0</v>
      </c>
    </row>
    <row r="2124" spans="1:4" x14ac:dyDescent="0.35">
      <c r="A2124" s="103" t="s">
        <v>10</v>
      </c>
      <c r="B2124" s="103" t="s">
        <v>136</v>
      </c>
      <c r="C2124" s="103" t="s">
        <v>148</v>
      </c>
      <c r="D2124" s="102">
        <v>0</v>
      </c>
    </row>
    <row r="2125" spans="1:4" x14ac:dyDescent="0.35">
      <c r="A2125" s="103" t="s">
        <v>11</v>
      </c>
      <c r="B2125" s="103" t="s">
        <v>136</v>
      </c>
      <c r="C2125" s="103" t="s">
        <v>148</v>
      </c>
      <c r="D2125" s="102">
        <v>0</v>
      </c>
    </row>
    <row r="2126" spans="1:4" x14ac:dyDescent="0.35">
      <c r="A2126" s="103" t="s">
        <v>12</v>
      </c>
      <c r="B2126" s="103" t="s">
        <v>136</v>
      </c>
      <c r="C2126" s="103" t="s">
        <v>148</v>
      </c>
      <c r="D2126" s="102">
        <v>1</v>
      </c>
    </row>
    <row r="2127" spans="1:4" x14ac:dyDescent="0.35">
      <c r="A2127" s="103" t="s">
        <v>13</v>
      </c>
      <c r="B2127" s="103" t="s">
        <v>136</v>
      </c>
      <c r="C2127" s="103" t="s">
        <v>148</v>
      </c>
      <c r="D2127" s="102">
        <v>2</v>
      </c>
    </row>
    <row r="2128" spans="1:4" x14ac:dyDescent="0.35">
      <c r="A2128" s="103" t="s">
        <v>71</v>
      </c>
      <c r="B2128" s="103" t="s">
        <v>136</v>
      </c>
      <c r="C2128" s="103" t="s">
        <v>148</v>
      </c>
      <c r="D2128" s="102">
        <v>1</v>
      </c>
    </row>
    <row r="2129" spans="1:4" x14ac:dyDescent="0.35">
      <c r="A2129" s="103" t="s">
        <v>14</v>
      </c>
      <c r="B2129" s="103" t="s">
        <v>136</v>
      </c>
      <c r="C2129" s="103" t="s">
        <v>148</v>
      </c>
      <c r="D2129" s="102">
        <v>0</v>
      </c>
    </row>
    <row r="2130" spans="1:4" x14ac:dyDescent="0.35">
      <c r="A2130" s="103" t="s">
        <v>15</v>
      </c>
      <c r="B2130" s="103" t="s">
        <v>136</v>
      </c>
      <c r="C2130" s="103" t="s">
        <v>148</v>
      </c>
      <c r="D2130" s="102">
        <v>0</v>
      </c>
    </row>
    <row r="2131" spans="1:4" x14ac:dyDescent="0.35">
      <c r="A2131" s="103" t="s">
        <v>16</v>
      </c>
      <c r="B2131" s="103" t="s">
        <v>136</v>
      </c>
      <c r="C2131" s="103" t="s">
        <v>148</v>
      </c>
      <c r="D2131" s="102">
        <v>0</v>
      </c>
    </row>
    <row r="2132" spans="1:4" x14ac:dyDescent="0.35">
      <c r="A2132" s="103" t="s">
        <v>17</v>
      </c>
      <c r="B2132" s="103" t="s">
        <v>136</v>
      </c>
      <c r="C2132" s="103" t="s">
        <v>148</v>
      </c>
      <c r="D2132" s="102">
        <v>0</v>
      </c>
    </row>
    <row r="2133" spans="1:4" x14ac:dyDescent="0.35">
      <c r="A2133" s="103" t="s">
        <v>18</v>
      </c>
      <c r="B2133" s="103" t="s">
        <v>136</v>
      </c>
      <c r="C2133" s="103" t="s">
        <v>148</v>
      </c>
      <c r="D2133" s="102">
        <v>2</v>
      </c>
    </row>
    <row r="2134" spans="1:4" x14ac:dyDescent="0.35">
      <c r="A2134" s="103" t="s">
        <v>19</v>
      </c>
      <c r="B2134" s="103" t="s">
        <v>136</v>
      </c>
      <c r="C2134" s="103" t="s">
        <v>148</v>
      </c>
      <c r="D2134" s="102">
        <v>0</v>
      </c>
    </row>
    <row r="2135" spans="1:4" x14ac:dyDescent="0.35">
      <c r="A2135" s="103" t="s">
        <v>20</v>
      </c>
      <c r="B2135" s="103" t="s">
        <v>136</v>
      </c>
      <c r="C2135" s="103" t="s">
        <v>148</v>
      </c>
      <c r="D2135" s="102">
        <v>0</v>
      </c>
    </row>
    <row r="2136" spans="1:4" x14ac:dyDescent="0.35">
      <c r="A2136" s="103" t="s">
        <v>21</v>
      </c>
      <c r="B2136" s="103" t="s">
        <v>136</v>
      </c>
      <c r="C2136" s="103" t="s">
        <v>148</v>
      </c>
      <c r="D2136" s="102">
        <v>16</v>
      </c>
    </row>
    <row r="2137" spans="1:4" x14ac:dyDescent="0.35">
      <c r="A2137" s="103" t="s">
        <v>22</v>
      </c>
      <c r="B2137" s="103" t="s">
        <v>136</v>
      </c>
      <c r="C2137" s="103" t="s">
        <v>148</v>
      </c>
      <c r="D2137" s="102">
        <v>0</v>
      </c>
    </row>
    <row r="2138" spans="1:4" x14ac:dyDescent="0.35">
      <c r="A2138" s="103" t="s">
        <v>23</v>
      </c>
      <c r="B2138" s="103" t="s">
        <v>136</v>
      </c>
      <c r="C2138" s="103" t="s">
        <v>148</v>
      </c>
      <c r="D2138" s="102">
        <v>6</v>
      </c>
    </row>
    <row r="2139" spans="1:4" x14ac:dyDescent="0.35">
      <c r="A2139" s="103" t="s">
        <v>24</v>
      </c>
      <c r="B2139" s="103" t="s">
        <v>136</v>
      </c>
      <c r="C2139" s="103" t="s">
        <v>148</v>
      </c>
      <c r="D2139" s="102">
        <v>0</v>
      </c>
    </row>
    <row r="2140" spans="1:4" x14ac:dyDescent="0.35">
      <c r="A2140" s="103" t="s">
        <v>88</v>
      </c>
      <c r="B2140" s="103" t="s">
        <v>136</v>
      </c>
      <c r="C2140" s="103" t="s">
        <v>148</v>
      </c>
      <c r="D2140" s="102">
        <v>0</v>
      </c>
    </row>
    <row r="2141" spans="1:4" x14ac:dyDescent="0.35">
      <c r="A2141" s="103" t="s">
        <v>26</v>
      </c>
      <c r="B2141" s="103" t="s">
        <v>136</v>
      </c>
      <c r="C2141" s="103" t="s">
        <v>148</v>
      </c>
      <c r="D2141" s="102">
        <v>3</v>
      </c>
    </row>
    <row r="2142" spans="1:4" x14ac:dyDescent="0.35">
      <c r="A2142" s="103" t="s">
        <v>27</v>
      </c>
      <c r="B2142" s="103" t="s">
        <v>136</v>
      </c>
      <c r="C2142" s="103" t="s">
        <v>148</v>
      </c>
      <c r="D2142" s="102">
        <v>2</v>
      </c>
    </row>
    <row r="2143" spans="1:4" x14ac:dyDescent="0.35">
      <c r="A2143" s="103" t="s">
        <v>28</v>
      </c>
      <c r="B2143" s="103" t="s">
        <v>136</v>
      </c>
      <c r="C2143" s="103" t="s">
        <v>148</v>
      </c>
      <c r="D2143" s="102">
        <v>7</v>
      </c>
    </row>
    <row r="2144" spans="1:4" x14ac:dyDescent="0.35">
      <c r="A2144" s="103" t="s">
        <v>29</v>
      </c>
      <c r="B2144" s="103" t="s">
        <v>136</v>
      </c>
      <c r="C2144" s="103" t="s">
        <v>148</v>
      </c>
      <c r="D2144" s="102">
        <v>1</v>
      </c>
    </row>
    <row r="2145" spans="1:4" x14ac:dyDescent="0.35">
      <c r="A2145" s="103" t="s">
        <v>30</v>
      </c>
      <c r="B2145" s="103" t="s">
        <v>136</v>
      </c>
      <c r="C2145" s="103" t="s">
        <v>148</v>
      </c>
      <c r="D2145" s="102">
        <v>1</v>
      </c>
    </row>
    <row r="2146" spans="1:4" x14ac:dyDescent="0.35">
      <c r="A2146" s="103" t="s">
        <v>31</v>
      </c>
      <c r="B2146" s="103" t="s">
        <v>136</v>
      </c>
      <c r="C2146" s="103" t="s">
        <v>148</v>
      </c>
      <c r="D2146" s="102">
        <v>0</v>
      </c>
    </row>
    <row r="2147" spans="1:4" x14ac:dyDescent="0.35">
      <c r="A2147" s="103" t="s">
        <v>32</v>
      </c>
      <c r="B2147" s="103" t="s">
        <v>136</v>
      </c>
      <c r="C2147" s="103" t="s">
        <v>148</v>
      </c>
      <c r="D2147" s="102">
        <v>0</v>
      </c>
    </row>
    <row r="2148" spans="1:4" x14ac:dyDescent="0.35">
      <c r="A2148" s="103" t="s">
        <v>33</v>
      </c>
      <c r="B2148" s="103" t="s">
        <v>136</v>
      </c>
      <c r="C2148" s="103" t="s">
        <v>148</v>
      </c>
      <c r="D2148" s="102">
        <v>0</v>
      </c>
    </row>
    <row r="2149" spans="1:4" x14ac:dyDescent="0.35">
      <c r="A2149" s="103" t="s">
        <v>34</v>
      </c>
      <c r="B2149" s="103" t="s">
        <v>136</v>
      </c>
      <c r="C2149" s="103" t="s">
        <v>148</v>
      </c>
      <c r="D2149" s="102">
        <v>0</v>
      </c>
    </row>
    <row r="2150" spans="1:4" x14ac:dyDescent="0.35">
      <c r="A2150" s="103" t="s">
        <v>35</v>
      </c>
      <c r="B2150" s="103" t="s">
        <v>136</v>
      </c>
      <c r="C2150" s="103" t="s">
        <v>148</v>
      </c>
      <c r="D2150" s="102">
        <v>1</v>
      </c>
    </row>
    <row r="2151" spans="1:4" x14ac:dyDescent="0.35">
      <c r="A2151" s="103" t="s">
        <v>36</v>
      </c>
      <c r="B2151" s="103" t="s">
        <v>136</v>
      </c>
      <c r="C2151" s="103" t="s">
        <v>148</v>
      </c>
      <c r="D2151" s="102">
        <v>0</v>
      </c>
    </row>
    <row r="2152" spans="1:4" x14ac:dyDescent="0.35">
      <c r="A2152" s="103" t="s">
        <v>37</v>
      </c>
      <c r="B2152" s="103" t="s">
        <v>136</v>
      </c>
      <c r="C2152" s="103" t="s">
        <v>148</v>
      </c>
      <c r="D2152" s="102">
        <v>0</v>
      </c>
    </row>
    <row r="2153" spans="1:4" x14ac:dyDescent="0.35">
      <c r="A2153" s="103" t="s">
        <v>38</v>
      </c>
      <c r="B2153" s="103" t="s">
        <v>136</v>
      </c>
      <c r="C2153" s="103" t="s">
        <v>148</v>
      </c>
      <c r="D2153" s="102">
        <v>3</v>
      </c>
    </row>
    <row r="2154" spans="1:4" x14ac:dyDescent="0.35">
      <c r="A2154" s="103" t="s">
        <v>39</v>
      </c>
      <c r="B2154" s="103" t="s">
        <v>136</v>
      </c>
      <c r="C2154" s="103" t="s">
        <v>148</v>
      </c>
      <c r="D2154" s="102">
        <v>0</v>
      </c>
    </row>
    <row r="2155" spans="1:4" x14ac:dyDescent="0.35">
      <c r="A2155" s="103" t="s">
        <v>40</v>
      </c>
      <c r="B2155" s="103" t="s">
        <v>136</v>
      </c>
      <c r="C2155" s="103" t="s">
        <v>148</v>
      </c>
      <c r="D2155" s="102">
        <v>0</v>
      </c>
    </row>
    <row r="2156" spans="1:4" x14ac:dyDescent="0.35">
      <c r="A2156" s="103" t="s">
        <v>41</v>
      </c>
      <c r="B2156" s="103" t="s">
        <v>136</v>
      </c>
      <c r="C2156" s="103" t="s">
        <v>148</v>
      </c>
      <c r="D2156" s="102">
        <v>0</v>
      </c>
    </row>
    <row r="2157" spans="1:4" x14ac:dyDescent="0.35">
      <c r="A2157" s="103" t="s">
        <v>42</v>
      </c>
      <c r="B2157" s="103" t="s">
        <v>136</v>
      </c>
      <c r="C2157" s="103" t="s">
        <v>148</v>
      </c>
      <c r="D2157" s="102">
        <v>3</v>
      </c>
    </row>
    <row r="2158" spans="1:4" x14ac:dyDescent="0.35">
      <c r="A2158" s="103" t="s">
        <v>43</v>
      </c>
      <c r="B2158" s="103" t="s">
        <v>136</v>
      </c>
      <c r="C2158" s="103" t="s">
        <v>148</v>
      </c>
      <c r="D2158" s="102">
        <v>1</v>
      </c>
    </row>
    <row r="2159" spans="1:4" x14ac:dyDescent="0.35">
      <c r="A2159" s="103" t="s">
        <v>44</v>
      </c>
      <c r="B2159" s="103" t="s">
        <v>136</v>
      </c>
      <c r="C2159" s="103" t="s">
        <v>148</v>
      </c>
      <c r="D2159" s="102">
        <v>1</v>
      </c>
    </row>
    <row r="2160" spans="1:4" x14ac:dyDescent="0.35">
      <c r="A2160" s="103" t="s">
        <v>45</v>
      </c>
      <c r="B2160" s="103" t="s">
        <v>136</v>
      </c>
      <c r="C2160" s="103" t="s">
        <v>148</v>
      </c>
      <c r="D2160" s="102">
        <v>0</v>
      </c>
    </row>
    <row r="2161" spans="1:4" x14ac:dyDescent="0.35">
      <c r="A2161" s="103" t="s">
        <v>46</v>
      </c>
      <c r="B2161" s="103" t="s">
        <v>136</v>
      </c>
      <c r="C2161" s="103" t="s">
        <v>148</v>
      </c>
      <c r="D2161" s="102">
        <v>0</v>
      </c>
    </row>
    <row r="2162" spans="1:4" x14ac:dyDescent="0.35">
      <c r="A2162" s="103" t="s">
        <v>3</v>
      </c>
      <c r="B2162" s="103" t="s">
        <v>136</v>
      </c>
      <c r="C2162" s="103" t="s">
        <v>152</v>
      </c>
      <c r="D2162" s="102">
        <v>44</v>
      </c>
    </row>
    <row r="2163" spans="1:4" x14ac:dyDescent="0.35">
      <c r="A2163" s="103" t="s">
        <v>4</v>
      </c>
      <c r="B2163" s="103" t="s">
        <v>136</v>
      </c>
      <c r="C2163" s="103" t="s">
        <v>152</v>
      </c>
      <c r="D2163" s="102">
        <v>1</v>
      </c>
    </row>
    <row r="2164" spans="1:4" x14ac:dyDescent="0.35">
      <c r="A2164" s="103" t="s">
        <v>5</v>
      </c>
      <c r="B2164" s="103" t="s">
        <v>136</v>
      </c>
      <c r="C2164" s="103" t="s">
        <v>152</v>
      </c>
      <c r="D2164" s="102">
        <v>40</v>
      </c>
    </row>
    <row r="2165" spans="1:4" x14ac:dyDescent="0.35">
      <c r="A2165" s="103" t="s">
        <v>6</v>
      </c>
      <c r="B2165" s="103" t="s">
        <v>136</v>
      </c>
      <c r="C2165" s="103" t="s">
        <v>152</v>
      </c>
      <c r="D2165" s="102">
        <v>3</v>
      </c>
    </row>
    <row r="2166" spans="1:4" x14ac:dyDescent="0.35">
      <c r="A2166" s="103" t="s">
        <v>7</v>
      </c>
      <c r="B2166" s="103" t="s">
        <v>136</v>
      </c>
      <c r="C2166" s="103" t="s">
        <v>152</v>
      </c>
      <c r="D2166" s="102">
        <v>23</v>
      </c>
    </row>
    <row r="2167" spans="1:4" x14ac:dyDescent="0.35">
      <c r="A2167" s="103" t="s">
        <v>8</v>
      </c>
      <c r="B2167" s="103" t="s">
        <v>136</v>
      </c>
      <c r="C2167" s="103" t="s">
        <v>152</v>
      </c>
      <c r="D2167" s="102">
        <v>71</v>
      </c>
    </row>
    <row r="2168" spans="1:4" x14ac:dyDescent="0.35">
      <c r="A2168" s="103" t="s">
        <v>9</v>
      </c>
      <c r="B2168" s="103" t="s">
        <v>136</v>
      </c>
      <c r="C2168" s="103" t="s">
        <v>152</v>
      </c>
      <c r="D2168" s="102">
        <v>77</v>
      </c>
    </row>
    <row r="2169" spans="1:4" x14ac:dyDescent="0.35">
      <c r="A2169" s="103" t="s">
        <v>10</v>
      </c>
      <c r="B2169" s="103" t="s">
        <v>136</v>
      </c>
      <c r="C2169" s="103" t="s">
        <v>152</v>
      </c>
      <c r="D2169" s="102">
        <v>27</v>
      </c>
    </row>
    <row r="2170" spans="1:4" x14ac:dyDescent="0.35">
      <c r="A2170" s="103" t="s">
        <v>11</v>
      </c>
      <c r="B2170" s="103" t="s">
        <v>136</v>
      </c>
      <c r="C2170" s="103" t="s">
        <v>152</v>
      </c>
      <c r="D2170" s="102">
        <v>0</v>
      </c>
    </row>
    <row r="2171" spans="1:4" x14ac:dyDescent="0.35">
      <c r="A2171" s="103" t="s">
        <v>12</v>
      </c>
      <c r="B2171" s="103" t="s">
        <v>136</v>
      </c>
      <c r="C2171" s="103" t="s">
        <v>152</v>
      </c>
      <c r="D2171" s="102">
        <v>124</v>
      </c>
    </row>
    <row r="2172" spans="1:4" x14ac:dyDescent="0.35">
      <c r="A2172" s="103" t="s">
        <v>13</v>
      </c>
      <c r="B2172" s="103" t="s">
        <v>136</v>
      </c>
      <c r="C2172" s="103" t="s">
        <v>152</v>
      </c>
      <c r="D2172" s="102">
        <v>38</v>
      </c>
    </row>
    <row r="2173" spans="1:4" x14ac:dyDescent="0.35">
      <c r="A2173" s="103" t="s">
        <v>71</v>
      </c>
      <c r="B2173" s="103" t="s">
        <v>136</v>
      </c>
      <c r="C2173" s="103" t="s">
        <v>152</v>
      </c>
      <c r="D2173" s="102">
        <v>3</v>
      </c>
    </row>
    <row r="2174" spans="1:4" x14ac:dyDescent="0.35">
      <c r="A2174" s="103" t="s">
        <v>14</v>
      </c>
      <c r="B2174" s="103" t="s">
        <v>136</v>
      </c>
      <c r="C2174" s="103" t="s">
        <v>152</v>
      </c>
      <c r="D2174" s="102">
        <v>14</v>
      </c>
    </row>
    <row r="2175" spans="1:4" x14ac:dyDescent="0.35">
      <c r="A2175" s="103" t="s">
        <v>15</v>
      </c>
      <c r="B2175" s="103" t="s">
        <v>136</v>
      </c>
      <c r="C2175" s="103" t="s">
        <v>152</v>
      </c>
      <c r="D2175" s="102">
        <v>22</v>
      </c>
    </row>
    <row r="2176" spans="1:4" x14ac:dyDescent="0.35">
      <c r="A2176" s="103" t="s">
        <v>16</v>
      </c>
      <c r="B2176" s="103" t="s">
        <v>136</v>
      </c>
      <c r="C2176" s="103" t="s">
        <v>152</v>
      </c>
      <c r="D2176" s="102">
        <v>0</v>
      </c>
    </row>
    <row r="2177" spans="1:4" x14ac:dyDescent="0.35">
      <c r="A2177" s="103" t="s">
        <v>17</v>
      </c>
      <c r="B2177" s="103" t="s">
        <v>136</v>
      </c>
      <c r="C2177" s="103" t="s">
        <v>152</v>
      </c>
      <c r="D2177" s="102">
        <v>2</v>
      </c>
    </row>
    <row r="2178" spans="1:4" x14ac:dyDescent="0.35">
      <c r="A2178" s="103" t="s">
        <v>18</v>
      </c>
      <c r="B2178" s="103" t="s">
        <v>136</v>
      </c>
      <c r="C2178" s="103" t="s">
        <v>152</v>
      </c>
      <c r="D2178" s="102">
        <v>230</v>
      </c>
    </row>
    <row r="2179" spans="1:4" x14ac:dyDescent="0.35">
      <c r="A2179" s="103" t="s">
        <v>19</v>
      </c>
      <c r="B2179" s="103" t="s">
        <v>136</v>
      </c>
      <c r="C2179" s="103" t="s">
        <v>152</v>
      </c>
      <c r="D2179" s="102">
        <v>19</v>
      </c>
    </row>
    <row r="2180" spans="1:4" x14ac:dyDescent="0.35">
      <c r="A2180" s="103" t="s">
        <v>20</v>
      </c>
      <c r="B2180" s="103" t="s">
        <v>136</v>
      </c>
      <c r="C2180" s="103" t="s">
        <v>152</v>
      </c>
      <c r="D2180" s="102">
        <v>0</v>
      </c>
    </row>
    <row r="2181" spans="1:4" x14ac:dyDescent="0.35">
      <c r="A2181" s="103" t="s">
        <v>21</v>
      </c>
      <c r="B2181" s="103" t="s">
        <v>136</v>
      </c>
      <c r="C2181" s="103" t="s">
        <v>152</v>
      </c>
      <c r="D2181" s="102">
        <v>46</v>
      </c>
    </row>
    <row r="2182" spans="1:4" x14ac:dyDescent="0.35">
      <c r="A2182" s="103" t="s">
        <v>22</v>
      </c>
      <c r="B2182" s="103" t="s">
        <v>136</v>
      </c>
      <c r="C2182" s="103" t="s">
        <v>152</v>
      </c>
      <c r="D2182" s="102">
        <v>76</v>
      </c>
    </row>
    <row r="2183" spans="1:4" x14ac:dyDescent="0.35">
      <c r="A2183" s="103" t="s">
        <v>23</v>
      </c>
      <c r="B2183" s="103" t="s">
        <v>136</v>
      </c>
      <c r="C2183" s="103" t="s">
        <v>152</v>
      </c>
      <c r="D2183" s="102">
        <v>33</v>
      </c>
    </row>
    <row r="2184" spans="1:4" x14ac:dyDescent="0.35">
      <c r="A2184" s="103" t="s">
        <v>24</v>
      </c>
      <c r="B2184" s="103" t="s">
        <v>136</v>
      </c>
      <c r="C2184" s="103" t="s">
        <v>152</v>
      </c>
      <c r="D2184" s="102">
        <v>0</v>
      </c>
    </row>
    <row r="2185" spans="1:4" x14ac:dyDescent="0.35">
      <c r="A2185" s="103" t="s">
        <v>88</v>
      </c>
      <c r="B2185" s="103" t="s">
        <v>136</v>
      </c>
      <c r="C2185" s="103" t="s">
        <v>152</v>
      </c>
      <c r="D2185" s="102">
        <v>0</v>
      </c>
    </row>
    <row r="2186" spans="1:4" x14ac:dyDescent="0.35">
      <c r="A2186" s="103" t="s">
        <v>26</v>
      </c>
      <c r="B2186" s="103" t="s">
        <v>136</v>
      </c>
      <c r="C2186" s="103" t="s">
        <v>152</v>
      </c>
      <c r="D2186" s="102">
        <v>29</v>
      </c>
    </row>
    <row r="2187" spans="1:4" x14ac:dyDescent="0.35">
      <c r="A2187" s="103" t="s">
        <v>27</v>
      </c>
      <c r="B2187" s="103" t="s">
        <v>136</v>
      </c>
      <c r="C2187" s="103" t="s">
        <v>152</v>
      </c>
      <c r="D2187" s="102">
        <v>24</v>
      </c>
    </row>
    <row r="2188" spans="1:4" x14ac:dyDescent="0.35">
      <c r="A2188" s="103" t="s">
        <v>28</v>
      </c>
      <c r="B2188" s="103" t="s">
        <v>136</v>
      </c>
      <c r="C2188" s="103" t="s">
        <v>152</v>
      </c>
      <c r="D2188" s="102">
        <v>75</v>
      </c>
    </row>
    <row r="2189" spans="1:4" x14ac:dyDescent="0.35">
      <c r="A2189" s="103" t="s">
        <v>29</v>
      </c>
      <c r="B2189" s="103" t="s">
        <v>136</v>
      </c>
      <c r="C2189" s="103" t="s">
        <v>152</v>
      </c>
      <c r="D2189" s="102">
        <v>4</v>
      </c>
    </row>
    <row r="2190" spans="1:4" x14ac:dyDescent="0.35">
      <c r="A2190" s="103" t="s">
        <v>30</v>
      </c>
      <c r="B2190" s="103" t="s">
        <v>136</v>
      </c>
      <c r="C2190" s="103" t="s">
        <v>152</v>
      </c>
      <c r="D2190" s="102">
        <v>54</v>
      </c>
    </row>
    <row r="2191" spans="1:4" x14ac:dyDescent="0.35">
      <c r="A2191" s="103" t="s">
        <v>31</v>
      </c>
      <c r="B2191" s="103" t="s">
        <v>136</v>
      </c>
      <c r="C2191" s="103" t="s">
        <v>152</v>
      </c>
      <c r="D2191" s="102">
        <v>2</v>
      </c>
    </row>
    <row r="2192" spans="1:4" x14ac:dyDescent="0.35">
      <c r="A2192" s="103" t="s">
        <v>32</v>
      </c>
      <c r="B2192" s="103" t="s">
        <v>136</v>
      </c>
      <c r="C2192" s="103" t="s">
        <v>152</v>
      </c>
      <c r="D2192" s="102">
        <v>9</v>
      </c>
    </row>
    <row r="2193" spans="1:4" x14ac:dyDescent="0.35">
      <c r="A2193" s="103" t="s">
        <v>33</v>
      </c>
      <c r="B2193" s="103" t="s">
        <v>136</v>
      </c>
      <c r="C2193" s="103" t="s">
        <v>152</v>
      </c>
      <c r="D2193" s="102">
        <v>9</v>
      </c>
    </row>
    <row r="2194" spans="1:4" x14ac:dyDescent="0.35">
      <c r="A2194" s="103" t="s">
        <v>34</v>
      </c>
      <c r="B2194" s="103" t="s">
        <v>136</v>
      </c>
      <c r="C2194" s="103" t="s">
        <v>152</v>
      </c>
      <c r="D2194" s="102">
        <v>10</v>
      </c>
    </row>
    <row r="2195" spans="1:4" x14ac:dyDescent="0.35">
      <c r="A2195" s="103" t="s">
        <v>35</v>
      </c>
      <c r="B2195" s="103" t="s">
        <v>136</v>
      </c>
      <c r="C2195" s="103" t="s">
        <v>152</v>
      </c>
      <c r="D2195" s="102">
        <v>48</v>
      </c>
    </row>
    <row r="2196" spans="1:4" x14ac:dyDescent="0.35">
      <c r="A2196" s="103" t="s">
        <v>36</v>
      </c>
      <c r="B2196" s="103" t="s">
        <v>136</v>
      </c>
      <c r="C2196" s="103" t="s">
        <v>152</v>
      </c>
      <c r="D2196" s="102">
        <v>27</v>
      </c>
    </row>
    <row r="2197" spans="1:4" x14ac:dyDescent="0.35">
      <c r="A2197" s="103" t="s">
        <v>37</v>
      </c>
      <c r="B2197" s="103" t="s">
        <v>136</v>
      </c>
      <c r="C2197" s="103" t="s">
        <v>152</v>
      </c>
      <c r="D2197" s="102">
        <v>0</v>
      </c>
    </row>
    <row r="2198" spans="1:4" x14ac:dyDescent="0.35">
      <c r="A2198" s="103" t="s">
        <v>38</v>
      </c>
      <c r="B2198" s="103" t="s">
        <v>136</v>
      </c>
      <c r="C2198" s="103" t="s">
        <v>152</v>
      </c>
      <c r="D2198" s="102">
        <v>21</v>
      </c>
    </row>
    <row r="2199" spans="1:4" x14ac:dyDescent="0.35">
      <c r="A2199" s="103" t="s">
        <v>39</v>
      </c>
      <c r="B2199" s="103" t="s">
        <v>136</v>
      </c>
      <c r="C2199" s="103" t="s">
        <v>152</v>
      </c>
      <c r="D2199" s="102">
        <v>6</v>
      </c>
    </row>
    <row r="2200" spans="1:4" x14ac:dyDescent="0.35">
      <c r="A2200" s="103" t="s">
        <v>40</v>
      </c>
      <c r="B2200" s="103" t="s">
        <v>136</v>
      </c>
      <c r="C2200" s="103" t="s">
        <v>152</v>
      </c>
      <c r="D2200" s="102">
        <v>3</v>
      </c>
    </row>
    <row r="2201" spans="1:4" x14ac:dyDescent="0.35">
      <c r="A2201" s="103" t="s">
        <v>41</v>
      </c>
      <c r="B2201" s="103" t="s">
        <v>136</v>
      </c>
      <c r="C2201" s="103" t="s">
        <v>152</v>
      </c>
      <c r="D2201" s="102">
        <v>4</v>
      </c>
    </row>
    <row r="2202" spans="1:4" x14ac:dyDescent="0.35">
      <c r="A2202" s="103" t="s">
        <v>42</v>
      </c>
      <c r="B2202" s="103" t="s">
        <v>136</v>
      </c>
      <c r="C2202" s="103" t="s">
        <v>152</v>
      </c>
      <c r="D2202" s="102">
        <v>49</v>
      </c>
    </row>
    <row r="2203" spans="1:4" x14ac:dyDescent="0.35">
      <c r="A2203" s="103" t="s">
        <v>43</v>
      </c>
      <c r="B2203" s="103" t="s">
        <v>136</v>
      </c>
      <c r="C2203" s="103" t="s">
        <v>152</v>
      </c>
      <c r="D2203" s="102">
        <v>6</v>
      </c>
    </row>
    <row r="2204" spans="1:4" x14ac:dyDescent="0.35">
      <c r="A2204" s="103" t="s">
        <v>44</v>
      </c>
      <c r="B2204" s="103" t="s">
        <v>136</v>
      </c>
      <c r="C2204" s="103" t="s">
        <v>152</v>
      </c>
      <c r="D2204" s="102">
        <v>4</v>
      </c>
    </row>
    <row r="2205" spans="1:4" x14ac:dyDescent="0.35">
      <c r="A2205" s="103" t="s">
        <v>45</v>
      </c>
      <c r="B2205" s="103" t="s">
        <v>136</v>
      </c>
      <c r="C2205" s="103" t="s">
        <v>152</v>
      </c>
      <c r="D2205" s="102">
        <v>21</v>
      </c>
    </row>
    <row r="2206" spans="1:4" x14ac:dyDescent="0.35">
      <c r="A2206" s="103" t="s">
        <v>46</v>
      </c>
      <c r="B2206" s="103" t="s">
        <v>136</v>
      </c>
      <c r="C2206" s="103" t="s">
        <v>152</v>
      </c>
      <c r="D2206" s="102">
        <v>4</v>
      </c>
    </row>
    <row r="2207" spans="1:4" x14ac:dyDescent="0.35">
      <c r="A2207" s="103" t="s">
        <v>3</v>
      </c>
      <c r="B2207" s="103" t="s">
        <v>136</v>
      </c>
      <c r="C2207" s="103" t="s">
        <v>153</v>
      </c>
      <c r="D2207" s="102">
        <v>112681</v>
      </c>
    </row>
    <row r="2208" spans="1:4" x14ac:dyDescent="0.35">
      <c r="A2208" s="103" t="s">
        <v>4</v>
      </c>
      <c r="B2208" s="103" t="s">
        <v>136</v>
      </c>
      <c r="C2208" s="103" t="s">
        <v>153</v>
      </c>
      <c r="D2208" s="102">
        <v>22159</v>
      </c>
    </row>
    <row r="2209" spans="1:4" x14ac:dyDescent="0.35">
      <c r="A2209" s="103" t="s">
        <v>5</v>
      </c>
      <c r="B2209" s="103" t="s">
        <v>136</v>
      </c>
      <c r="C2209" s="103" t="s">
        <v>153</v>
      </c>
      <c r="D2209" s="102">
        <v>41865</v>
      </c>
    </row>
    <row r="2210" spans="1:4" x14ac:dyDescent="0.35">
      <c r="A2210" s="103" t="s">
        <v>6</v>
      </c>
      <c r="B2210" s="103" t="s">
        <v>136</v>
      </c>
      <c r="C2210" s="103" t="s">
        <v>153</v>
      </c>
      <c r="D2210" s="102">
        <v>18448</v>
      </c>
    </row>
    <row r="2211" spans="1:4" x14ac:dyDescent="0.35">
      <c r="A2211" s="103" t="s">
        <v>7</v>
      </c>
      <c r="B2211" s="103" t="s">
        <v>136</v>
      </c>
      <c r="C2211" s="103" t="s">
        <v>153</v>
      </c>
      <c r="D2211" s="102">
        <v>19958</v>
      </c>
    </row>
    <row r="2212" spans="1:4" x14ac:dyDescent="0.35">
      <c r="A2212" s="103" t="s">
        <v>8</v>
      </c>
      <c r="B2212" s="103" t="s">
        <v>136</v>
      </c>
      <c r="C2212" s="103" t="s">
        <v>153</v>
      </c>
      <c r="D2212" s="102">
        <v>32915</v>
      </c>
    </row>
    <row r="2213" spans="1:4" x14ac:dyDescent="0.35">
      <c r="A2213" s="103" t="s">
        <v>9</v>
      </c>
      <c r="B2213" s="103" t="s">
        <v>136</v>
      </c>
      <c r="C2213" s="103" t="s">
        <v>153</v>
      </c>
      <c r="D2213" s="102">
        <v>16163</v>
      </c>
    </row>
    <row r="2214" spans="1:4" x14ac:dyDescent="0.35">
      <c r="A2214" s="103" t="s">
        <v>10</v>
      </c>
      <c r="B2214" s="103" t="s">
        <v>136</v>
      </c>
      <c r="C2214" s="103" t="s">
        <v>153</v>
      </c>
      <c r="D2214" s="102">
        <v>25076</v>
      </c>
    </row>
    <row r="2215" spans="1:4" x14ac:dyDescent="0.35">
      <c r="A2215" s="103" t="s">
        <v>11</v>
      </c>
      <c r="B2215" s="103" t="s">
        <v>136</v>
      </c>
      <c r="C2215" s="103" t="s">
        <v>153</v>
      </c>
      <c r="D2215" s="102">
        <v>39169</v>
      </c>
    </row>
    <row r="2216" spans="1:4" x14ac:dyDescent="0.35">
      <c r="A2216" s="103" t="s">
        <v>12</v>
      </c>
      <c r="B2216" s="103" t="s">
        <v>136</v>
      </c>
      <c r="C2216" s="103" t="s">
        <v>153</v>
      </c>
      <c r="D2216" s="102">
        <v>38605</v>
      </c>
    </row>
    <row r="2217" spans="1:4" x14ac:dyDescent="0.35">
      <c r="A2217" s="103" t="s">
        <v>13</v>
      </c>
      <c r="B2217" s="103" t="s">
        <v>136</v>
      </c>
      <c r="C2217" s="103" t="s">
        <v>153</v>
      </c>
      <c r="D2217" s="102">
        <v>109748</v>
      </c>
    </row>
    <row r="2218" spans="1:4" x14ac:dyDescent="0.35">
      <c r="A2218" s="103" t="s">
        <v>71</v>
      </c>
      <c r="B2218" s="103" t="s">
        <v>136</v>
      </c>
      <c r="C2218" s="103" t="s">
        <v>153</v>
      </c>
      <c r="D2218" s="102">
        <v>90522</v>
      </c>
    </row>
    <row r="2219" spans="1:4" x14ac:dyDescent="0.35">
      <c r="A2219" s="103" t="s">
        <v>14</v>
      </c>
      <c r="B2219" s="103" t="s">
        <v>136</v>
      </c>
      <c r="C2219" s="103" t="s">
        <v>153</v>
      </c>
      <c r="D2219" s="102">
        <v>16256</v>
      </c>
    </row>
    <row r="2220" spans="1:4" x14ac:dyDescent="0.35">
      <c r="A2220" s="103" t="s">
        <v>15</v>
      </c>
      <c r="B2220" s="103" t="s">
        <v>136</v>
      </c>
      <c r="C2220" s="103" t="s">
        <v>153</v>
      </c>
      <c r="D2220" s="102">
        <v>27228</v>
      </c>
    </row>
    <row r="2221" spans="1:4" x14ac:dyDescent="0.35">
      <c r="A2221" s="103" t="s">
        <v>16</v>
      </c>
      <c r="B2221" s="103" t="s">
        <v>136</v>
      </c>
      <c r="C2221" s="103" t="s">
        <v>153</v>
      </c>
      <c r="D2221" s="102">
        <v>49245</v>
      </c>
    </row>
    <row r="2222" spans="1:4" x14ac:dyDescent="0.35">
      <c r="A2222" s="103" t="s">
        <v>17</v>
      </c>
      <c r="B2222" s="103" t="s">
        <v>136</v>
      </c>
      <c r="C2222" s="103" t="s">
        <v>153</v>
      </c>
      <c r="D2222" s="102">
        <v>22688</v>
      </c>
    </row>
    <row r="2223" spans="1:4" x14ac:dyDescent="0.35">
      <c r="A2223" s="103" t="s">
        <v>18</v>
      </c>
      <c r="B2223" s="103" t="s">
        <v>136</v>
      </c>
      <c r="C2223" s="103" t="s">
        <v>153</v>
      </c>
      <c r="D2223" s="102">
        <v>207700</v>
      </c>
    </row>
    <row r="2224" spans="1:4" x14ac:dyDescent="0.35">
      <c r="A2224" s="103" t="s">
        <v>19</v>
      </c>
      <c r="B2224" s="103" t="s">
        <v>136</v>
      </c>
      <c r="C2224" s="103" t="s">
        <v>153</v>
      </c>
      <c r="D2224" s="102">
        <v>136559</v>
      </c>
    </row>
    <row r="2225" spans="1:4" x14ac:dyDescent="0.35">
      <c r="A2225" s="103" t="s">
        <v>20</v>
      </c>
      <c r="B2225" s="103" t="s">
        <v>136</v>
      </c>
      <c r="C2225" s="103" t="s">
        <v>153</v>
      </c>
      <c r="D2225" s="102">
        <v>142800</v>
      </c>
    </row>
    <row r="2226" spans="1:4" x14ac:dyDescent="0.35">
      <c r="A2226" s="103" t="s">
        <v>21</v>
      </c>
      <c r="B2226" s="103" t="s">
        <v>136</v>
      </c>
      <c r="C2226" s="103" t="s">
        <v>153</v>
      </c>
      <c r="D2226" s="102">
        <v>18661</v>
      </c>
    </row>
    <row r="2227" spans="1:4" x14ac:dyDescent="0.35">
      <c r="A2227" s="103" t="s">
        <v>22</v>
      </c>
      <c r="B2227" s="103" t="s">
        <v>136</v>
      </c>
      <c r="C2227" s="103" t="s">
        <v>153</v>
      </c>
      <c r="D2227" s="102">
        <v>46744</v>
      </c>
    </row>
    <row r="2228" spans="1:4" x14ac:dyDescent="0.35">
      <c r="A2228" s="103" t="s">
        <v>23</v>
      </c>
      <c r="B2228" s="103" t="s">
        <v>136</v>
      </c>
      <c r="C2228" s="103" t="s">
        <v>153</v>
      </c>
      <c r="D2228" s="102">
        <v>37541</v>
      </c>
    </row>
    <row r="2229" spans="1:4" x14ac:dyDescent="0.35">
      <c r="A2229" s="103" t="s">
        <v>24</v>
      </c>
      <c r="B2229" s="103" t="s">
        <v>136</v>
      </c>
      <c r="C2229" s="103" t="s">
        <v>153</v>
      </c>
      <c r="D2229" s="102">
        <v>5287</v>
      </c>
    </row>
    <row r="2230" spans="1:4" x14ac:dyDescent="0.35">
      <c r="A2230" s="103" t="s">
        <v>88</v>
      </c>
      <c r="B2230" s="103" t="s">
        <v>136</v>
      </c>
      <c r="C2230" s="103" t="s">
        <v>153</v>
      </c>
      <c r="D2230" s="102">
        <v>411</v>
      </c>
    </row>
    <row r="2231" spans="1:4" x14ac:dyDescent="0.35">
      <c r="A2231" s="103" t="s">
        <v>26</v>
      </c>
      <c r="B2231" s="103" t="s">
        <v>136</v>
      </c>
      <c r="C2231" s="103" t="s">
        <v>153</v>
      </c>
      <c r="D2231" s="102">
        <v>34740</v>
      </c>
    </row>
    <row r="2232" spans="1:4" x14ac:dyDescent="0.35">
      <c r="A2232" s="103" t="s">
        <v>27</v>
      </c>
      <c r="B2232" s="103" t="s">
        <v>136</v>
      </c>
      <c r="C2232" s="103" t="s">
        <v>153</v>
      </c>
      <c r="D2232" s="102">
        <v>28499</v>
      </c>
    </row>
    <row r="2233" spans="1:4" x14ac:dyDescent="0.35">
      <c r="A2233" s="103" t="s">
        <v>28</v>
      </c>
      <c r="B2233" s="103" t="s">
        <v>136</v>
      </c>
      <c r="C2233" s="103" t="s">
        <v>153</v>
      </c>
      <c r="D2233" s="102">
        <v>26828</v>
      </c>
    </row>
    <row r="2234" spans="1:4" x14ac:dyDescent="0.35">
      <c r="A2234" s="103" t="s">
        <v>29</v>
      </c>
      <c r="B2234" s="103" t="s">
        <v>136</v>
      </c>
      <c r="C2234" s="103" t="s">
        <v>153</v>
      </c>
      <c r="D2234" s="102">
        <v>3207</v>
      </c>
    </row>
    <row r="2235" spans="1:4" x14ac:dyDescent="0.35">
      <c r="A2235" s="103" t="s">
        <v>30</v>
      </c>
      <c r="B2235" s="103" t="s">
        <v>136</v>
      </c>
      <c r="C2235" s="103" t="s">
        <v>153</v>
      </c>
      <c r="D2235" s="102">
        <v>34819</v>
      </c>
    </row>
    <row r="2236" spans="1:4" x14ac:dyDescent="0.35">
      <c r="A2236" s="103" t="s">
        <v>31</v>
      </c>
      <c r="B2236" s="103" t="s">
        <v>136</v>
      </c>
      <c r="C2236" s="103" t="s">
        <v>153</v>
      </c>
      <c r="D2236" s="102">
        <v>23976</v>
      </c>
    </row>
    <row r="2237" spans="1:4" x14ac:dyDescent="0.35">
      <c r="A2237" s="103" t="s">
        <v>32</v>
      </c>
      <c r="B2237" s="103" t="s">
        <v>136</v>
      </c>
      <c r="C2237" s="103" t="s">
        <v>153</v>
      </c>
      <c r="D2237" s="102">
        <v>43782</v>
      </c>
    </row>
    <row r="2238" spans="1:4" x14ac:dyDescent="0.35">
      <c r="A2238" s="103" t="s">
        <v>33</v>
      </c>
      <c r="B2238" s="103" t="s">
        <v>136</v>
      </c>
      <c r="C2238" s="103" t="s">
        <v>153</v>
      </c>
      <c r="D2238" s="102">
        <v>22077</v>
      </c>
    </row>
    <row r="2239" spans="1:4" x14ac:dyDescent="0.35">
      <c r="A2239" s="103" t="s">
        <v>34</v>
      </c>
      <c r="B2239" s="103" t="s">
        <v>136</v>
      </c>
      <c r="C2239" s="103" t="s">
        <v>153</v>
      </c>
      <c r="D2239" s="102">
        <v>9412</v>
      </c>
    </row>
    <row r="2240" spans="1:4" x14ac:dyDescent="0.35">
      <c r="A2240" s="103" t="s">
        <v>35</v>
      </c>
      <c r="B2240" s="103" t="s">
        <v>136</v>
      </c>
      <c r="C2240" s="103" t="s">
        <v>153</v>
      </c>
      <c r="D2240" s="102">
        <v>25869</v>
      </c>
    </row>
    <row r="2241" spans="1:4" x14ac:dyDescent="0.35">
      <c r="A2241" s="103" t="s">
        <v>36</v>
      </c>
      <c r="B2241" s="103" t="s">
        <v>136</v>
      </c>
      <c r="C2241" s="103" t="s">
        <v>153</v>
      </c>
      <c r="D2241" s="102">
        <v>19692</v>
      </c>
    </row>
    <row r="2242" spans="1:4" x14ac:dyDescent="0.35">
      <c r="A2242" s="103" t="s">
        <v>37</v>
      </c>
      <c r="B2242" s="103" t="s">
        <v>136</v>
      </c>
      <c r="C2242" s="103" t="s">
        <v>153</v>
      </c>
      <c r="D2242" s="102">
        <v>15074</v>
      </c>
    </row>
    <row r="2243" spans="1:4" x14ac:dyDescent="0.35">
      <c r="A2243" s="103" t="s">
        <v>38</v>
      </c>
      <c r="B2243" s="103" t="s">
        <v>136</v>
      </c>
      <c r="C2243" s="103" t="s">
        <v>153</v>
      </c>
      <c r="D2243" s="102">
        <v>44764</v>
      </c>
    </row>
    <row r="2244" spans="1:4" x14ac:dyDescent="0.35">
      <c r="A2244" s="103" t="s">
        <v>39</v>
      </c>
      <c r="B2244" s="103" t="s">
        <v>136</v>
      </c>
      <c r="C2244" s="103" t="s">
        <v>153</v>
      </c>
      <c r="D2244" s="102">
        <v>27713</v>
      </c>
    </row>
    <row r="2245" spans="1:4" x14ac:dyDescent="0.35">
      <c r="A2245" s="103" t="s">
        <v>40</v>
      </c>
      <c r="B2245" s="103" t="s">
        <v>136</v>
      </c>
      <c r="C2245" s="103" t="s">
        <v>153</v>
      </c>
      <c r="D2245" s="102">
        <v>36846</v>
      </c>
    </row>
    <row r="2246" spans="1:4" x14ac:dyDescent="0.35">
      <c r="A2246" s="103" t="s">
        <v>41</v>
      </c>
      <c r="B2246" s="103" t="s">
        <v>136</v>
      </c>
      <c r="C2246" s="103" t="s">
        <v>153</v>
      </c>
      <c r="D2246" s="102">
        <v>23568</v>
      </c>
    </row>
    <row r="2247" spans="1:4" x14ac:dyDescent="0.35">
      <c r="A2247" s="103" t="s">
        <v>42</v>
      </c>
      <c r="B2247" s="103" t="s">
        <v>136</v>
      </c>
      <c r="C2247" s="103" t="s">
        <v>153</v>
      </c>
      <c r="D2247" s="102">
        <v>31775</v>
      </c>
    </row>
    <row r="2248" spans="1:4" x14ac:dyDescent="0.35">
      <c r="A2248" s="103" t="s">
        <v>43</v>
      </c>
      <c r="B2248" s="103" t="s">
        <v>136</v>
      </c>
      <c r="C2248" s="103" t="s">
        <v>153</v>
      </c>
      <c r="D2248" s="102">
        <v>14934</v>
      </c>
    </row>
    <row r="2249" spans="1:4" x14ac:dyDescent="0.35">
      <c r="A2249" s="103" t="s">
        <v>44</v>
      </c>
      <c r="B2249" s="103" t="s">
        <v>136</v>
      </c>
      <c r="C2249" s="103" t="s">
        <v>153</v>
      </c>
      <c r="D2249" s="102">
        <v>177863</v>
      </c>
    </row>
    <row r="2250" spans="1:4" x14ac:dyDescent="0.35">
      <c r="A2250" s="103" t="s">
        <v>45</v>
      </c>
      <c r="B2250" s="103" t="s">
        <v>136</v>
      </c>
      <c r="C2250" s="103" t="s">
        <v>153</v>
      </c>
      <c r="D2250" s="102">
        <v>22233</v>
      </c>
    </row>
    <row r="2251" spans="1:4" x14ac:dyDescent="0.35">
      <c r="A2251" s="103" t="s">
        <v>46</v>
      </c>
      <c r="B2251" s="103" t="s">
        <v>136</v>
      </c>
      <c r="C2251" s="103" t="s">
        <v>153</v>
      </c>
      <c r="D2251" s="102">
        <v>82936</v>
      </c>
    </row>
  </sheetData>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07AC6-5220-46AF-9C0E-AC1F1E6FC4CA}">
  <dimension ref="A1:B14"/>
  <sheetViews>
    <sheetView workbookViewId="0">
      <selection activeCell="E18" sqref="E18"/>
    </sheetView>
  </sheetViews>
  <sheetFormatPr defaultRowHeight="14.5" x14ac:dyDescent="0.35"/>
  <cols>
    <col min="1" max="1" width="53.54296875" bestFit="1" customWidth="1"/>
    <col min="2" max="2" width="11.81640625" bestFit="1" customWidth="1"/>
  </cols>
  <sheetData>
    <row r="1" spans="1:2" x14ac:dyDescent="0.35">
      <c r="A1" s="113" t="s">
        <v>154</v>
      </c>
      <c r="B1" s="41" t="s">
        <v>164</v>
      </c>
    </row>
    <row r="2" spans="1:2" x14ac:dyDescent="0.35">
      <c r="A2" s="113" t="s">
        <v>163</v>
      </c>
      <c r="B2" s="41" t="s">
        <v>164</v>
      </c>
    </row>
    <row r="4" spans="1:2" x14ac:dyDescent="0.35">
      <c r="A4" s="113" t="s">
        <v>165</v>
      </c>
      <c r="B4" t="s">
        <v>166</v>
      </c>
    </row>
    <row r="5" spans="1:2" x14ac:dyDescent="0.35">
      <c r="A5" s="114" t="s">
        <v>147</v>
      </c>
      <c r="B5" s="115">
        <v>63803</v>
      </c>
    </row>
    <row r="6" spans="1:2" x14ac:dyDescent="0.35">
      <c r="A6" s="114" t="s">
        <v>148</v>
      </c>
      <c r="B6" s="115">
        <v>427</v>
      </c>
    </row>
    <row r="7" spans="1:2" x14ac:dyDescent="0.35">
      <c r="A7" s="114" t="s">
        <v>149</v>
      </c>
      <c r="B7" s="115">
        <v>6510</v>
      </c>
    </row>
    <row r="8" spans="1:2" x14ac:dyDescent="0.35">
      <c r="A8" s="114" t="s">
        <v>152</v>
      </c>
      <c r="B8" s="115">
        <v>15386</v>
      </c>
    </row>
    <row r="9" spans="1:2" x14ac:dyDescent="0.35">
      <c r="A9" s="114" t="s">
        <v>150</v>
      </c>
      <c r="B9" s="115">
        <v>3091</v>
      </c>
    </row>
    <row r="10" spans="1:2" x14ac:dyDescent="0.35">
      <c r="A10" s="114" t="s">
        <v>151</v>
      </c>
      <c r="B10" s="115">
        <v>264</v>
      </c>
    </row>
    <row r="11" spans="1:2" x14ac:dyDescent="0.35">
      <c r="A11" s="114" t="s">
        <v>153</v>
      </c>
      <c r="B11" s="115">
        <v>8990756.6552499998</v>
      </c>
    </row>
    <row r="12" spans="1:2" x14ac:dyDescent="0.35">
      <c r="A12" s="114" t="s">
        <v>123</v>
      </c>
      <c r="B12" s="115">
        <v>162841</v>
      </c>
    </row>
    <row r="13" spans="1:2" x14ac:dyDescent="0.35">
      <c r="A13" s="114" t="s">
        <v>125</v>
      </c>
      <c r="B13" s="115">
        <v>236857.4</v>
      </c>
    </row>
    <row r="14" spans="1:2" x14ac:dyDescent="0.35">
      <c r="A14" s="114" t="s">
        <v>124</v>
      </c>
      <c r="B14" s="115">
        <v>74016.399999999994</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E2056-55F6-4A4A-913B-D86CAC45E070}">
  <dimension ref="A1:Q27"/>
  <sheetViews>
    <sheetView workbookViewId="0">
      <selection activeCell="B17" sqref="B17"/>
    </sheetView>
  </sheetViews>
  <sheetFormatPr defaultColWidth="9.453125" defaultRowHeight="14" x14ac:dyDescent="0.3"/>
  <cols>
    <col min="1" max="1" width="24.54296875" style="80" customWidth="1"/>
    <col min="2" max="2" width="74.7265625" style="81" customWidth="1"/>
    <col min="3" max="3" width="19.7265625" style="80" customWidth="1"/>
    <col min="4" max="4" width="16.26953125" style="80" customWidth="1"/>
    <col min="5" max="5" width="9.453125" style="80" customWidth="1"/>
    <col min="6" max="16384" width="9.453125" style="80"/>
  </cols>
  <sheetData>
    <row r="1" spans="1:17" s="69" customFormat="1" ht="15.65" customHeight="1" x14ac:dyDescent="0.25">
      <c r="A1" s="68" t="s">
        <v>107</v>
      </c>
      <c r="C1" s="70"/>
      <c r="D1" s="70"/>
    </row>
    <row r="2" spans="1:17" s="69" customFormat="1" ht="21.65" customHeight="1" x14ac:dyDescent="0.25">
      <c r="A2" s="87" t="s">
        <v>133</v>
      </c>
      <c r="C2" s="70"/>
      <c r="D2" s="70"/>
    </row>
    <row r="3" spans="1:17" s="71" customFormat="1" ht="18" customHeight="1" x14ac:dyDescent="0.25">
      <c r="A3" s="71" t="s">
        <v>112</v>
      </c>
      <c r="C3" s="72"/>
      <c r="D3" s="72"/>
    </row>
    <row r="4" spans="1:17" s="71" customFormat="1" ht="15.75" customHeight="1" x14ac:dyDescent="0.25">
      <c r="A4" s="73" t="s">
        <v>113</v>
      </c>
      <c r="C4" s="72"/>
      <c r="D4" s="72"/>
    </row>
    <row r="5" spans="1:17" s="76" customFormat="1" ht="24" customHeight="1" x14ac:dyDescent="0.35">
      <c r="A5" s="74" t="s">
        <v>114</v>
      </c>
      <c r="B5" s="74" t="s">
        <v>115</v>
      </c>
      <c r="C5" s="74" t="s">
        <v>116</v>
      </c>
      <c r="D5" s="75" t="s">
        <v>117</v>
      </c>
    </row>
    <row r="6" spans="1:17" s="78" customFormat="1" ht="12" customHeight="1" x14ac:dyDescent="0.25">
      <c r="A6" s="73" t="s">
        <v>135</v>
      </c>
      <c r="B6" s="77" t="s">
        <v>139</v>
      </c>
      <c r="C6" s="88" t="s">
        <v>137</v>
      </c>
      <c r="D6" s="88" t="s">
        <v>118</v>
      </c>
      <c r="E6" s="77"/>
      <c r="F6" s="77"/>
      <c r="G6" s="77"/>
      <c r="H6" s="77"/>
      <c r="I6" s="77"/>
      <c r="J6" s="77"/>
      <c r="K6" s="77"/>
      <c r="L6" s="77"/>
      <c r="M6" s="77"/>
      <c r="N6" s="77"/>
      <c r="O6" s="77"/>
      <c r="P6" s="77"/>
      <c r="Q6" s="77"/>
    </row>
    <row r="7" spans="1:17" s="78" customFormat="1" ht="12" customHeight="1" x14ac:dyDescent="0.25">
      <c r="A7" s="73" t="s">
        <v>122</v>
      </c>
      <c r="B7" s="77" t="s">
        <v>140</v>
      </c>
      <c r="C7" s="77" t="s">
        <v>136</v>
      </c>
      <c r="D7" s="77" t="s">
        <v>118</v>
      </c>
      <c r="E7" s="77"/>
      <c r="F7" s="77"/>
      <c r="G7" s="77"/>
      <c r="H7" s="77"/>
      <c r="I7" s="77"/>
      <c r="J7" s="77"/>
      <c r="K7" s="77"/>
      <c r="L7" s="77"/>
      <c r="M7" s="77"/>
      <c r="N7" s="77"/>
      <c r="O7" s="77"/>
      <c r="P7" s="77"/>
      <c r="Q7" s="77"/>
    </row>
    <row r="8" spans="1:17" s="78" customFormat="1" ht="12" customHeight="1" x14ac:dyDescent="0.25">
      <c r="A8" s="73" t="s">
        <v>134</v>
      </c>
      <c r="B8" s="77" t="s">
        <v>138</v>
      </c>
      <c r="C8" s="77" t="s">
        <v>141</v>
      </c>
      <c r="D8" s="77" t="s">
        <v>118</v>
      </c>
      <c r="E8" s="77"/>
      <c r="F8" s="77"/>
      <c r="G8" s="77"/>
      <c r="H8" s="77"/>
      <c r="I8" s="77"/>
      <c r="J8" s="77"/>
      <c r="K8" s="77"/>
      <c r="L8" s="77"/>
      <c r="M8" s="77"/>
      <c r="N8" s="77"/>
      <c r="O8" s="77"/>
      <c r="P8" s="77"/>
      <c r="Q8" s="77"/>
    </row>
    <row r="9" spans="1:17" s="78" customFormat="1" ht="12" customHeight="1" x14ac:dyDescent="0.25">
      <c r="A9" s="73" t="s">
        <v>168</v>
      </c>
      <c r="B9" s="77" t="s">
        <v>140</v>
      </c>
      <c r="C9" s="77" t="s">
        <v>141</v>
      </c>
      <c r="D9" s="77" t="s">
        <v>118</v>
      </c>
      <c r="E9" s="77"/>
      <c r="F9" s="77"/>
      <c r="G9" s="77"/>
      <c r="H9" s="77"/>
      <c r="I9" s="77"/>
      <c r="J9" s="77"/>
      <c r="K9" s="77"/>
      <c r="L9" s="77"/>
      <c r="M9" s="77"/>
      <c r="N9" s="77"/>
      <c r="O9" s="77"/>
      <c r="P9" s="77"/>
      <c r="Q9" s="77"/>
    </row>
    <row r="10" spans="1:17" s="76" customFormat="1" ht="14.5" x14ac:dyDescent="0.35">
      <c r="A10" s="73" t="s">
        <v>119</v>
      </c>
      <c r="B10" s="77" t="s">
        <v>120</v>
      </c>
      <c r="C10" s="79"/>
      <c r="D10" s="80"/>
    </row>
    <row r="11" spans="1:17" x14ac:dyDescent="0.3">
      <c r="A11" s="73" t="s">
        <v>167</v>
      </c>
      <c r="B11" s="77" t="s">
        <v>169</v>
      </c>
    </row>
    <row r="12" spans="1:17" s="76" customFormat="1" ht="14.5" x14ac:dyDescent="0.35">
      <c r="A12" s="80"/>
      <c r="B12" s="81"/>
      <c r="C12" s="79"/>
      <c r="D12" s="80"/>
    </row>
    <row r="13" spans="1:17" s="76" customFormat="1" ht="14.5" x14ac:dyDescent="0.35">
      <c r="A13" s="80"/>
      <c r="B13" s="81"/>
      <c r="C13" s="79"/>
      <c r="D13" s="80"/>
    </row>
    <row r="14" spans="1:17" s="76" customFormat="1" ht="14.5" x14ac:dyDescent="0.35">
      <c r="A14" s="80"/>
      <c r="B14" s="81"/>
      <c r="C14" s="79"/>
      <c r="D14" s="80"/>
    </row>
    <row r="15" spans="1:17" s="76" customFormat="1" ht="14.5" x14ac:dyDescent="0.35">
      <c r="A15" s="80"/>
      <c r="B15" s="81"/>
      <c r="C15" s="79"/>
      <c r="D15" s="80"/>
    </row>
    <row r="16" spans="1:17" s="76" customFormat="1" ht="14.5" x14ac:dyDescent="0.35">
      <c r="A16" s="80"/>
      <c r="B16" s="81"/>
      <c r="C16" s="79"/>
      <c r="D16" s="80"/>
    </row>
    <row r="17" spans="1:4" s="76" customFormat="1" ht="14.5" x14ac:dyDescent="0.35">
      <c r="A17" s="80"/>
      <c r="B17" s="81"/>
      <c r="C17" s="79"/>
      <c r="D17" s="80"/>
    </row>
    <row r="18" spans="1:4" s="76" customFormat="1" ht="14.5" x14ac:dyDescent="0.35">
      <c r="A18" s="80"/>
      <c r="B18" s="81"/>
      <c r="C18" s="79"/>
      <c r="D18" s="80"/>
    </row>
    <row r="19" spans="1:4" s="76" customFormat="1" ht="14.5" x14ac:dyDescent="0.35">
      <c r="A19" s="80"/>
      <c r="B19" s="81"/>
      <c r="C19" s="79"/>
      <c r="D19" s="80"/>
    </row>
    <row r="20" spans="1:4" s="76" customFormat="1" ht="14.5" x14ac:dyDescent="0.35">
      <c r="A20" s="80"/>
      <c r="B20" s="81"/>
      <c r="C20" s="79"/>
      <c r="D20" s="80"/>
    </row>
    <row r="21" spans="1:4" s="76" customFormat="1" ht="14.5" x14ac:dyDescent="0.35">
      <c r="A21" s="80"/>
      <c r="B21" s="81"/>
      <c r="C21" s="79"/>
      <c r="D21" s="80"/>
    </row>
    <row r="22" spans="1:4" s="76" customFormat="1" ht="14.5" x14ac:dyDescent="0.35">
      <c r="A22" s="80"/>
      <c r="B22" s="81"/>
      <c r="C22" s="79"/>
      <c r="D22" s="80"/>
    </row>
    <row r="23" spans="1:4" s="76" customFormat="1" ht="14.5" x14ac:dyDescent="0.35">
      <c r="A23" s="80"/>
      <c r="B23" s="81"/>
      <c r="C23" s="79"/>
      <c r="D23" s="80"/>
    </row>
    <row r="24" spans="1:4" s="76" customFormat="1" ht="14.5" x14ac:dyDescent="0.35">
      <c r="B24" s="81"/>
      <c r="C24" s="79"/>
      <c r="D24" s="80"/>
    </row>
    <row r="25" spans="1:4" s="76" customFormat="1" ht="14.5" x14ac:dyDescent="0.35">
      <c r="B25" s="81"/>
      <c r="C25" s="79"/>
      <c r="D25" s="80"/>
    </row>
    <row r="26" spans="1:4" s="76" customFormat="1" ht="14.5" x14ac:dyDescent="0.35">
      <c r="B26" s="81"/>
      <c r="C26" s="79"/>
      <c r="D26" s="80"/>
    </row>
    <row r="27" spans="1:4" s="76" customFormat="1" ht="14.5" x14ac:dyDescent="0.35">
      <c r="B27" s="81"/>
      <c r="C27" s="79"/>
      <c r="D27" s="80"/>
    </row>
  </sheetData>
  <hyperlinks>
    <hyperlink ref="A4" location="Cover_sheet!A1" display="Cover sheet" xr:uid="{C908DFB7-5A55-4044-AF4A-2ECA4EFC032F}"/>
    <hyperlink ref="A10" location="'FRS geographical categories'!A1" display="FRS geographical categories" xr:uid="{7AAC123B-DF2D-4D94-BA5A-68B155AC2785}"/>
    <hyperlink ref="A7" location="'1202'!A1" display="FIRE 1202" xr:uid="{A609A16F-525E-4BB4-9C48-369D51F0BF5B}"/>
    <hyperlink ref="A6" location="'FIRE1202 historical'!A1" display="FIRE 1202_historical" xr:uid="{7CA5FA3B-F01A-4A3E-A9B2-2CF8966D802F}"/>
    <hyperlink ref="A8" location="'1202 raw'!A1" display="FIRE 1202 raw" xr:uid="{9D6B4663-7AFA-48F2-A472-D9B3D4A6CE64}"/>
    <hyperlink ref="A9" location="'1202 pivot'!A1" display="FIRE 1202 pivot" xr:uid="{2032931D-F6F9-41E4-8119-A5AEED80596C}"/>
    <hyperlink ref="A11" location="'Pivot notes'!A1" display="Pivot notes" xr:uid="{8349A74B-15E6-43A5-8A24-4A346E80BFE9}"/>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J77"/>
  <sheetViews>
    <sheetView zoomScaleNormal="100" workbookViewId="0">
      <pane ySplit="6" topLeftCell="A28" activePane="bottomLeft" state="frozen"/>
      <selection pane="bottomLeft" activeCell="A3" sqref="A3"/>
    </sheetView>
  </sheetViews>
  <sheetFormatPr defaultColWidth="9.26953125" defaultRowHeight="14.5" x14ac:dyDescent="0.35"/>
  <cols>
    <col min="1" max="1" width="42.7265625" style="3" customWidth="1"/>
    <col min="2" max="3" width="13.54296875" style="3" customWidth="1"/>
    <col min="4" max="4" width="14.7265625" style="3" customWidth="1"/>
    <col min="5" max="11" width="13.54296875" style="3" customWidth="1"/>
    <col min="12" max="12" width="9.26953125" style="3" customWidth="1"/>
    <col min="13" max="13" width="9.26953125" style="3" hidden="1" customWidth="1"/>
    <col min="14" max="14" width="7.7265625" style="3" hidden="1" customWidth="1"/>
    <col min="15" max="15" width="9.26953125" style="3" hidden="1" customWidth="1"/>
    <col min="16" max="16" width="10" style="3" bestFit="1" customWidth="1"/>
    <col min="17" max="17" width="11.7265625" style="3" customWidth="1"/>
    <col min="18" max="22" width="9.26953125" style="3"/>
    <col min="23" max="23" width="11" style="3" customWidth="1"/>
    <col min="24" max="16384" width="9.26953125" style="3"/>
  </cols>
  <sheetData>
    <row r="1" spans="1:36" s="92" customFormat="1" ht="23.25" customHeight="1" x14ac:dyDescent="0.5">
      <c r="A1" s="89" t="s">
        <v>142</v>
      </c>
      <c r="B1" s="90"/>
      <c r="C1" s="90"/>
      <c r="D1" s="90"/>
      <c r="E1" s="90"/>
      <c r="F1" s="90"/>
      <c r="G1" s="90"/>
      <c r="H1" s="90"/>
      <c r="I1" s="90"/>
      <c r="J1" s="90"/>
      <c r="K1" s="90"/>
      <c r="L1" s="91"/>
      <c r="M1" s="91"/>
    </row>
    <row r="2" spans="1:36" s="4" customFormat="1" ht="24" customHeight="1" x14ac:dyDescent="0.35">
      <c r="A2" s="17" t="s">
        <v>50</v>
      </c>
      <c r="B2" s="18"/>
      <c r="C2" s="18"/>
      <c r="D2" s="18"/>
      <c r="E2" s="18"/>
      <c r="F2" s="3"/>
      <c r="G2" s="3"/>
      <c r="H2" s="3"/>
      <c r="I2" s="3"/>
      <c r="J2" s="3"/>
      <c r="K2" s="3"/>
      <c r="L2" s="3"/>
      <c r="M2" s="3"/>
      <c r="N2" s="3"/>
      <c r="O2" s="3"/>
    </row>
    <row r="3" spans="1:36" s="4" customFormat="1" ht="15" customHeight="1" thickBot="1" x14ac:dyDescent="0.4">
      <c r="A3" s="83" t="s">
        <v>65</v>
      </c>
      <c r="B3" s="43"/>
      <c r="C3" s="43"/>
      <c r="D3" s="43"/>
      <c r="E3" s="43"/>
      <c r="F3" s="43"/>
      <c r="G3" s="43"/>
      <c r="H3" s="3"/>
      <c r="I3" s="3"/>
      <c r="J3" s="3"/>
      <c r="K3" s="3"/>
      <c r="L3" s="3"/>
      <c r="M3" s="3"/>
      <c r="N3" s="3"/>
      <c r="O3" s="3"/>
      <c r="P3" s="3"/>
    </row>
    <row r="4" spans="1:36" s="2" customFormat="1" ht="25.15" customHeight="1" thickBot="1" x14ac:dyDescent="0.4">
      <c r="A4" s="1"/>
      <c r="B4" s="118" t="s">
        <v>51</v>
      </c>
      <c r="C4" s="118"/>
      <c r="D4" s="118"/>
      <c r="E4" s="116" t="s">
        <v>52</v>
      </c>
      <c r="F4" s="116" t="s">
        <v>53</v>
      </c>
      <c r="G4" s="116" t="s">
        <v>54</v>
      </c>
      <c r="H4" s="116" t="s">
        <v>55</v>
      </c>
      <c r="I4" s="116" t="s">
        <v>56</v>
      </c>
      <c r="J4" s="116" t="s">
        <v>57</v>
      </c>
      <c r="K4" s="116" t="s">
        <v>58</v>
      </c>
      <c r="L4" s="1"/>
      <c r="M4" s="1"/>
      <c r="N4" s="21"/>
      <c r="O4" s="21"/>
      <c r="Q4" s="21"/>
      <c r="R4" s="21"/>
      <c r="T4" s="21"/>
      <c r="U4" s="21"/>
      <c r="V4" s="21"/>
      <c r="W4" s="21"/>
      <c r="X4" s="21"/>
    </row>
    <row r="5" spans="1:36" s="9" customFormat="1" ht="75" customHeight="1" thickBot="1" x14ac:dyDescent="0.4">
      <c r="A5" s="7" t="s">
        <v>78</v>
      </c>
      <c r="B5" s="8" t="s">
        <v>125</v>
      </c>
      <c r="C5" s="8" t="s">
        <v>123</v>
      </c>
      <c r="D5" s="8" t="s">
        <v>124</v>
      </c>
      <c r="E5" s="117"/>
      <c r="F5" s="117"/>
      <c r="G5" s="117"/>
      <c r="H5" s="117"/>
      <c r="I5" s="117"/>
      <c r="J5" s="117"/>
      <c r="K5" s="117"/>
      <c r="P5" s="3"/>
    </row>
    <row r="6" spans="1:36" s="4" customFormat="1" ht="15" customHeight="1" x14ac:dyDescent="0.35">
      <c r="A6" s="44" t="s">
        <v>0</v>
      </c>
      <c r="B6" s="45">
        <f ca="1">IF('FIRE1202 raw'!B8="N/A","N/A",IF('FIRE1202 raw'!B8="..","..",ROUND('FIRE1202 raw'!B8,0)))</f>
        <v>84575</v>
      </c>
      <c r="C6" s="45">
        <f ca="1">IF('FIRE1202 raw'!C8="N/A","N/A",IF('FIRE1202 raw'!C8="..","..",ROUND('FIRE1202 raw'!C8,0)))</f>
        <v>47402</v>
      </c>
      <c r="D6" s="45">
        <f ca="1">IF('FIRE1202 raw'!D8="N/A","N/A",IF('FIRE1202 raw'!D8="..","..",ROUND('FIRE1202 raw'!D8,0)))</f>
        <v>37173</v>
      </c>
      <c r="E6" s="45">
        <f ca="1">IF('FIRE1202 raw'!E8="N/A","N/A",IF('FIRE1202 raw'!E8="..","..",ROUND('FIRE1202 raw'!E8,0)))</f>
        <v>26894</v>
      </c>
      <c r="F6" s="45">
        <f ca="1">IF('FIRE1202 raw'!F8="N/A","N/A",IF('FIRE1202 raw'!F8="..","..",ROUND('FIRE1202 raw'!F8,0)))</f>
        <v>3383</v>
      </c>
      <c r="G6" s="45">
        <f ca="1">IF('FIRE1202 raw'!G8="N/A","N/A",IF('FIRE1202 raw'!G8="..","..",ROUND('FIRE1202 raw'!G8,0)))</f>
        <v>529</v>
      </c>
      <c r="H6" s="45">
        <f ca="1">IF('FIRE1202 raw'!H8="N/A","N/A",IF('FIRE1202 raw'!H8="..","..",ROUND('FIRE1202 raw'!H8,0)))</f>
        <v>64</v>
      </c>
      <c r="I6" s="45">
        <f ca="1">IF('FIRE1202 raw'!I8="N/A","N/A",IF('FIRE1202 raw'!I8="..","..",ROUND('FIRE1202 raw'!I8,0)))</f>
        <v>124</v>
      </c>
      <c r="J6" s="45">
        <f ca="1">IF('FIRE1202 raw'!J8="N/A","N/A",IF('FIRE1202 raw'!J8="..","..",ROUND('FIRE1202 raw'!J8,0)))</f>
        <v>10223</v>
      </c>
      <c r="K6" s="45">
        <f ca="1">IF('FIRE1202 raw'!K8="N/A","N/A",IF('FIRE1202 raw'!K8="..","..",ROUND('FIRE1202 raw'!K8,0)))</f>
        <v>1704266</v>
      </c>
      <c r="L6" s="27"/>
      <c r="N6" s="10"/>
      <c r="O6" s="10"/>
      <c r="Q6" s="10"/>
      <c r="R6" s="10"/>
      <c r="T6" s="12"/>
      <c r="U6" s="12"/>
      <c r="V6" s="12"/>
      <c r="W6" s="12"/>
      <c r="X6" s="12"/>
      <c r="Z6" s="11"/>
      <c r="AA6" s="11"/>
      <c r="AB6" s="11"/>
      <c r="AC6" s="11"/>
      <c r="AD6" s="11"/>
      <c r="AE6" s="11"/>
      <c r="AF6" s="11"/>
      <c r="AG6" s="11"/>
      <c r="AH6" s="11"/>
      <c r="AI6" s="11"/>
      <c r="AJ6" s="11"/>
    </row>
    <row r="7" spans="1:36" s="4" customFormat="1" ht="15" customHeight="1" x14ac:dyDescent="0.35">
      <c r="A7" s="53" t="s">
        <v>81</v>
      </c>
      <c r="B7" s="45">
        <f ca="1">IF('FIRE1202 raw'!B9="N/A","N/A",IF('FIRE1202 raw'!B9="..","..",ROUND('FIRE1202 raw'!B9,0)))</f>
        <v>49672</v>
      </c>
      <c r="C7" s="45">
        <f ca="1">IF('FIRE1202 raw'!C9="N/A","N/A",IF('FIRE1202 raw'!C9="..","..",ROUND('FIRE1202 raw'!C9,0)))</f>
        <v>28446</v>
      </c>
      <c r="D7" s="45">
        <f ca="1">IF('FIRE1202 raw'!D9="N/A","N/A",IF('FIRE1202 raw'!D9="..","..",ROUND('FIRE1202 raw'!D9,0)))</f>
        <v>21226</v>
      </c>
      <c r="E7" s="45">
        <f ca="1">IF('FIRE1202 raw'!E9="N/A","N/A",IF('FIRE1202 raw'!E9="..","..",ROUND('FIRE1202 raw'!E9,0)))</f>
        <v>19182</v>
      </c>
      <c r="F7" s="45">
        <f ca="1">IF('FIRE1202 raw'!F9="N/A","N/A",IF('FIRE1202 raw'!F9="..","..",ROUND('FIRE1202 raw'!F9,0)))</f>
        <v>1889</v>
      </c>
      <c r="G7" s="45">
        <f ca="1">IF('FIRE1202 raw'!G9="N/A","N/A",IF('FIRE1202 raw'!G9="..","..",ROUND('FIRE1202 raw'!G9,0)))</f>
        <v>373</v>
      </c>
      <c r="H7" s="45">
        <f ca="1">IF('FIRE1202 raw'!H9="N/A","N/A",IF('FIRE1202 raw'!H9="..","..",ROUND('FIRE1202 raw'!H9,0)))</f>
        <v>35</v>
      </c>
      <c r="I7" s="45">
        <f ca="1">IF('FIRE1202 raw'!I9="N/A","N/A",IF('FIRE1202 raw'!I9="..","..",ROUND('FIRE1202 raw'!I9,0)))</f>
        <v>102</v>
      </c>
      <c r="J7" s="45">
        <f ca="1">IF('FIRE1202 raw'!J9="N/A","N/A",IF('FIRE1202 raw'!J9="..","..",ROUND('FIRE1202 raw'!J9,0)))</f>
        <v>7617</v>
      </c>
      <c r="K7" s="45">
        <f ca="1">IF('FIRE1202 raw'!K9="N/A","N/A",IF('FIRE1202 raw'!K9="..","..",ROUND('FIRE1202 raw'!K9,0)))</f>
        <v>1267000</v>
      </c>
      <c r="L7" s="3"/>
      <c r="N7" s="10"/>
      <c r="O7" s="10"/>
      <c r="Q7" s="10"/>
      <c r="R7" s="10"/>
      <c r="T7" s="12"/>
      <c r="U7" s="12"/>
      <c r="V7" s="12"/>
      <c r="W7" s="12"/>
      <c r="X7" s="12"/>
      <c r="Z7" s="11"/>
      <c r="AA7" s="11"/>
      <c r="AB7" s="11"/>
      <c r="AC7" s="11"/>
      <c r="AD7" s="11"/>
      <c r="AE7" s="11"/>
      <c r="AF7" s="11"/>
      <c r="AG7" s="11"/>
      <c r="AH7" s="11"/>
      <c r="AI7" s="11"/>
      <c r="AJ7" s="11"/>
    </row>
    <row r="8" spans="1:36" s="4" customFormat="1" ht="15" customHeight="1" x14ac:dyDescent="0.35">
      <c r="A8" s="53" t="s">
        <v>48</v>
      </c>
      <c r="B8" s="45">
        <f ca="1">IF('FIRE1202 raw'!B10="N/A","N/A",IF('FIRE1202 raw'!B10="..","..",ROUND('FIRE1202 raw'!B10,0)))</f>
        <v>34903</v>
      </c>
      <c r="C8" s="45">
        <f ca="1">IF('FIRE1202 raw'!C10="N/A","N/A",IF('FIRE1202 raw'!C10="..","..",ROUND('FIRE1202 raw'!C10,0)))</f>
        <v>18956</v>
      </c>
      <c r="D8" s="45">
        <f ca="1">IF('FIRE1202 raw'!D10="N/A","N/A",IF('FIRE1202 raw'!D10="..","..",ROUND('FIRE1202 raw'!D10,0)))</f>
        <v>15947</v>
      </c>
      <c r="E8" s="45">
        <f ca="1">IF('FIRE1202 raw'!E10="N/A","N/A",IF('FIRE1202 raw'!E10="..","..",ROUND('FIRE1202 raw'!E10,0)))</f>
        <v>7712</v>
      </c>
      <c r="F8" s="45">
        <f ca="1">IF('FIRE1202 raw'!F10="N/A","N/A",IF('FIRE1202 raw'!F10="..","..",ROUND('FIRE1202 raw'!F10,0)))</f>
        <v>1494</v>
      </c>
      <c r="G8" s="45">
        <f ca="1">IF('FIRE1202 raw'!G10="N/A","N/A",IF('FIRE1202 raw'!G10="..","..",ROUND('FIRE1202 raw'!G10,0)))</f>
        <v>156</v>
      </c>
      <c r="H8" s="45">
        <f ca="1">IF('FIRE1202 raw'!H10="N/A","N/A",IF('FIRE1202 raw'!H10="..","..",ROUND('FIRE1202 raw'!H10,0)))</f>
        <v>29</v>
      </c>
      <c r="I8" s="45">
        <f ca="1">IF('FIRE1202 raw'!I10="N/A","N/A",IF('FIRE1202 raw'!I10="..","..",ROUND('FIRE1202 raw'!I10,0)))</f>
        <v>22</v>
      </c>
      <c r="J8" s="45">
        <f ca="1">IF('FIRE1202 raw'!J10="N/A","N/A",IF('FIRE1202 raw'!J10="..","..",ROUND('FIRE1202 raw'!J10,0)))</f>
        <v>2606</v>
      </c>
      <c r="K8" s="45">
        <f ca="1">IF('FIRE1202 raw'!K10="N/A","N/A",IF('FIRE1202 raw'!K10="..","..",ROUND('FIRE1202 raw'!K10,0)))</f>
        <v>437266</v>
      </c>
      <c r="L8" s="3"/>
      <c r="N8" s="10"/>
      <c r="O8" s="10"/>
      <c r="Q8" s="10"/>
      <c r="R8" s="10"/>
      <c r="T8" s="12"/>
      <c r="U8" s="12"/>
      <c r="V8" s="12"/>
      <c r="W8" s="12"/>
      <c r="X8" s="12"/>
      <c r="Z8" s="11"/>
      <c r="AA8" s="11"/>
      <c r="AB8" s="11"/>
      <c r="AC8" s="11"/>
      <c r="AD8" s="11"/>
      <c r="AE8" s="11"/>
      <c r="AF8" s="11"/>
      <c r="AG8" s="11"/>
      <c r="AH8" s="11"/>
      <c r="AI8" s="11"/>
      <c r="AJ8" s="11"/>
    </row>
    <row r="9" spans="1:36" s="4" customFormat="1" ht="15" customHeight="1" x14ac:dyDescent="0.35">
      <c r="A9" s="53" t="s">
        <v>82</v>
      </c>
      <c r="B9" s="45">
        <f ca="1">IF('FIRE1202 raw'!B11="N/A","N/A",IF('FIRE1202 raw'!B11="..","..",ROUND('FIRE1202 raw'!B11,0)))</f>
        <v>47583</v>
      </c>
      <c r="C9" s="45">
        <f ca="1">IF('FIRE1202 raw'!C11="N/A","N/A",IF('FIRE1202 raw'!C11="..","..",ROUND('FIRE1202 raw'!C11,0)))</f>
        <v>24714</v>
      </c>
      <c r="D9" s="45">
        <f ca="1">IF('FIRE1202 raw'!D11="N/A","N/A",IF('FIRE1202 raw'!D11="..","..",ROUND('FIRE1202 raw'!D11,0)))</f>
        <v>22869</v>
      </c>
      <c r="E9" s="45">
        <f ca="1">IF('FIRE1202 raw'!E11="N/A","N/A",IF('FIRE1202 raw'!E11="..","..",ROUND('FIRE1202 raw'!E11,0)))</f>
        <v>13030</v>
      </c>
      <c r="F9" s="45">
        <f ca="1">IF('FIRE1202 raw'!F11="N/A","N/A",IF('FIRE1202 raw'!F11="..","..",ROUND('FIRE1202 raw'!F11,0)))</f>
        <v>2319</v>
      </c>
      <c r="G9" s="45">
        <f ca="1">IF('FIRE1202 raw'!G11="N/A","N/A",IF('FIRE1202 raw'!G11="..","..",ROUND('FIRE1202 raw'!G11,0)))</f>
        <v>271</v>
      </c>
      <c r="H9" s="45">
        <f ca="1">IF('FIRE1202 raw'!H11="N/A","N/A",IF('FIRE1202 raw'!H11="..","..",ROUND('FIRE1202 raw'!H11,0)))</f>
        <v>41</v>
      </c>
      <c r="I9" s="45">
        <f ca="1">IF('FIRE1202 raw'!I11="N/A","N/A",IF('FIRE1202 raw'!I11="..","..",ROUND('FIRE1202 raw'!I11,0)))</f>
        <v>92</v>
      </c>
      <c r="J9" s="45">
        <f ca="1">IF('FIRE1202 raw'!J11="N/A","N/A",IF('FIRE1202 raw'!J11="..","..",ROUND('FIRE1202 raw'!J11,0)))</f>
        <v>3854</v>
      </c>
      <c r="K9" s="45">
        <f ca="1">IF('FIRE1202 raw'!K11="N/A","N/A",IF('FIRE1202 raw'!K11="..","..",ROUND('FIRE1202 raw'!K11,0)))</f>
        <v>1053128</v>
      </c>
      <c r="L9" s="3"/>
      <c r="M9" s="26"/>
      <c r="N9" s="10"/>
      <c r="O9" s="27"/>
      <c r="Q9" s="10"/>
      <c r="R9" s="10"/>
      <c r="T9" s="12"/>
      <c r="U9" s="12"/>
      <c r="V9" s="12"/>
      <c r="W9" s="12"/>
      <c r="X9" s="12"/>
      <c r="Z9" s="11"/>
      <c r="AA9" s="11"/>
      <c r="AB9" s="11"/>
      <c r="AC9" s="11"/>
      <c r="AD9" s="11"/>
      <c r="AE9" s="11"/>
      <c r="AF9" s="11"/>
      <c r="AG9" s="11"/>
      <c r="AH9" s="11"/>
      <c r="AI9" s="11"/>
      <c r="AJ9" s="11"/>
    </row>
    <row r="10" spans="1:36" s="4" customFormat="1" ht="15" customHeight="1" x14ac:dyDescent="0.35">
      <c r="A10" s="53" t="s">
        <v>83</v>
      </c>
      <c r="B10" s="45">
        <f ca="1">IF('FIRE1202 raw'!B12="N/A","N/A",IF('FIRE1202 raw'!B12="..","..",ROUND('FIRE1202 raw'!B12,0)))</f>
        <v>22412</v>
      </c>
      <c r="C10" s="45">
        <f ca="1">IF('FIRE1202 raw'!C12="N/A","N/A",IF('FIRE1202 raw'!C12="..","..",ROUND('FIRE1202 raw'!C12,0)))</f>
        <v>13575</v>
      </c>
      <c r="D10" s="45">
        <f ca="1">IF('FIRE1202 raw'!D12="N/A","N/A",IF('FIRE1202 raw'!D12="..","..",ROUND('FIRE1202 raw'!D12,0)))</f>
        <v>8837</v>
      </c>
      <c r="E10" s="45">
        <f ca="1">IF('FIRE1202 raw'!E12="N/A","N/A",IF('FIRE1202 raw'!E12="..","..",ROUND('FIRE1202 raw'!E12,0)))</f>
        <v>8852</v>
      </c>
      <c r="F10" s="45">
        <f ca="1">IF('FIRE1202 raw'!F12="N/A","N/A",IF('FIRE1202 raw'!F12="..","..",ROUND('FIRE1202 raw'!F12,0)))</f>
        <v>758</v>
      </c>
      <c r="G10" s="45">
        <f ca="1">IF('FIRE1202 raw'!G12="N/A","N/A",IF('FIRE1202 raw'!G12="..","..",ROUND('FIRE1202 raw'!G12,0)))</f>
        <v>130</v>
      </c>
      <c r="H10" s="45">
        <f ca="1">IF('FIRE1202 raw'!H12="N/A","N/A",IF('FIRE1202 raw'!H12="..","..",ROUND('FIRE1202 raw'!H12,0)))</f>
        <v>15</v>
      </c>
      <c r="I10" s="45">
        <f ca="1">IF('FIRE1202 raw'!I12="N/A","N/A",IF('FIRE1202 raw'!I12="..","..",ROUND('FIRE1202 raw'!I12,0)))</f>
        <v>24</v>
      </c>
      <c r="J10" s="45">
        <f ca="1">IF('FIRE1202 raw'!J12="N/A","N/A",IF('FIRE1202 raw'!J12="..","..",ROUND('FIRE1202 raw'!J12,0)))</f>
        <v>4602</v>
      </c>
      <c r="K10" s="45">
        <f ca="1">IF('FIRE1202 raw'!K12="N/A","N/A",IF('FIRE1202 raw'!K12="..","..",ROUND('FIRE1202 raw'!K12,0)))</f>
        <v>384298</v>
      </c>
      <c r="L10" s="27"/>
      <c r="N10" s="10"/>
      <c r="O10" s="10"/>
      <c r="Q10" s="10"/>
      <c r="R10" s="10"/>
      <c r="T10" s="12"/>
      <c r="U10" s="12"/>
      <c r="V10" s="12"/>
      <c r="W10" s="12"/>
      <c r="X10" s="12"/>
      <c r="Z10" s="11"/>
      <c r="AA10" s="11"/>
      <c r="AB10" s="11"/>
      <c r="AC10" s="11"/>
      <c r="AD10" s="11"/>
      <c r="AE10" s="11"/>
      <c r="AF10" s="11"/>
      <c r="AG10" s="11"/>
      <c r="AH10" s="11"/>
      <c r="AI10" s="11"/>
      <c r="AJ10" s="11"/>
    </row>
    <row r="11" spans="1:36" s="4" customFormat="1" ht="15" customHeight="1" x14ac:dyDescent="0.35">
      <c r="A11" s="53" t="s">
        <v>84</v>
      </c>
      <c r="B11" s="45">
        <f ca="1">IF('FIRE1202 raw'!B13="N/A","N/A",IF('FIRE1202 raw'!B13="..","..",ROUND('FIRE1202 raw'!B13,0)))</f>
        <v>14580</v>
      </c>
      <c r="C11" s="45">
        <f ca="1">IF('FIRE1202 raw'!C13="N/A","N/A",IF('FIRE1202 raw'!C13="..","..",ROUND('FIRE1202 raw'!C13,0)))</f>
        <v>9113</v>
      </c>
      <c r="D11" s="45">
        <f ca="1">IF('FIRE1202 raw'!D13="N/A","N/A",IF('FIRE1202 raw'!D13="..","..",ROUND('FIRE1202 raw'!D13,0)))</f>
        <v>5467</v>
      </c>
      <c r="E11" s="45">
        <f ca="1">IF('FIRE1202 raw'!E13="N/A","N/A",IF('FIRE1202 raw'!E13="..","..",ROUND('FIRE1202 raw'!E13,0)))</f>
        <v>5012</v>
      </c>
      <c r="F11" s="45">
        <f ca="1">IF('FIRE1202 raw'!F13="N/A","N/A",IF('FIRE1202 raw'!F13="..","..",ROUND('FIRE1202 raw'!F13,0)))</f>
        <v>306</v>
      </c>
      <c r="G11" s="45">
        <f ca="1">IF('FIRE1202 raw'!G13="N/A","N/A",IF('FIRE1202 raw'!G13="..","..",ROUND('FIRE1202 raw'!G13,0)))</f>
        <v>128</v>
      </c>
      <c r="H11" s="45">
        <f ca="1">IF('FIRE1202 raw'!H13="N/A","N/A",IF('FIRE1202 raw'!H13="..","..",ROUND('FIRE1202 raw'!H13,0)))</f>
        <v>8</v>
      </c>
      <c r="I11" s="45">
        <f ca="1">IF('FIRE1202 raw'!I13="N/A","N/A",IF('FIRE1202 raw'!I13="..","..",ROUND('FIRE1202 raw'!I13,0)))</f>
        <v>8</v>
      </c>
      <c r="J11" s="45">
        <f ca="1">IF('FIRE1202 raw'!J13="N/A","N/A",IF('FIRE1202 raw'!J13="..","..",ROUND('FIRE1202 raw'!J13,0)))</f>
        <v>1767</v>
      </c>
      <c r="K11" s="45">
        <f ca="1">IF('FIRE1202 raw'!K13="N/A","N/A",IF('FIRE1202 raw'!K13="..","..",ROUND('FIRE1202 raw'!K13,0)))</f>
        <v>266840</v>
      </c>
      <c r="L11" s="3"/>
      <c r="N11" s="10"/>
      <c r="O11" s="10"/>
      <c r="Q11" s="10"/>
      <c r="R11" s="10"/>
      <c r="T11" s="12"/>
      <c r="U11" s="12"/>
      <c r="V11" s="12"/>
      <c r="W11" s="12"/>
      <c r="X11" s="12"/>
      <c r="Z11" s="11"/>
      <c r="AA11" s="11"/>
      <c r="AB11" s="11"/>
      <c r="AC11" s="11"/>
      <c r="AD11" s="11"/>
      <c r="AE11" s="11"/>
      <c r="AF11" s="11"/>
      <c r="AG11" s="11"/>
      <c r="AH11" s="11"/>
      <c r="AI11" s="11"/>
      <c r="AJ11" s="11"/>
    </row>
    <row r="12" spans="1:36" s="4" customFormat="1" ht="15" customHeight="1" x14ac:dyDescent="0.35">
      <c r="A12" s="42" t="s">
        <v>3</v>
      </c>
      <c r="B12" s="22">
        <f ca="1">IF('FIRE1202 raw'!B14="N/A","N/A",IF('FIRE1202 raw'!B14="..","..",ROUND('FIRE1202 raw'!B14,0)))</f>
        <v>888</v>
      </c>
      <c r="C12" s="22">
        <f ca="1">IF('FIRE1202 raw'!C14="N/A","N/A",IF('FIRE1202 raw'!C14="..","..",ROUND('FIRE1202 raw'!C14,0)))</f>
        <v>478</v>
      </c>
      <c r="D12" s="22">
        <f ca="1">IF('FIRE1202 raw'!D14="N/A","N/A",IF('FIRE1202 raw'!D14="..","..",ROUND('FIRE1202 raw'!D14,0)))</f>
        <v>410</v>
      </c>
      <c r="E12" s="22">
        <f ca="1">IF('FIRE1202 raw'!E14="N/A","N/A",IF('FIRE1202 raw'!E14="..","..",ROUND('FIRE1202 raw'!E14,0)))</f>
        <v>386</v>
      </c>
      <c r="F12" s="22">
        <f ca="1">IF('FIRE1202 raw'!F14="N/A","N/A",IF('FIRE1202 raw'!F14="..","..",ROUND('FIRE1202 raw'!F14,0)))</f>
        <v>37</v>
      </c>
      <c r="G12" s="22">
        <f ca="1">IF('FIRE1202 raw'!G14="N/A","N/A",IF('FIRE1202 raw'!G14="..","..",ROUND('FIRE1202 raw'!G14,0)))</f>
        <v>15</v>
      </c>
      <c r="H12" s="22">
        <f ca="1">IF('FIRE1202 raw'!H14="N/A","N/A",IF('FIRE1202 raw'!H14="..","..",ROUND('FIRE1202 raw'!H14,0)))</f>
        <v>2</v>
      </c>
      <c r="I12" s="22">
        <f ca="1">IF('FIRE1202 raw'!I14="N/A","N/A",IF('FIRE1202 raw'!I14="..","..",ROUND('FIRE1202 raw'!I14,0)))</f>
        <v>9</v>
      </c>
      <c r="J12" s="22">
        <f ca="1">IF('FIRE1202 raw'!J14="N/A","N/A",IF('FIRE1202 raw'!J14="..","..",ROUND('FIRE1202 raw'!J14,0)))</f>
        <v>360</v>
      </c>
      <c r="K12" s="22">
        <f ca="1">IF('FIRE1202 raw'!K14="N/A","N/A",IF('FIRE1202 raw'!K14="..","..",ROUND('FIRE1202 raw'!K14,0)))</f>
        <v>10762</v>
      </c>
      <c r="L12" s="3"/>
      <c r="N12" s="10"/>
      <c r="O12" s="10"/>
      <c r="Q12" s="10"/>
      <c r="R12" s="10"/>
      <c r="T12" s="12"/>
      <c r="U12" s="12"/>
      <c r="V12" s="12"/>
      <c r="W12" s="12"/>
      <c r="X12" s="12"/>
      <c r="Z12" s="11"/>
      <c r="AA12" s="11"/>
      <c r="AB12" s="11"/>
      <c r="AC12" s="11"/>
      <c r="AD12" s="11"/>
      <c r="AE12" s="11"/>
      <c r="AF12" s="11"/>
      <c r="AG12" s="11"/>
      <c r="AH12" s="11"/>
      <c r="AI12" s="11"/>
      <c r="AJ12" s="11"/>
    </row>
    <row r="13" spans="1:36" s="4" customFormat="1" ht="15" customHeight="1" x14ac:dyDescent="0.35">
      <c r="A13" s="42" t="s">
        <v>4</v>
      </c>
      <c r="B13" s="22">
        <f ca="1">IF('FIRE1202 raw'!B15="N/A","N/A",IF('FIRE1202 raw'!B15="..","..",ROUND('FIRE1202 raw'!B15,0)))</f>
        <v>1193</v>
      </c>
      <c r="C13" s="22">
        <f ca="1">IF('FIRE1202 raw'!C15="N/A","N/A",IF('FIRE1202 raw'!C15="..","..",ROUND('FIRE1202 raw'!C15,0)))</f>
        <v>32</v>
      </c>
      <c r="D13" s="22">
        <f ca="1">IF('FIRE1202 raw'!D15="N/A","N/A",IF('FIRE1202 raw'!D15="..","..",ROUND('FIRE1202 raw'!D15,0)))</f>
        <v>1161</v>
      </c>
      <c r="E13" s="22">
        <f ca="1">IF('FIRE1202 raw'!E15="N/A","N/A",IF('FIRE1202 raw'!E15="..","..",ROUND('FIRE1202 raw'!E15,0)))</f>
        <v>1157</v>
      </c>
      <c r="F13" s="22">
        <f ca="1">IF('FIRE1202 raw'!F15="N/A","N/A",IF('FIRE1202 raw'!F15="..","..",ROUND('FIRE1202 raw'!F15,0)))</f>
        <v>34</v>
      </c>
      <c r="G13" s="22">
        <f ca="1">IF('FIRE1202 raw'!G15="N/A","N/A",IF('FIRE1202 raw'!G15="..","..",ROUND('FIRE1202 raw'!G15,0)))</f>
        <v>3</v>
      </c>
      <c r="H13" s="22">
        <f ca="1">IF('FIRE1202 raw'!H15="N/A","N/A",IF('FIRE1202 raw'!H15="..","..",ROUND('FIRE1202 raw'!H15,0)))</f>
        <v>0</v>
      </c>
      <c r="I13" s="22">
        <f ca="1">IF('FIRE1202 raw'!I15="N/A","N/A",IF('FIRE1202 raw'!I15="..","..",ROUND('FIRE1202 raw'!I15,0)))</f>
        <v>0</v>
      </c>
      <c r="J13" s="22">
        <f ca="1">IF('FIRE1202 raw'!J15="N/A","N/A",IF('FIRE1202 raw'!J15="..","..",ROUND('FIRE1202 raw'!J15,0)))</f>
        <v>1193</v>
      </c>
      <c r="K13" s="22">
        <f ca="1">IF('FIRE1202 raw'!K15="N/A","N/A",IF('FIRE1202 raw'!K15="..","..",ROUND('FIRE1202 raw'!K15,0)))</f>
        <v>20633</v>
      </c>
      <c r="L13" s="3"/>
      <c r="N13" s="10"/>
      <c r="O13" s="10"/>
      <c r="Q13" s="10"/>
      <c r="R13" s="10"/>
      <c r="T13" s="12"/>
      <c r="U13" s="12"/>
      <c r="V13" s="12"/>
      <c r="W13" s="12"/>
      <c r="X13" s="12"/>
      <c r="Z13" s="11"/>
      <c r="AA13" s="11"/>
      <c r="AB13" s="11"/>
      <c r="AC13" s="11"/>
      <c r="AD13" s="11"/>
      <c r="AE13" s="11"/>
      <c r="AF13" s="11"/>
      <c r="AG13" s="11"/>
      <c r="AH13" s="11"/>
      <c r="AI13" s="11"/>
      <c r="AJ13" s="11"/>
    </row>
    <row r="14" spans="1:36" s="4" customFormat="1" ht="15" customHeight="1" x14ac:dyDescent="0.35">
      <c r="A14" s="42" t="s">
        <v>5</v>
      </c>
      <c r="B14" s="22">
        <f ca="1">IF('FIRE1202 raw'!B16="N/A","N/A",IF('FIRE1202 raw'!B16="..","..",ROUND('FIRE1202 raw'!B16,0)))</f>
        <v>1229</v>
      </c>
      <c r="C14" s="22">
        <f ca="1">IF('FIRE1202 raw'!C16="N/A","N/A",IF('FIRE1202 raw'!C16="..","..",ROUND('FIRE1202 raw'!C16,0)))</f>
        <v>711</v>
      </c>
      <c r="D14" s="22">
        <f ca="1">IF('FIRE1202 raw'!D16="N/A","N/A",IF('FIRE1202 raw'!D16="..","..",ROUND('FIRE1202 raw'!D16,0)))</f>
        <v>518</v>
      </c>
      <c r="E14" s="22">
        <f ca="1">IF('FIRE1202 raw'!E16="N/A","N/A",IF('FIRE1202 raw'!E16="..","..",ROUND('FIRE1202 raw'!E16,0)))</f>
        <v>383</v>
      </c>
      <c r="F14" s="22">
        <f ca="1">IF('FIRE1202 raw'!F16="N/A","N/A",IF('FIRE1202 raw'!F16="..","..",ROUND('FIRE1202 raw'!F16,0)))</f>
        <v>13</v>
      </c>
      <c r="G14" s="22">
        <f ca="1">IF('FIRE1202 raw'!G16="N/A","N/A",IF('FIRE1202 raw'!G16="..","..",ROUND('FIRE1202 raw'!G16,0)))</f>
        <v>0</v>
      </c>
      <c r="H14" s="22">
        <f ca="1">IF('FIRE1202 raw'!H16="N/A","N/A",IF('FIRE1202 raw'!H16="..","..",ROUND('FIRE1202 raw'!H16,0)))</f>
        <v>0</v>
      </c>
      <c r="I14" s="22">
        <f ca="1">IF('FIRE1202 raw'!I16="N/A","N/A",IF('FIRE1202 raw'!I16="..","..",ROUND('FIRE1202 raw'!I16,0)))</f>
        <v>0</v>
      </c>
      <c r="J14" s="22">
        <f ca="1">IF('FIRE1202 raw'!J16="N/A","N/A",IF('FIRE1202 raw'!J16="..","..",ROUND('FIRE1202 raw'!J16,0)))</f>
        <v>0</v>
      </c>
      <c r="K14" s="22">
        <f ca="1">IF('FIRE1202 raw'!K16="N/A","N/A",IF('FIRE1202 raw'!K16="..","..",ROUND('FIRE1202 raw'!K16,0)))</f>
        <v>402173</v>
      </c>
      <c r="L14" s="3"/>
      <c r="N14" s="10"/>
      <c r="O14" s="10"/>
      <c r="Q14" s="10"/>
      <c r="R14" s="10"/>
      <c r="T14" s="12"/>
      <c r="U14" s="12"/>
      <c r="V14" s="12"/>
      <c r="W14" s="12"/>
      <c r="X14" s="12"/>
      <c r="Z14" s="11"/>
      <c r="AA14" s="11"/>
      <c r="AB14" s="11"/>
      <c r="AC14" s="11"/>
      <c r="AD14" s="11"/>
      <c r="AE14" s="11"/>
      <c r="AF14" s="11"/>
      <c r="AG14" s="11"/>
      <c r="AH14" s="11"/>
      <c r="AI14" s="11"/>
      <c r="AJ14" s="11"/>
    </row>
    <row r="15" spans="1:36" s="4" customFormat="1" ht="15" customHeight="1" x14ac:dyDescent="0.35">
      <c r="A15" s="42" t="s">
        <v>6</v>
      </c>
      <c r="B15" s="22">
        <f ca="1">IF('FIRE1202 raw'!B17="N/A","N/A",IF('FIRE1202 raw'!B17="..","..",ROUND('FIRE1202 raw'!B17,0)))</f>
        <v>872</v>
      </c>
      <c r="C15" s="22">
        <f ca="1">IF('FIRE1202 raw'!C17="N/A","N/A",IF('FIRE1202 raw'!C17="..","..",ROUND('FIRE1202 raw'!C17,0)))</f>
        <v>602</v>
      </c>
      <c r="D15" s="22">
        <f ca="1">IF('FIRE1202 raw'!D17="N/A","N/A",IF('FIRE1202 raw'!D17="..","..",ROUND('FIRE1202 raw'!D17,0)))</f>
        <v>270</v>
      </c>
      <c r="E15" s="22">
        <f ca="1">IF('FIRE1202 raw'!E17="N/A","N/A",IF('FIRE1202 raw'!E17="..","..",ROUND('FIRE1202 raw'!E17,0)))</f>
        <v>517</v>
      </c>
      <c r="F15" s="22">
        <f ca="1">IF('FIRE1202 raw'!F17="N/A","N/A",IF('FIRE1202 raw'!F17="..","..",ROUND('FIRE1202 raw'!F17,0)))</f>
        <v>52</v>
      </c>
      <c r="G15" s="22">
        <f ca="1">IF('FIRE1202 raw'!G17="N/A","N/A",IF('FIRE1202 raw'!G17="..","..",ROUND('FIRE1202 raw'!G17,0)))</f>
        <v>17</v>
      </c>
      <c r="H15" s="22">
        <f ca="1">IF('FIRE1202 raw'!H17="N/A","N/A",IF('FIRE1202 raw'!H17="..","..",ROUND('FIRE1202 raw'!H17,0)))</f>
        <v>4</v>
      </c>
      <c r="I15" s="22">
        <f ca="1">IF('FIRE1202 raw'!I17="N/A","N/A",IF('FIRE1202 raw'!I17="..","..",ROUND('FIRE1202 raw'!I17,0)))</f>
        <v>3</v>
      </c>
      <c r="J15" s="22">
        <f ca="1">IF('FIRE1202 raw'!J17="N/A","N/A",IF('FIRE1202 raw'!J17="..","..",ROUND('FIRE1202 raw'!J17,0)))</f>
        <v>42</v>
      </c>
      <c r="K15" s="22">
        <f ca="1">IF('FIRE1202 raw'!K17="N/A","N/A",IF('FIRE1202 raw'!K17="..","..",ROUND('FIRE1202 raw'!K17,0)))</f>
        <v>11016</v>
      </c>
      <c r="L15" s="3"/>
      <c r="N15" s="10"/>
      <c r="O15" s="10"/>
      <c r="Q15" s="10"/>
      <c r="R15" s="10"/>
      <c r="T15" s="12"/>
      <c r="U15" s="12"/>
      <c r="V15" s="12"/>
      <c r="W15" s="12"/>
      <c r="X15" s="12"/>
      <c r="Z15" s="11"/>
      <c r="AA15" s="11"/>
      <c r="AB15" s="11"/>
      <c r="AC15" s="11"/>
      <c r="AD15" s="11"/>
      <c r="AE15" s="11"/>
      <c r="AF15" s="11"/>
      <c r="AG15" s="11"/>
      <c r="AH15" s="11"/>
      <c r="AI15" s="11"/>
      <c r="AJ15" s="11"/>
    </row>
    <row r="16" spans="1:36" s="4" customFormat="1" ht="15" customHeight="1" x14ac:dyDescent="0.35">
      <c r="A16" s="42" t="s">
        <v>7</v>
      </c>
      <c r="B16" s="22">
        <f ca="1">IF('FIRE1202 raw'!B18="N/A","N/A",IF('FIRE1202 raw'!B18="..","..",ROUND('FIRE1202 raw'!B18,0)))</f>
        <v>1178</v>
      </c>
      <c r="C16" s="22">
        <f ca="1">IF('FIRE1202 raw'!C18="N/A","N/A",IF('FIRE1202 raw'!C18="..","..",ROUND('FIRE1202 raw'!C18,0)))</f>
        <v>865</v>
      </c>
      <c r="D16" s="22">
        <f ca="1">IF('FIRE1202 raw'!D18="N/A","N/A",IF('FIRE1202 raw'!D18="..","..",ROUND('FIRE1202 raw'!D18,0)))</f>
        <v>313</v>
      </c>
      <c r="E16" s="22">
        <f ca="1">IF('FIRE1202 raw'!E18="N/A","N/A",IF('FIRE1202 raw'!E18="..","..",ROUND('FIRE1202 raw'!E18,0)))</f>
        <v>517</v>
      </c>
      <c r="F16" s="22">
        <f ca="1">IF('FIRE1202 raw'!F18="N/A","N/A",IF('FIRE1202 raw'!F18="..","..",ROUND('FIRE1202 raw'!F18,0)))</f>
        <v>24</v>
      </c>
      <c r="G16" s="22">
        <f ca="1">IF('FIRE1202 raw'!G18="N/A","N/A",IF('FIRE1202 raw'!G18="..","..",ROUND('FIRE1202 raw'!G18,0)))</f>
        <v>17</v>
      </c>
      <c r="H16" s="22">
        <f ca="1">IF('FIRE1202 raw'!H18="N/A","N/A",IF('FIRE1202 raw'!H18="..","..",ROUND('FIRE1202 raw'!H18,0)))</f>
        <v>0</v>
      </c>
      <c r="I16" s="22">
        <f ca="1">IF('FIRE1202 raw'!I18="N/A","N/A",IF('FIRE1202 raw'!I18="..","..",ROUND('FIRE1202 raw'!I18,0)))</f>
        <v>2</v>
      </c>
      <c r="J16" s="22">
        <f ca="1">IF('FIRE1202 raw'!J18="N/A","N/A",IF('FIRE1202 raw'!J18="..","..",ROUND('FIRE1202 raw'!J18,0)))</f>
        <v>292</v>
      </c>
      <c r="K16" s="22">
        <f ca="1">IF('FIRE1202 raw'!K18="N/A","N/A",IF('FIRE1202 raw'!K18="..","..",ROUND('FIRE1202 raw'!K18,0)))</f>
        <v>21508</v>
      </c>
      <c r="L16" s="3"/>
      <c r="N16" s="10"/>
      <c r="O16" s="10"/>
      <c r="Q16" s="10"/>
      <c r="R16" s="10"/>
      <c r="T16" s="12"/>
      <c r="U16" s="12"/>
      <c r="V16" s="12"/>
      <c r="W16" s="12"/>
      <c r="X16" s="12"/>
      <c r="Z16" s="11"/>
      <c r="AA16" s="11"/>
      <c r="AB16" s="11"/>
      <c r="AC16" s="11"/>
      <c r="AD16" s="11"/>
      <c r="AE16" s="11"/>
      <c r="AF16" s="11"/>
      <c r="AG16" s="11"/>
      <c r="AH16" s="11"/>
      <c r="AI16" s="11"/>
      <c r="AJ16" s="11"/>
    </row>
    <row r="17" spans="1:36" s="4" customFormat="1" ht="15" customHeight="1" x14ac:dyDescent="0.35">
      <c r="A17" s="42" t="s">
        <v>8</v>
      </c>
      <c r="B17" s="22">
        <f ca="1">IF('FIRE1202 raw'!B19="N/A","N/A",IF('FIRE1202 raw'!B19="..","..",ROUND('FIRE1202 raw'!B19,0)))</f>
        <v>2135</v>
      </c>
      <c r="C17" s="22">
        <f ca="1">IF('FIRE1202 raw'!C19="N/A","N/A",IF('FIRE1202 raw'!C19="..","..",ROUND('FIRE1202 raw'!C19,0)))</f>
        <v>1814</v>
      </c>
      <c r="D17" s="22">
        <f ca="1">IF('FIRE1202 raw'!D19="N/A","N/A",IF('FIRE1202 raw'!D19="..","..",ROUND('FIRE1202 raw'!D19,0)))</f>
        <v>321</v>
      </c>
      <c r="E17" s="22">
        <f ca="1">IF('FIRE1202 raw'!E19="N/A","N/A",IF('FIRE1202 raw'!E19="..","..",ROUND('FIRE1202 raw'!E19,0)))</f>
        <v>567</v>
      </c>
      <c r="F17" s="22">
        <f ca="1">IF('FIRE1202 raw'!F19="N/A","N/A",IF('FIRE1202 raw'!F19="..","..",ROUND('FIRE1202 raw'!F19,0)))</f>
        <v>85</v>
      </c>
      <c r="G17" s="22">
        <f ca="1">IF('FIRE1202 raw'!G19="N/A","N/A",IF('FIRE1202 raw'!G19="..","..",ROUND('FIRE1202 raw'!G19,0)))</f>
        <v>15</v>
      </c>
      <c r="H17" s="22">
        <f ca="1">IF('FIRE1202 raw'!H19="N/A","N/A",IF('FIRE1202 raw'!H19="..","..",ROUND('FIRE1202 raw'!H19,0)))</f>
        <v>3</v>
      </c>
      <c r="I17" s="22">
        <f ca="1">IF('FIRE1202 raw'!I19="N/A","N/A",IF('FIRE1202 raw'!I19="..","..",ROUND('FIRE1202 raw'!I19,0)))</f>
        <v>0</v>
      </c>
      <c r="J17" s="22">
        <f ca="1">IF('FIRE1202 raw'!J19="N/A","N/A",IF('FIRE1202 raw'!J19="..","..",ROUND('FIRE1202 raw'!J19,0)))</f>
        <v>228</v>
      </c>
      <c r="K17" s="22">
        <f ca="1">IF('FIRE1202 raw'!K19="N/A","N/A",IF('FIRE1202 raw'!K19="..","..",ROUND('FIRE1202 raw'!K19,0)))</f>
        <v>23914</v>
      </c>
      <c r="L17" s="3"/>
      <c r="N17" s="10"/>
      <c r="O17" s="10"/>
      <c r="Q17" s="10"/>
      <c r="R17" s="10"/>
      <c r="T17" s="12"/>
      <c r="U17" s="12"/>
      <c r="V17" s="12"/>
      <c r="W17" s="12"/>
      <c r="X17" s="12"/>
      <c r="Z17" s="11"/>
      <c r="AA17" s="11"/>
      <c r="AB17" s="11"/>
      <c r="AC17" s="11"/>
      <c r="AD17" s="11"/>
      <c r="AE17" s="11"/>
      <c r="AF17" s="11"/>
      <c r="AG17" s="11"/>
      <c r="AH17" s="11"/>
      <c r="AI17" s="11"/>
      <c r="AJ17" s="11"/>
    </row>
    <row r="18" spans="1:36" s="4" customFormat="1" ht="15" customHeight="1" x14ac:dyDescent="0.35">
      <c r="A18" s="42" t="s">
        <v>9</v>
      </c>
      <c r="B18" s="22">
        <f ca="1">IF('FIRE1202 raw'!B20="N/A","N/A",IF('FIRE1202 raw'!B20="..","..",ROUND('FIRE1202 raw'!B20,0)))</f>
        <v>984</v>
      </c>
      <c r="C18" s="22">
        <f ca="1">IF('FIRE1202 raw'!C20="N/A","N/A",IF('FIRE1202 raw'!C20="..","..",ROUND('FIRE1202 raw'!C20,0)))</f>
        <v>771</v>
      </c>
      <c r="D18" s="22">
        <f ca="1">IF('FIRE1202 raw'!D20="N/A","N/A",IF('FIRE1202 raw'!D20="..","..",ROUND('FIRE1202 raw'!D20,0)))</f>
        <v>213</v>
      </c>
      <c r="E18" s="22">
        <f ca="1">IF('FIRE1202 raw'!E20="N/A","N/A",IF('FIRE1202 raw'!E20="..","..",ROUND('FIRE1202 raw'!E20,0)))</f>
        <v>162</v>
      </c>
      <c r="F18" s="22">
        <f ca="1">IF('FIRE1202 raw'!F20="N/A","N/A",IF('FIRE1202 raw'!F20="..","..",ROUND('FIRE1202 raw'!F20,0)))</f>
        <v>16</v>
      </c>
      <c r="G18" s="22">
        <f ca="1">IF('FIRE1202 raw'!G20="N/A","N/A",IF('FIRE1202 raw'!G20="..","..",ROUND('FIRE1202 raw'!G20,0)))</f>
        <v>2</v>
      </c>
      <c r="H18" s="22">
        <f ca="1">IF('FIRE1202 raw'!H20="N/A","N/A",IF('FIRE1202 raw'!H20="..","..",ROUND('FIRE1202 raw'!H20,0)))</f>
        <v>2</v>
      </c>
      <c r="I18" s="22">
        <f ca="1">IF('FIRE1202 raw'!I20="N/A","N/A",IF('FIRE1202 raw'!I20="..","..",ROUND('FIRE1202 raw'!I20,0)))</f>
        <v>0</v>
      </c>
      <c r="J18" s="22">
        <f ca="1">IF('FIRE1202 raw'!J20="N/A","N/A",IF('FIRE1202 raw'!J20="..","..",ROUND('FIRE1202 raw'!J20,0)))</f>
        <v>74</v>
      </c>
      <c r="K18" s="22">
        <f ca="1">IF('FIRE1202 raw'!K20="N/A","N/A",IF('FIRE1202 raw'!K20="..","..",ROUND('FIRE1202 raw'!K20,0)))</f>
        <v>13821</v>
      </c>
      <c r="L18" s="3"/>
      <c r="N18" s="10"/>
      <c r="O18" s="10"/>
      <c r="Q18" s="10"/>
      <c r="R18" s="10"/>
      <c r="T18" s="12"/>
      <c r="U18" s="12"/>
      <c r="V18" s="12"/>
      <c r="W18" s="12"/>
      <c r="X18" s="12"/>
      <c r="Z18" s="11"/>
      <c r="AA18" s="11"/>
      <c r="AB18" s="11"/>
      <c r="AC18" s="11"/>
      <c r="AD18" s="11"/>
      <c r="AE18" s="11"/>
      <c r="AF18" s="11"/>
      <c r="AG18" s="11"/>
      <c r="AH18" s="11"/>
      <c r="AI18" s="11"/>
      <c r="AJ18" s="11"/>
    </row>
    <row r="19" spans="1:36" s="4" customFormat="1" ht="15" customHeight="1" x14ac:dyDescent="0.35">
      <c r="A19" s="42" t="s">
        <v>10</v>
      </c>
      <c r="B19" s="22">
        <f ca="1">IF('FIRE1202 raw'!B21="N/A","N/A",IF('FIRE1202 raw'!B21="..","..",ROUND('FIRE1202 raw'!B21,0)))</f>
        <v>1053</v>
      </c>
      <c r="C19" s="22">
        <f ca="1">IF('FIRE1202 raw'!C21="N/A","N/A",IF('FIRE1202 raw'!C21="..","..",ROUND('FIRE1202 raw'!C21,0)))</f>
        <v>678</v>
      </c>
      <c r="D19" s="22">
        <f ca="1">IF('FIRE1202 raw'!D21="N/A","N/A",IF('FIRE1202 raw'!D21="..","..",ROUND('FIRE1202 raw'!D21,0)))</f>
        <v>375</v>
      </c>
      <c r="E19" s="22">
        <f ca="1">IF('FIRE1202 raw'!E21="N/A","N/A",IF('FIRE1202 raw'!E21="..","..",ROUND('FIRE1202 raw'!E21,0)))</f>
        <v>314</v>
      </c>
      <c r="F19" s="22">
        <f ca="1">IF('FIRE1202 raw'!F21="N/A","N/A",IF('FIRE1202 raw'!F21="..","..",ROUND('FIRE1202 raw'!F21,0)))</f>
        <v>9</v>
      </c>
      <c r="G19" s="22">
        <f ca="1">IF('FIRE1202 raw'!G21="N/A","N/A",IF('FIRE1202 raw'!G21="..","..",ROUND('FIRE1202 raw'!G21,0)))</f>
        <v>2</v>
      </c>
      <c r="H19" s="22">
        <f ca="1">IF('FIRE1202 raw'!H21="N/A","N/A",IF('FIRE1202 raw'!H21="..","..",ROUND('FIRE1202 raw'!H21,0)))</f>
        <v>0</v>
      </c>
      <c r="I19" s="22">
        <f ca="1">IF('FIRE1202 raw'!I21="N/A","N/A",IF('FIRE1202 raw'!I21="..","..",ROUND('FIRE1202 raw'!I21,0)))</f>
        <v>0</v>
      </c>
      <c r="J19" s="22">
        <f ca="1">IF('FIRE1202 raw'!J21="N/A","N/A",IF('FIRE1202 raw'!J21="..","..",ROUND('FIRE1202 raw'!J21,0)))</f>
        <v>104</v>
      </c>
      <c r="K19" s="22">
        <f ca="1">IF('FIRE1202 raw'!K21="N/A","N/A",IF('FIRE1202 raw'!K21="..","..",ROUND('FIRE1202 raw'!K21,0)))</f>
        <v>15165</v>
      </c>
      <c r="L19" s="3"/>
      <c r="N19" s="10"/>
      <c r="O19" s="10"/>
      <c r="Q19" s="10"/>
      <c r="R19" s="10"/>
      <c r="T19" s="12"/>
      <c r="U19" s="12"/>
      <c r="V19" s="12"/>
      <c r="W19" s="12"/>
      <c r="X19" s="12"/>
      <c r="Z19" s="11"/>
      <c r="AA19" s="11"/>
      <c r="AB19" s="11"/>
      <c r="AC19" s="11"/>
      <c r="AD19" s="11"/>
      <c r="AE19" s="11"/>
      <c r="AF19" s="11"/>
      <c r="AG19" s="11"/>
      <c r="AH19" s="11"/>
      <c r="AI19" s="11"/>
      <c r="AJ19" s="11"/>
    </row>
    <row r="20" spans="1:36" s="4" customFormat="1" ht="15" customHeight="1" x14ac:dyDescent="0.35">
      <c r="A20" s="42" t="s">
        <v>11</v>
      </c>
      <c r="B20" s="22">
        <f ca="1">IF('FIRE1202 raw'!B22="N/A","N/A",IF('FIRE1202 raw'!B22="..","..",ROUND('FIRE1202 raw'!B22,0)))</f>
        <v>536</v>
      </c>
      <c r="C20" s="22">
        <f ca="1">IF('FIRE1202 raw'!C22="N/A","N/A",IF('FIRE1202 raw'!C22="..","..",ROUND('FIRE1202 raw'!C22,0)))</f>
        <v>349</v>
      </c>
      <c r="D20" s="22">
        <f ca="1">IF('FIRE1202 raw'!D22="N/A","N/A",IF('FIRE1202 raw'!D22="..","..",ROUND('FIRE1202 raw'!D22,0)))</f>
        <v>187</v>
      </c>
      <c r="E20" s="22">
        <f ca="1">IF('FIRE1202 raw'!E22="N/A","N/A",IF('FIRE1202 raw'!E22="..","..",ROUND('FIRE1202 raw'!E22,0)))</f>
        <v>124</v>
      </c>
      <c r="F20" s="22">
        <f ca="1">IF('FIRE1202 raw'!F22="N/A","N/A",IF('FIRE1202 raw'!F22="..","..",ROUND('FIRE1202 raw'!F22,0)))</f>
        <v>62</v>
      </c>
      <c r="G20" s="22">
        <f ca="1">IF('FIRE1202 raw'!G22="N/A","N/A",IF('FIRE1202 raw'!G22="..","..",ROUND('FIRE1202 raw'!G22,0)))</f>
        <v>6</v>
      </c>
      <c r="H20" s="22">
        <f ca="1">IF('FIRE1202 raw'!H22="N/A","N/A",IF('FIRE1202 raw'!H22="..","..",ROUND('FIRE1202 raw'!H22,0)))</f>
        <v>1</v>
      </c>
      <c r="I20" s="22">
        <f ca="1">IF('FIRE1202 raw'!I22="N/A","N/A",IF('FIRE1202 raw'!I22="..","..",ROUND('FIRE1202 raw'!I22,0)))</f>
        <v>0</v>
      </c>
      <c r="J20" s="22">
        <f ca="1">IF('FIRE1202 raw'!J22="N/A","N/A",IF('FIRE1202 raw'!J22="..","..",ROUND('FIRE1202 raw'!J22,0)))</f>
        <v>39</v>
      </c>
      <c r="K20" s="22">
        <f ca="1">IF('FIRE1202 raw'!K22="N/A","N/A",IF('FIRE1202 raw'!K22="..","..",ROUND('FIRE1202 raw'!K22,0)))</f>
        <v>4141</v>
      </c>
      <c r="L20" s="3"/>
      <c r="N20" s="10"/>
      <c r="O20" s="10"/>
      <c r="Q20" s="10"/>
      <c r="R20" s="10"/>
      <c r="T20" s="12"/>
      <c r="U20" s="12"/>
      <c r="V20" s="12"/>
      <c r="W20" s="12"/>
      <c r="X20" s="12"/>
      <c r="Z20" s="11"/>
      <c r="AA20" s="11"/>
      <c r="AB20" s="11"/>
      <c r="AC20" s="11"/>
      <c r="AD20" s="11"/>
      <c r="AE20" s="11"/>
      <c r="AF20" s="11"/>
      <c r="AG20" s="11"/>
      <c r="AH20" s="11"/>
      <c r="AI20" s="11"/>
      <c r="AJ20" s="11"/>
    </row>
    <row r="21" spans="1:36" s="4" customFormat="1" ht="15" customHeight="1" x14ac:dyDescent="0.35">
      <c r="A21" s="42" t="s">
        <v>12</v>
      </c>
      <c r="B21" s="22">
        <f ca="1">IF('FIRE1202 raw'!B23="N/A","N/A",IF('FIRE1202 raw'!B23="..","..",ROUND('FIRE1202 raw'!B23,0)))</f>
        <v>1216</v>
      </c>
      <c r="C21" s="22">
        <f ca="1">IF('FIRE1202 raw'!C23="N/A","N/A",IF('FIRE1202 raw'!C23="..","..",ROUND('FIRE1202 raw'!C23,0)))</f>
        <v>628</v>
      </c>
      <c r="D21" s="22">
        <f ca="1">IF('FIRE1202 raw'!D23="N/A","N/A",IF('FIRE1202 raw'!D23="..","..",ROUND('FIRE1202 raw'!D23,0)))</f>
        <v>588</v>
      </c>
      <c r="E21" s="22">
        <f ca="1">IF('FIRE1202 raw'!E23="N/A","N/A",IF('FIRE1202 raw'!E23="..","..",ROUND('FIRE1202 raw'!E23,0)))</f>
        <v>442</v>
      </c>
      <c r="F21" s="22">
        <f ca="1">IF('FIRE1202 raw'!F23="N/A","N/A",IF('FIRE1202 raw'!F23="..","..",ROUND('FIRE1202 raw'!F23,0)))</f>
        <v>81</v>
      </c>
      <c r="G21" s="22">
        <f ca="1">IF('FIRE1202 raw'!G23="N/A","N/A",IF('FIRE1202 raw'!G23="..","..",ROUND('FIRE1202 raw'!G23,0)))</f>
        <v>8</v>
      </c>
      <c r="H21" s="22">
        <f ca="1">IF('FIRE1202 raw'!H23="N/A","N/A",IF('FIRE1202 raw'!H23="..","..",ROUND('FIRE1202 raw'!H23,0)))</f>
        <v>0</v>
      </c>
      <c r="I21" s="22">
        <f ca="1">IF('FIRE1202 raw'!I23="N/A","N/A",IF('FIRE1202 raw'!I23="..","..",ROUND('FIRE1202 raw'!I23,0)))</f>
        <v>0</v>
      </c>
      <c r="J21" s="22">
        <f ca="1">IF('FIRE1202 raw'!J23="N/A","N/A",IF('FIRE1202 raw'!J23="..","..",ROUND('FIRE1202 raw'!J23,0)))</f>
        <v>77</v>
      </c>
      <c r="K21" s="22">
        <f ca="1">IF('FIRE1202 raw'!K23="N/A","N/A",IF('FIRE1202 raw'!K23="..","..",ROUND('FIRE1202 raw'!K23,0)))</f>
        <v>22683</v>
      </c>
      <c r="L21" s="3"/>
      <c r="N21" s="10"/>
      <c r="O21" s="10"/>
      <c r="Q21" s="10"/>
      <c r="R21" s="10"/>
      <c r="T21" s="12"/>
      <c r="U21" s="12"/>
      <c r="V21" s="12"/>
      <c r="W21" s="12"/>
      <c r="X21" s="12"/>
      <c r="Z21" s="11"/>
      <c r="AA21" s="11"/>
      <c r="AB21" s="11"/>
      <c r="AC21" s="11"/>
      <c r="AD21" s="11"/>
      <c r="AE21" s="11"/>
      <c r="AF21" s="11"/>
      <c r="AG21" s="11"/>
      <c r="AH21" s="11"/>
      <c r="AI21" s="11"/>
      <c r="AJ21" s="11"/>
    </row>
    <row r="22" spans="1:36" s="4" customFormat="1" ht="15" customHeight="1" x14ac:dyDescent="0.35">
      <c r="A22" s="42" t="s">
        <v>13</v>
      </c>
      <c r="B22" s="22">
        <f ca="1">IF('FIRE1202 raw'!B24="N/A","N/A",IF('FIRE1202 raw'!B24="..","..",ROUND('FIRE1202 raw'!B24,0)))</f>
        <v>1352</v>
      </c>
      <c r="C22" s="22">
        <f ca="1">IF('FIRE1202 raw'!C24="N/A","N/A",IF('FIRE1202 raw'!C24="..","..",ROUND('FIRE1202 raw'!C24,0)))</f>
        <v>689</v>
      </c>
      <c r="D22" s="22">
        <f ca="1">IF('FIRE1202 raw'!D24="N/A","N/A",IF('FIRE1202 raw'!D24="..","..",ROUND('FIRE1202 raw'!D24,0)))</f>
        <v>663</v>
      </c>
      <c r="E22" s="22">
        <f ca="1">IF('FIRE1202 raw'!E24="N/A","N/A",IF('FIRE1202 raw'!E24="..","..",ROUND('FIRE1202 raw'!E24,0)))</f>
        <v>567</v>
      </c>
      <c r="F22" s="22">
        <f ca="1">IF('FIRE1202 raw'!F24="N/A","N/A",IF('FIRE1202 raw'!F24="..","..",ROUND('FIRE1202 raw'!F24,0)))</f>
        <v>96</v>
      </c>
      <c r="G22" s="22">
        <f ca="1">IF('FIRE1202 raw'!G24="N/A","N/A",IF('FIRE1202 raw'!G24="..","..",ROUND('FIRE1202 raw'!G24,0)))</f>
        <v>40</v>
      </c>
      <c r="H22" s="22">
        <f ca="1">IF('FIRE1202 raw'!H24="N/A","N/A",IF('FIRE1202 raw'!H24="..","..",ROUND('FIRE1202 raw'!H24,0)))</f>
        <v>2</v>
      </c>
      <c r="I22" s="22">
        <f ca="1">IF('FIRE1202 raw'!I24="N/A","N/A",IF('FIRE1202 raw'!I24="..","..",ROUND('FIRE1202 raw'!I24,0)))</f>
        <v>5</v>
      </c>
      <c r="J22" s="22">
        <f ca="1">IF('FIRE1202 raw'!J24="N/A","N/A",IF('FIRE1202 raw'!J24="..","..",ROUND('FIRE1202 raw'!J24,0)))</f>
        <v>189</v>
      </c>
      <c r="K22" s="22">
        <f ca="1">IF('FIRE1202 raw'!K24="N/A","N/A",IF('FIRE1202 raw'!K24="..","..",ROUND('FIRE1202 raw'!K24,0)))</f>
        <v>48491</v>
      </c>
      <c r="L22" s="3"/>
      <c r="N22" s="10"/>
      <c r="O22" s="10"/>
      <c r="Q22" s="10"/>
      <c r="R22" s="10"/>
      <c r="T22" s="12"/>
      <c r="U22" s="12"/>
      <c r="V22" s="12"/>
      <c r="W22" s="12"/>
      <c r="X22" s="12"/>
      <c r="Z22" s="11"/>
      <c r="AA22" s="11"/>
      <c r="AB22" s="11"/>
      <c r="AC22" s="11"/>
      <c r="AD22" s="11"/>
      <c r="AE22" s="11"/>
      <c r="AF22" s="11"/>
      <c r="AG22" s="11"/>
      <c r="AH22" s="11"/>
      <c r="AI22" s="11"/>
      <c r="AJ22" s="11"/>
    </row>
    <row r="23" spans="1:36" s="4" customFormat="1" ht="15" customHeight="1" x14ac:dyDescent="0.35">
      <c r="A23" s="42" t="s">
        <v>71</v>
      </c>
      <c r="B23" s="22">
        <f ca="1">IF('FIRE1202 raw'!B25="N/A","N/A",IF('FIRE1202 raw'!B25="..","..",ROUND('FIRE1202 raw'!B25,0)))</f>
        <v>1998</v>
      </c>
      <c r="C23" s="22">
        <f ca="1">IF('FIRE1202 raw'!C25="N/A","N/A",IF('FIRE1202 raw'!C25="..","..",ROUND('FIRE1202 raw'!C25,0)))</f>
        <v>1199</v>
      </c>
      <c r="D23" s="22">
        <f ca="1">IF('FIRE1202 raw'!D25="N/A","N/A",IF('FIRE1202 raw'!D25="..","..",ROUND('FIRE1202 raw'!D25,0)))</f>
        <v>799</v>
      </c>
      <c r="E23" s="22">
        <f ca="1">IF('FIRE1202 raw'!E25="N/A","N/A",IF('FIRE1202 raw'!E25="..","..",ROUND('FIRE1202 raw'!E25,0)))</f>
        <v>753</v>
      </c>
      <c r="F23" s="22">
        <f ca="1">IF('FIRE1202 raw'!F25="N/A","N/A",IF('FIRE1202 raw'!F25="..","..",ROUND('FIRE1202 raw'!F25,0)))</f>
        <v>55</v>
      </c>
      <c r="G23" s="22">
        <f ca="1">IF('FIRE1202 raw'!G25="N/A","N/A",IF('FIRE1202 raw'!G25="..","..",ROUND('FIRE1202 raw'!G25,0)))</f>
        <v>7</v>
      </c>
      <c r="H23" s="22">
        <f ca="1">IF('FIRE1202 raw'!H25="N/A","N/A",IF('FIRE1202 raw'!H25="..","..",ROUND('FIRE1202 raw'!H25,0)))</f>
        <v>3</v>
      </c>
      <c r="I23" s="22">
        <f ca="1">IF('FIRE1202 raw'!I25="N/A","N/A",IF('FIRE1202 raw'!I25="..","..",ROUND('FIRE1202 raw'!I25,0)))</f>
        <v>0</v>
      </c>
      <c r="J23" s="22">
        <f ca="1">IF('FIRE1202 raw'!J25="N/A","N/A",IF('FIRE1202 raw'!J25="..","..",ROUND('FIRE1202 raw'!J25,0)))</f>
        <v>109</v>
      </c>
      <c r="K23" s="22">
        <f ca="1">IF('FIRE1202 raw'!K25="N/A","N/A",IF('FIRE1202 raw'!K25="..","..",ROUND('FIRE1202 raw'!K25,0)))</f>
        <v>65815</v>
      </c>
      <c r="L23" s="3"/>
      <c r="N23" s="10"/>
      <c r="O23" s="10"/>
      <c r="Q23" s="10"/>
      <c r="R23" s="10"/>
      <c r="T23" s="12"/>
      <c r="U23" s="12"/>
      <c r="V23" s="12"/>
      <c r="W23" s="12"/>
      <c r="X23" s="12"/>
      <c r="Z23" s="11"/>
      <c r="AA23" s="11"/>
      <c r="AB23" s="11"/>
      <c r="AC23" s="11"/>
      <c r="AD23" s="11"/>
      <c r="AE23" s="11"/>
      <c r="AF23" s="11"/>
      <c r="AG23" s="11"/>
      <c r="AH23" s="11"/>
      <c r="AI23" s="11"/>
      <c r="AJ23" s="11"/>
    </row>
    <row r="24" spans="1:36" s="4" customFormat="1" ht="15" customHeight="1" x14ac:dyDescent="0.35">
      <c r="A24" s="42" t="s">
        <v>14</v>
      </c>
      <c r="B24" s="22">
        <f ca="1">IF('FIRE1202 raw'!B26="N/A","N/A",IF('FIRE1202 raw'!B26="..","..",ROUND('FIRE1202 raw'!B26,0)))</f>
        <v>775</v>
      </c>
      <c r="C24" s="22">
        <f ca="1">IF('FIRE1202 raw'!C26="N/A","N/A",IF('FIRE1202 raw'!C26="..","..",ROUND('FIRE1202 raw'!C26,0)))</f>
        <v>380</v>
      </c>
      <c r="D24" s="22">
        <f ca="1">IF('FIRE1202 raw'!D26="N/A","N/A",IF('FIRE1202 raw'!D26="..","..",ROUND('FIRE1202 raw'!D26,0)))</f>
        <v>395</v>
      </c>
      <c r="E24" s="22">
        <f ca="1">IF('FIRE1202 raw'!E26="N/A","N/A",IF('FIRE1202 raw'!E26="..","..",ROUND('FIRE1202 raw'!E26,0)))</f>
        <v>458</v>
      </c>
      <c r="F24" s="22">
        <f ca="1">IF('FIRE1202 raw'!F26="N/A","N/A",IF('FIRE1202 raw'!F26="..","..",ROUND('FIRE1202 raw'!F26,0)))</f>
        <v>3</v>
      </c>
      <c r="G24" s="22">
        <f ca="1">IF('FIRE1202 raw'!G26="N/A","N/A",IF('FIRE1202 raw'!G26="..","..",ROUND('FIRE1202 raw'!G26,0)))</f>
        <v>11</v>
      </c>
      <c r="H24" s="22">
        <f ca="1">IF('FIRE1202 raw'!H26="N/A","N/A",IF('FIRE1202 raw'!H26="..","..",ROUND('FIRE1202 raw'!H26,0)))</f>
        <v>0</v>
      </c>
      <c r="I24" s="22">
        <f ca="1">IF('FIRE1202 raw'!I26="N/A","N/A",IF('FIRE1202 raw'!I26="..","..",ROUND('FIRE1202 raw'!I26,0)))</f>
        <v>0</v>
      </c>
      <c r="J24" s="22">
        <f ca="1">IF('FIRE1202 raw'!J26="N/A","N/A",IF('FIRE1202 raw'!J26="..","..",ROUND('FIRE1202 raw'!J26,0)))</f>
        <v>53</v>
      </c>
      <c r="K24" s="22">
        <f ca="1">IF('FIRE1202 raw'!K26="N/A","N/A",IF('FIRE1202 raw'!K26="..","..",ROUND('FIRE1202 raw'!K26,0)))</f>
        <v>15516</v>
      </c>
      <c r="L24" s="3"/>
      <c r="N24" s="10"/>
      <c r="O24" s="10"/>
      <c r="Q24" s="10"/>
      <c r="R24" s="10"/>
      <c r="T24" s="12"/>
      <c r="U24" s="12"/>
      <c r="V24" s="12"/>
      <c r="W24" s="12"/>
      <c r="X24" s="12"/>
      <c r="Z24" s="11"/>
      <c r="AA24" s="11"/>
      <c r="AB24" s="11"/>
      <c r="AC24" s="11"/>
      <c r="AD24" s="11"/>
      <c r="AE24" s="11"/>
      <c r="AF24" s="11"/>
      <c r="AG24" s="11"/>
      <c r="AH24" s="11"/>
      <c r="AI24" s="11"/>
      <c r="AJ24" s="11"/>
    </row>
    <row r="25" spans="1:36" s="4" customFormat="1" ht="15" customHeight="1" x14ac:dyDescent="0.35">
      <c r="A25" s="42" t="s">
        <v>15</v>
      </c>
      <c r="B25" s="22">
        <f ca="1">IF('FIRE1202 raw'!B27="N/A","N/A",IF('FIRE1202 raw'!B27="..","..",ROUND('FIRE1202 raw'!B27,0)))</f>
        <v>683</v>
      </c>
      <c r="C25" s="22">
        <f ca="1">IF('FIRE1202 raw'!C27="N/A","N/A",IF('FIRE1202 raw'!C27="..","..",ROUND('FIRE1202 raw'!C27,0)))</f>
        <v>189</v>
      </c>
      <c r="D25" s="22">
        <f ca="1">IF('FIRE1202 raw'!D27="N/A","N/A",IF('FIRE1202 raw'!D27="..","..",ROUND('FIRE1202 raw'!D27,0)))</f>
        <v>494</v>
      </c>
      <c r="E25" s="22">
        <f ca="1">IF('FIRE1202 raw'!E27="N/A","N/A",IF('FIRE1202 raw'!E27="..","..",ROUND('FIRE1202 raw'!E27,0)))</f>
        <v>560</v>
      </c>
      <c r="F25" s="22">
        <f ca="1">IF('FIRE1202 raw'!F27="N/A","N/A",IF('FIRE1202 raw'!F27="..","..",ROUND('FIRE1202 raw'!F27,0)))</f>
        <v>18</v>
      </c>
      <c r="G25" s="22">
        <f ca="1">IF('FIRE1202 raw'!G27="N/A","N/A",IF('FIRE1202 raw'!G27="..","..",ROUND('FIRE1202 raw'!G27,0)))</f>
        <v>6</v>
      </c>
      <c r="H25" s="22">
        <f ca="1">IF('FIRE1202 raw'!H27="N/A","N/A",IF('FIRE1202 raw'!H27="..","..",ROUND('FIRE1202 raw'!H27,0)))</f>
        <v>0</v>
      </c>
      <c r="I25" s="22">
        <f ca="1">IF('FIRE1202 raw'!I27="N/A","N/A",IF('FIRE1202 raw'!I27="..","..",ROUND('FIRE1202 raw'!I27,0)))</f>
        <v>2</v>
      </c>
      <c r="J25" s="22">
        <f ca="1">IF('FIRE1202 raw'!J27="N/A","N/A",IF('FIRE1202 raw'!J27="..","..",ROUND('FIRE1202 raw'!J27,0)))</f>
        <v>485</v>
      </c>
      <c r="K25" s="22">
        <f ca="1">IF('FIRE1202 raw'!K27="N/A","N/A",IF('FIRE1202 raw'!K27="..","..",ROUND('FIRE1202 raw'!K27,0)))</f>
        <v>36788</v>
      </c>
      <c r="L25" s="3"/>
      <c r="N25" s="10"/>
      <c r="O25" s="10"/>
      <c r="Q25" s="10"/>
      <c r="R25" s="10"/>
      <c r="T25" s="12"/>
      <c r="U25" s="12"/>
      <c r="V25" s="12"/>
      <c r="W25" s="12"/>
      <c r="X25" s="12"/>
      <c r="Z25" s="11"/>
      <c r="AA25" s="11"/>
      <c r="AB25" s="11"/>
      <c r="AC25" s="11"/>
      <c r="AD25" s="11"/>
      <c r="AE25" s="11"/>
      <c r="AF25" s="11"/>
      <c r="AG25" s="11"/>
      <c r="AH25" s="11"/>
      <c r="AI25" s="11"/>
      <c r="AJ25" s="11"/>
    </row>
    <row r="26" spans="1:36" s="4" customFormat="1" ht="15" customHeight="1" x14ac:dyDescent="0.35">
      <c r="A26" s="42" t="s">
        <v>16</v>
      </c>
      <c r="B26" s="22">
        <f ca="1">IF('FIRE1202 raw'!B28="N/A","N/A",IF('FIRE1202 raw'!B28="..","..",ROUND('FIRE1202 raw'!B28,0)))</f>
        <v>2166</v>
      </c>
      <c r="C26" s="22">
        <f ca="1">IF('FIRE1202 raw'!C28="N/A","N/A",IF('FIRE1202 raw'!C28="..","..",ROUND('FIRE1202 raw'!C28,0)))</f>
        <v>1662</v>
      </c>
      <c r="D26" s="22">
        <f ca="1">IF('FIRE1202 raw'!D28="N/A","N/A",IF('FIRE1202 raw'!D28="..","..",ROUND('FIRE1202 raw'!D28,0)))</f>
        <v>504</v>
      </c>
      <c r="E26" s="22">
        <f ca="1">IF('FIRE1202 raw'!E28="N/A","N/A",IF('FIRE1202 raw'!E28="..","..",ROUND('FIRE1202 raw'!E28,0)))</f>
        <v>484</v>
      </c>
      <c r="F26" s="22">
        <f ca="1">IF('FIRE1202 raw'!F28="N/A","N/A",IF('FIRE1202 raw'!F28="..","..",ROUND('FIRE1202 raw'!F28,0)))</f>
        <v>20</v>
      </c>
      <c r="G26" s="22">
        <f ca="1">IF('FIRE1202 raw'!G28="N/A","N/A",IF('FIRE1202 raw'!G28="..","..",ROUND('FIRE1202 raw'!G28,0)))</f>
        <v>15</v>
      </c>
      <c r="H26" s="22">
        <f ca="1">IF('FIRE1202 raw'!H28="N/A","N/A",IF('FIRE1202 raw'!H28="..","..",ROUND('FIRE1202 raw'!H28,0)))</f>
        <v>0</v>
      </c>
      <c r="I26" s="22">
        <f ca="1">IF('FIRE1202 raw'!I28="N/A","N/A",IF('FIRE1202 raw'!I28="..","..",ROUND('FIRE1202 raw'!I28,0)))</f>
        <v>0</v>
      </c>
      <c r="J26" s="22">
        <f ca="1">IF('FIRE1202 raw'!J28="N/A","N/A",IF('FIRE1202 raw'!J28="..","..",ROUND('FIRE1202 raw'!J28,0)))</f>
        <v>491</v>
      </c>
      <c r="K26" s="22">
        <f ca="1">IF('FIRE1202 raw'!K28="N/A","N/A",IF('FIRE1202 raw'!K28="..","..",ROUND('FIRE1202 raw'!K28,0)))</f>
        <v>20180</v>
      </c>
      <c r="L26" s="3"/>
      <c r="N26" s="10"/>
      <c r="O26" s="10"/>
      <c r="Q26" s="10"/>
      <c r="R26" s="10"/>
      <c r="T26" s="12"/>
      <c r="U26" s="12"/>
      <c r="V26" s="12"/>
      <c r="W26" s="12"/>
      <c r="X26" s="12"/>
      <c r="Z26" s="11"/>
      <c r="AA26" s="11"/>
      <c r="AB26" s="11"/>
      <c r="AC26" s="11"/>
      <c r="AD26" s="11"/>
      <c r="AE26" s="11"/>
      <c r="AF26" s="11"/>
      <c r="AG26" s="11"/>
      <c r="AH26" s="11"/>
      <c r="AI26" s="11"/>
      <c r="AJ26" s="11"/>
    </row>
    <row r="27" spans="1:36" s="4" customFormat="1" ht="15" customHeight="1" x14ac:dyDescent="0.35">
      <c r="A27" s="42" t="s">
        <v>17</v>
      </c>
      <c r="B27" s="22">
        <f ca="1">IF('FIRE1202 raw'!B29="N/A","N/A",IF('FIRE1202 raw'!B29="..","..",ROUND('FIRE1202 raw'!B29,0)))</f>
        <v>1368</v>
      </c>
      <c r="C27" s="22">
        <f ca="1">IF('FIRE1202 raw'!C29="N/A","N/A",IF('FIRE1202 raw'!C29="..","..",ROUND('FIRE1202 raw'!C29,0)))</f>
        <v>957</v>
      </c>
      <c r="D27" s="22">
        <f ca="1">IF('FIRE1202 raw'!D29="N/A","N/A",IF('FIRE1202 raw'!D29="..","..",ROUND('FIRE1202 raw'!D29,0)))</f>
        <v>411</v>
      </c>
      <c r="E27" s="22">
        <f ca="1">IF('FIRE1202 raw'!E29="N/A","N/A",IF('FIRE1202 raw'!E29="..","..",ROUND('FIRE1202 raw'!E29,0)))</f>
        <v>380</v>
      </c>
      <c r="F27" s="22">
        <f ca="1">IF('FIRE1202 raw'!F29="N/A","N/A",IF('FIRE1202 raw'!F29="..","..",ROUND('FIRE1202 raw'!F29,0)))</f>
        <v>46</v>
      </c>
      <c r="G27" s="22">
        <f ca="1">IF('FIRE1202 raw'!G29="N/A","N/A",IF('FIRE1202 raw'!G29="..","..",ROUND('FIRE1202 raw'!G29,0)))</f>
        <v>1</v>
      </c>
      <c r="H27" s="22">
        <f ca="1">IF('FIRE1202 raw'!H29="N/A","N/A",IF('FIRE1202 raw'!H29="..","..",ROUND('FIRE1202 raw'!H29,0)))</f>
        <v>1</v>
      </c>
      <c r="I27" s="22">
        <f ca="1">IF('FIRE1202 raw'!I29="N/A","N/A",IF('FIRE1202 raw'!I29="..","..",ROUND('FIRE1202 raw'!I29,0)))</f>
        <v>3</v>
      </c>
      <c r="J27" s="22">
        <f ca="1">IF('FIRE1202 raw'!J29="N/A","N/A",IF('FIRE1202 raw'!J29="..","..",ROUND('FIRE1202 raw'!J29,0)))</f>
        <v>36</v>
      </c>
      <c r="K27" s="22">
        <f ca="1">IF('FIRE1202 raw'!K29="N/A","N/A",IF('FIRE1202 raw'!K29="..","..",ROUND('FIRE1202 raw'!K29,0)))</f>
        <v>21969</v>
      </c>
      <c r="L27" s="3"/>
      <c r="N27" s="10"/>
      <c r="O27" s="10"/>
      <c r="Q27" s="10"/>
      <c r="R27" s="10"/>
      <c r="T27" s="12"/>
      <c r="U27" s="12"/>
      <c r="V27" s="12"/>
      <c r="W27" s="12"/>
      <c r="X27" s="12"/>
      <c r="Z27" s="11"/>
      <c r="AA27" s="11"/>
      <c r="AB27" s="11"/>
      <c r="AC27" s="11"/>
      <c r="AD27" s="11"/>
      <c r="AE27" s="11"/>
      <c r="AF27" s="11"/>
      <c r="AG27" s="11"/>
      <c r="AH27" s="11"/>
      <c r="AI27" s="11"/>
      <c r="AJ27" s="11"/>
    </row>
    <row r="28" spans="1:36" s="4" customFormat="1" ht="15" customHeight="1" x14ac:dyDescent="0.35">
      <c r="A28" s="42" t="s">
        <v>18</v>
      </c>
      <c r="B28" s="22">
        <f ca="1">IF('FIRE1202 raw'!B30="N/A","N/A",IF('FIRE1202 raw'!B30="..","..",ROUND('FIRE1202 raw'!B30,0)))</f>
        <v>14651</v>
      </c>
      <c r="C28" s="22">
        <f ca="1">IF('FIRE1202 raw'!C30="N/A","N/A",IF('FIRE1202 raw'!C30="..","..",ROUND('FIRE1202 raw'!C30,0)))</f>
        <v>11736</v>
      </c>
      <c r="D28" s="22">
        <f ca="1">IF('FIRE1202 raw'!D30="N/A","N/A",IF('FIRE1202 raw'!D30="..","..",ROUND('FIRE1202 raw'!D30,0)))</f>
        <v>2915</v>
      </c>
      <c r="E28" s="22">
        <f ca="1">IF('FIRE1202 raw'!E30="N/A","N/A",IF('FIRE1202 raw'!E30="..","..",ROUND('FIRE1202 raw'!E30,0)))</f>
        <v>2384</v>
      </c>
      <c r="F28" s="22">
        <f ca="1">IF('FIRE1202 raw'!F30="N/A","N/A",IF('FIRE1202 raw'!F30="..","..",ROUND('FIRE1202 raw'!F30,0)))</f>
        <v>615</v>
      </c>
      <c r="G28" s="22">
        <f ca="1">IF('FIRE1202 raw'!G30="N/A","N/A",IF('FIRE1202 raw'!G30="..","..",ROUND('FIRE1202 raw'!G30,0)))</f>
        <v>36</v>
      </c>
      <c r="H28" s="22">
        <f ca="1">IF('FIRE1202 raw'!H30="N/A","N/A",IF('FIRE1202 raw'!H30="..","..",ROUND('FIRE1202 raw'!H30,0)))</f>
        <v>9</v>
      </c>
      <c r="I28" s="22">
        <f ca="1">IF('FIRE1202 raw'!I30="N/A","N/A",IF('FIRE1202 raw'!I30="..","..",ROUND('FIRE1202 raw'!I30,0)))</f>
        <v>5</v>
      </c>
      <c r="J28" s="22">
        <f ca="1">IF('FIRE1202 raw'!J30="N/A","N/A",IF('FIRE1202 raw'!J30="..","..",ROUND('FIRE1202 raw'!J30,0)))</f>
        <v>661</v>
      </c>
      <c r="K28" s="22">
        <f ca="1">IF('FIRE1202 raw'!K30="N/A","N/A",IF('FIRE1202 raw'!K30="..","..",ROUND('FIRE1202 raw'!K30,0)))</f>
        <v>112846</v>
      </c>
      <c r="L28" s="3"/>
      <c r="N28" s="10"/>
      <c r="O28" s="10"/>
      <c r="Q28" s="10"/>
      <c r="R28" s="10"/>
      <c r="T28" s="12"/>
      <c r="U28" s="12"/>
      <c r="V28" s="12"/>
      <c r="W28" s="12"/>
      <c r="X28" s="12"/>
      <c r="Z28" s="11"/>
      <c r="AA28" s="11"/>
      <c r="AB28" s="11"/>
      <c r="AC28" s="11"/>
      <c r="AD28" s="11"/>
      <c r="AE28" s="11"/>
      <c r="AF28" s="11"/>
      <c r="AG28" s="11"/>
      <c r="AH28" s="11"/>
      <c r="AI28" s="11"/>
      <c r="AJ28" s="11"/>
    </row>
    <row r="29" spans="1:36" s="4" customFormat="1" ht="15" customHeight="1" x14ac:dyDescent="0.35">
      <c r="A29" s="42" t="s">
        <v>19</v>
      </c>
      <c r="B29" s="22">
        <f ca="1">IF('FIRE1202 raw'!B31="N/A","N/A",IF('FIRE1202 raw'!B31="..","..",ROUND('FIRE1202 raw'!B31,0)))</f>
        <v>3671</v>
      </c>
      <c r="C29" s="22">
        <f ca="1">IF('FIRE1202 raw'!C31="N/A","N/A",IF('FIRE1202 raw'!C31="..","..",ROUND('FIRE1202 raw'!C31,0)))</f>
        <v>1843</v>
      </c>
      <c r="D29" s="22">
        <f ca="1">IF('FIRE1202 raw'!D31="N/A","N/A",IF('FIRE1202 raw'!D31="..","..",ROUND('FIRE1202 raw'!D31,0)))</f>
        <v>1828</v>
      </c>
      <c r="E29" s="22">
        <f ca="1">IF('FIRE1202 raw'!E31="N/A","N/A",IF('FIRE1202 raw'!E31="..","..",ROUND('FIRE1202 raw'!E31,0)))</f>
        <v>1366</v>
      </c>
      <c r="F29" s="22">
        <f ca="1">IF('FIRE1202 raw'!F31="N/A","N/A",IF('FIRE1202 raw'!F31="..","..",ROUND('FIRE1202 raw'!F31,0)))</f>
        <v>414</v>
      </c>
      <c r="G29" s="22">
        <f ca="1">IF('FIRE1202 raw'!G31="N/A","N/A",IF('FIRE1202 raw'!G31="..","..",ROUND('FIRE1202 raw'!G31,0)))</f>
        <v>38</v>
      </c>
      <c r="H29" s="22">
        <f ca="1">IF('FIRE1202 raw'!H31="N/A","N/A",IF('FIRE1202 raw'!H31="..","..",ROUND('FIRE1202 raw'!H31,0)))</f>
        <v>7</v>
      </c>
      <c r="I29" s="22">
        <f ca="1">IF('FIRE1202 raw'!I31="N/A","N/A",IF('FIRE1202 raw'!I31="..","..",ROUND('FIRE1202 raw'!I31,0)))</f>
        <v>0</v>
      </c>
      <c r="J29" s="22">
        <f ca="1">IF('FIRE1202 raw'!J31="N/A","N/A",IF('FIRE1202 raw'!J31="..","..",ROUND('FIRE1202 raw'!J31,0)))</f>
        <v>541</v>
      </c>
      <c r="K29" s="22">
        <f ca="1">IF('FIRE1202 raw'!K31="N/A","N/A",IF('FIRE1202 raw'!K31="..","..",ROUND('FIRE1202 raw'!K31,0)))</f>
        <v>53749</v>
      </c>
      <c r="L29" s="3"/>
      <c r="N29" s="10"/>
      <c r="O29" s="10"/>
      <c r="Q29" s="10"/>
      <c r="R29" s="10"/>
      <c r="T29" s="12"/>
      <c r="U29" s="12"/>
      <c r="V29" s="12"/>
      <c r="W29" s="12"/>
      <c r="X29" s="12"/>
      <c r="Z29" s="11"/>
      <c r="AA29" s="11"/>
      <c r="AB29" s="11"/>
      <c r="AC29" s="11"/>
      <c r="AD29" s="11"/>
      <c r="AE29" s="11"/>
      <c r="AF29" s="11"/>
      <c r="AG29" s="11"/>
      <c r="AH29" s="11"/>
      <c r="AI29" s="11"/>
      <c r="AJ29" s="11"/>
    </row>
    <row r="30" spans="1:36" s="4" customFormat="1" ht="15" customHeight="1" x14ac:dyDescent="0.35">
      <c r="A30" s="42" t="s">
        <v>20</v>
      </c>
      <c r="B30" s="22">
        <f ca="1">IF('FIRE1202 raw'!B32="N/A","N/A",IF('FIRE1202 raw'!B32="..","..",ROUND('FIRE1202 raw'!B32,0)))</f>
        <v>1984</v>
      </c>
      <c r="C30" s="22">
        <f ca="1">IF('FIRE1202 raw'!C32="N/A","N/A",IF('FIRE1202 raw'!C32="..","..",ROUND('FIRE1202 raw'!C32,0)))</f>
        <v>644</v>
      </c>
      <c r="D30" s="22">
        <f ca="1">IF('FIRE1202 raw'!D32="N/A","N/A",IF('FIRE1202 raw'!D32="..","..",ROUND('FIRE1202 raw'!D32,0)))</f>
        <v>1340</v>
      </c>
      <c r="E30" s="22">
        <f ca="1">IF('FIRE1202 raw'!E32="N/A","N/A",IF('FIRE1202 raw'!E32="..","..",ROUND('FIRE1202 raw'!E32,0)))</f>
        <v>894</v>
      </c>
      <c r="F30" s="22">
        <f ca="1">IF('FIRE1202 raw'!F32="N/A","N/A",IF('FIRE1202 raw'!F32="..","..",ROUND('FIRE1202 raw'!F32,0)))</f>
        <v>72</v>
      </c>
      <c r="G30" s="22">
        <f ca="1">IF('FIRE1202 raw'!G32="N/A","N/A",IF('FIRE1202 raw'!G32="..","..",ROUND('FIRE1202 raw'!G32,0)))</f>
        <v>51</v>
      </c>
      <c r="H30" s="22">
        <f ca="1">IF('FIRE1202 raw'!H32="N/A","N/A",IF('FIRE1202 raw'!H32="..","..",ROUND('FIRE1202 raw'!H32,0)))</f>
        <v>2</v>
      </c>
      <c r="I30" s="22">
        <f ca="1">IF('FIRE1202 raw'!I32="N/A","N/A",IF('FIRE1202 raw'!I32="..","..",ROUND('FIRE1202 raw'!I32,0)))</f>
        <v>12</v>
      </c>
      <c r="J30" s="22">
        <f ca="1">IF('FIRE1202 raw'!J32="N/A","N/A",IF('FIRE1202 raw'!J32="..","..",ROUND('FIRE1202 raw'!J32,0)))</f>
        <v>214</v>
      </c>
      <c r="K30" s="22">
        <f ca="1">IF('FIRE1202 raw'!K32="N/A","N/A",IF('FIRE1202 raw'!K32="..","..",ROUND('FIRE1202 raw'!K32,0)))</f>
        <v>98841</v>
      </c>
      <c r="L30" s="3"/>
      <c r="N30" s="10"/>
      <c r="O30" s="10"/>
      <c r="Q30" s="10"/>
      <c r="R30" s="10"/>
      <c r="T30" s="12"/>
      <c r="U30" s="12"/>
      <c r="V30" s="12"/>
      <c r="W30" s="12"/>
      <c r="X30" s="12"/>
      <c r="Z30" s="11"/>
      <c r="AA30" s="11"/>
      <c r="AB30" s="11"/>
      <c r="AC30" s="11"/>
      <c r="AD30" s="11"/>
      <c r="AE30" s="11"/>
      <c r="AF30" s="11"/>
      <c r="AG30" s="11"/>
      <c r="AH30" s="11"/>
      <c r="AI30" s="11"/>
      <c r="AJ30" s="11"/>
    </row>
    <row r="31" spans="1:36" s="4" customFormat="1" ht="15" customHeight="1" x14ac:dyDescent="0.35">
      <c r="A31" s="42" t="s">
        <v>21</v>
      </c>
      <c r="B31" s="22">
        <f ca="1">IF('FIRE1202 raw'!B33="N/A","N/A",IF('FIRE1202 raw'!B33="..","..",ROUND('FIRE1202 raw'!B33,0)))</f>
        <v>1002</v>
      </c>
      <c r="C31" s="22">
        <f ca="1">IF('FIRE1202 raw'!C33="N/A","N/A",IF('FIRE1202 raw'!C33="..","..",ROUND('FIRE1202 raw'!C33,0)))</f>
        <v>486</v>
      </c>
      <c r="D31" s="22">
        <f ca="1">IF('FIRE1202 raw'!D33="N/A","N/A",IF('FIRE1202 raw'!D33="..","..",ROUND('FIRE1202 raw'!D33,0)))</f>
        <v>516</v>
      </c>
      <c r="E31" s="22">
        <f ca="1">IF('FIRE1202 raw'!E33="N/A","N/A",IF('FIRE1202 raw'!E33="..","..",ROUND('FIRE1202 raw'!E33,0)))</f>
        <v>252</v>
      </c>
      <c r="F31" s="22">
        <f ca="1">IF('FIRE1202 raw'!F33="N/A","N/A",IF('FIRE1202 raw'!F33="..","..",ROUND('FIRE1202 raw'!F33,0)))</f>
        <v>23</v>
      </c>
      <c r="G31" s="22">
        <f ca="1">IF('FIRE1202 raw'!G33="N/A","N/A",IF('FIRE1202 raw'!G33="..","..",ROUND('FIRE1202 raw'!G33,0)))</f>
        <v>8</v>
      </c>
      <c r="H31" s="22">
        <f ca="1">IF('FIRE1202 raw'!H33="N/A","N/A",IF('FIRE1202 raw'!H33="..","..",ROUND('FIRE1202 raw'!H33,0)))</f>
        <v>2</v>
      </c>
      <c r="I31" s="22">
        <f ca="1">IF('FIRE1202 raw'!I33="N/A","N/A",IF('FIRE1202 raw'!I33="..","..",ROUND('FIRE1202 raw'!I33,0)))</f>
        <v>3</v>
      </c>
      <c r="J31" s="22">
        <f ca="1">IF('FIRE1202 raw'!J33="N/A","N/A",IF('FIRE1202 raw'!J33="..","..",ROUND('FIRE1202 raw'!J33,0)))</f>
        <v>101</v>
      </c>
      <c r="K31" s="22">
        <f ca="1">IF('FIRE1202 raw'!K33="N/A","N/A",IF('FIRE1202 raw'!K33="..","..",ROUND('FIRE1202 raw'!K33,0)))</f>
        <v>15122</v>
      </c>
      <c r="L31" s="3"/>
      <c r="N31" s="10"/>
      <c r="O31" s="10"/>
      <c r="Q31" s="10"/>
      <c r="R31" s="10"/>
      <c r="T31" s="12"/>
      <c r="U31" s="12"/>
      <c r="V31" s="12"/>
      <c r="W31" s="12"/>
      <c r="X31" s="12"/>
      <c r="Z31" s="11"/>
      <c r="AA31" s="11"/>
      <c r="AB31" s="11"/>
      <c r="AC31" s="11"/>
      <c r="AD31" s="11"/>
      <c r="AE31" s="11"/>
      <c r="AF31" s="11"/>
      <c r="AG31" s="11"/>
      <c r="AH31" s="11"/>
      <c r="AI31" s="11"/>
      <c r="AJ31" s="11"/>
    </row>
    <row r="32" spans="1:36" s="4" customFormat="1" ht="15" customHeight="1" x14ac:dyDescent="0.35">
      <c r="A32" s="42" t="s">
        <v>22</v>
      </c>
      <c r="B32" s="22">
        <f ca="1">IF('FIRE1202 raw'!B34="N/A","N/A",IF('FIRE1202 raw'!B34="..","..",ROUND('FIRE1202 raw'!B34,0)))</f>
        <v>240</v>
      </c>
      <c r="C32" s="22">
        <f ca="1">IF('FIRE1202 raw'!C34="N/A","N/A",IF('FIRE1202 raw'!C34="..","..",ROUND('FIRE1202 raw'!C34,0)))</f>
        <v>189</v>
      </c>
      <c r="D32" s="22">
        <f ca="1">IF('FIRE1202 raw'!D34="N/A","N/A",IF('FIRE1202 raw'!D34="..","..",ROUND('FIRE1202 raw'!D34,0)))</f>
        <v>51</v>
      </c>
      <c r="E32" s="22">
        <f ca="1">IF('FIRE1202 raw'!E34="N/A","N/A",IF('FIRE1202 raw'!E34="..","..",ROUND('FIRE1202 raw'!E34,0)))</f>
        <v>23</v>
      </c>
      <c r="F32" s="22">
        <f ca="1">IF('FIRE1202 raw'!F34="N/A","N/A",IF('FIRE1202 raw'!F34="..","..",ROUND('FIRE1202 raw'!F34,0)))</f>
        <v>9</v>
      </c>
      <c r="G32" s="22">
        <f ca="1">IF('FIRE1202 raw'!G34="N/A","N/A",IF('FIRE1202 raw'!G34="..","..",ROUND('FIRE1202 raw'!G34,0)))</f>
        <v>4</v>
      </c>
      <c r="H32" s="22">
        <f ca="1">IF('FIRE1202 raw'!H34="N/A","N/A",IF('FIRE1202 raw'!H34="..","..",ROUND('FIRE1202 raw'!H34,0)))</f>
        <v>1</v>
      </c>
      <c r="I32" s="22">
        <f ca="1">IF('FIRE1202 raw'!I34="N/A","N/A",IF('FIRE1202 raw'!I34="..","..",ROUND('FIRE1202 raw'!I34,0)))</f>
        <v>0</v>
      </c>
      <c r="J32" s="22">
        <f ca="1">IF('FIRE1202 raw'!J34="N/A","N/A",IF('FIRE1202 raw'!J34="..","..",ROUND('FIRE1202 raw'!J34,0)))</f>
        <v>33</v>
      </c>
      <c r="K32" s="22">
        <f ca="1">IF('FIRE1202 raw'!K34="N/A","N/A",IF('FIRE1202 raw'!K34="..","..",ROUND('FIRE1202 raw'!K34,0)))</f>
        <v>16724</v>
      </c>
      <c r="L32" s="3"/>
      <c r="N32" s="10"/>
      <c r="O32" s="10"/>
      <c r="Q32" s="10"/>
      <c r="R32" s="10"/>
      <c r="T32" s="12"/>
      <c r="U32" s="12"/>
      <c r="V32" s="12"/>
      <c r="W32" s="12"/>
      <c r="X32" s="12"/>
      <c r="Z32" s="11"/>
      <c r="AA32" s="11"/>
      <c r="AB32" s="11"/>
      <c r="AC32" s="11"/>
      <c r="AD32" s="11"/>
      <c r="AE32" s="11"/>
      <c r="AF32" s="11"/>
      <c r="AG32" s="11"/>
      <c r="AH32" s="11"/>
      <c r="AI32" s="11"/>
      <c r="AJ32" s="11"/>
    </row>
    <row r="33" spans="1:36" s="4" customFormat="1" ht="15" customHeight="1" x14ac:dyDescent="0.35">
      <c r="A33" s="42" t="s">
        <v>23</v>
      </c>
      <c r="B33" s="22">
        <f ca="1">IF('FIRE1202 raw'!B35="N/A","N/A",IF('FIRE1202 raw'!B35="..","..",ROUND('FIRE1202 raw'!B35,0)))</f>
        <v>2654</v>
      </c>
      <c r="C33" s="22">
        <f ca="1">IF('FIRE1202 raw'!C35="N/A","N/A",IF('FIRE1202 raw'!C35="..","..",ROUND('FIRE1202 raw'!C35,0)))</f>
        <v>2218</v>
      </c>
      <c r="D33" s="22">
        <f ca="1">IF('FIRE1202 raw'!D35="N/A","N/A",IF('FIRE1202 raw'!D35="..","..",ROUND('FIRE1202 raw'!D35,0)))</f>
        <v>436</v>
      </c>
      <c r="E33" s="22">
        <f ca="1">IF('FIRE1202 raw'!E35="N/A","N/A",IF('FIRE1202 raw'!E35="..","..",ROUND('FIRE1202 raw'!E35,0)))</f>
        <v>596</v>
      </c>
      <c r="F33" s="22">
        <f ca="1">IF('FIRE1202 raw'!F35="N/A","N/A",IF('FIRE1202 raw'!F35="..","..",ROUND('FIRE1202 raw'!F35,0)))</f>
        <v>8</v>
      </c>
      <c r="G33" s="22">
        <f ca="1">IF('FIRE1202 raw'!G35="N/A","N/A",IF('FIRE1202 raw'!G35="..","..",ROUND('FIRE1202 raw'!G35,0)))</f>
        <v>2</v>
      </c>
      <c r="H33" s="22">
        <f ca="1">IF('FIRE1202 raw'!H35="N/A","N/A",IF('FIRE1202 raw'!H35="..","..",ROUND('FIRE1202 raw'!H35,0)))</f>
        <v>0</v>
      </c>
      <c r="I33" s="22">
        <f ca="1">IF('FIRE1202 raw'!I35="N/A","N/A",IF('FIRE1202 raw'!I35="..","..",ROUND('FIRE1202 raw'!I35,0)))</f>
        <v>4</v>
      </c>
      <c r="J33" s="22">
        <f ca="1">IF('FIRE1202 raw'!J35="N/A","N/A",IF('FIRE1202 raw'!J35="..","..",ROUND('FIRE1202 raw'!J35,0)))</f>
        <v>239</v>
      </c>
      <c r="K33" s="22">
        <f ca="1">IF('FIRE1202 raw'!K35="N/A","N/A",IF('FIRE1202 raw'!K35="..","..",ROUND('FIRE1202 raw'!K35,0)))</f>
        <v>24868</v>
      </c>
      <c r="L33" s="3"/>
      <c r="N33" s="10"/>
      <c r="O33" s="10"/>
      <c r="Q33" s="10"/>
      <c r="R33" s="10"/>
      <c r="T33" s="12"/>
      <c r="U33" s="12"/>
      <c r="V33" s="12"/>
      <c r="W33" s="12"/>
      <c r="X33" s="12"/>
      <c r="Z33" s="11"/>
      <c r="AA33" s="11"/>
      <c r="AB33" s="11"/>
      <c r="AC33" s="11"/>
      <c r="AD33" s="11"/>
      <c r="AE33" s="11"/>
      <c r="AF33" s="11"/>
      <c r="AG33" s="11"/>
      <c r="AH33" s="11"/>
      <c r="AI33" s="11"/>
      <c r="AJ33" s="11"/>
    </row>
    <row r="34" spans="1:36" s="4" customFormat="1" ht="15" customHeight="1" x14ac:dyDescent="0.35">
      <c r="A34" s="42" t="s">
        <v>47</v>
      </c>
      <c r="B34" s="22">
        <f ca="1">IF('FIRE1202 raw'!B36="N/A","N/A",IF('FIRE1202 raw'!B36="..","..",ROUND('FIRE1202 raw'!B36,0)))</f>
        <v>211</v>
      </c>
      <c r="C34" s="22">
        <f ca="1">IF('FIRE1202 raw'!C36="N/A","N/A",IF('FIRE1202 raw'!C36="..","..",ROUND('FIRE1202 raw'!C36,0)))</f>
        <v>89</v>
      </c>
      <c r="D34" s="22">
        <f ca="1">IF('FIRE1202 raw'!D36="N/A","N/A",IF('FIRE1202 raw'!D36="..","..",ROUND('FIRE1202 raw'!D36,0)))</f>
        <v>122</v>
      </c>
      <c r="E34" s="22">
        <f ca="1">IF('FIRE1202 raw'!E36="N/A","N/A",IF('FIRE1202 raw'!E36="..","..",ROUND('FIRE1202 raw'!E36,0)))</f>
        <v>110</v>
      </c>
      <c r="F34" s="22">
        <f ca="1">IF('FIRE1202 raw'!F36="N/A","N/A",IF('FIRE1202 raw'!F36="..","..",ROUND('FIRE1202 raw'!F36,0)))</f>
        <v>4</v>
      </c>
      <c r="G34" s="22">
        <f ca="1">IF('FIRE1202 raw'!G36="N/A","N/A",IF('FIRE1202 raw'!G36="..","..",ROUND('FIRE1202 raw'!G36,0)))</f>
        <v>3</v>
      </c>
      <c r="H34" s="22">
        <f ca="1">IF('FIRE1202 raw'!H36="N/A","N/A",IF('FIRE1202 raw'!H36="..","..",ROUND('FIRE1202 raw'!H36,0)))</f>
        <v>1</v>
      </c>
      <c r="I34" s="22">
        <f ca="1">IF('FIRE1202 raw'!I36="N/A","N/A",IF('FIRE1202 raw'!I36="..","..",ROUND('FIRE1202 raw'!I36,0)))</f>
        <v>0</v>
      </c>
      <c r="J34" s="22">
        <f ca="1">IF('FIRE1202 raw'!J36="N/A","N/A",IF('FIRE1202 raw'!J36="..","..",ROUND('FIRE1202 raw'!J36,0)))</f>
        <v>30</v>
      </c>
      <c r="K34" s="22">
        <f ca="1">IF('FIRE1202 raw'!K36="N/A","N/A",IF('FIRE1202 raw'!K36="..","..",ROUND('FIRE1202 raw'!K36,0)))</f>
        <v>6248</v>
      </c>
      <c r="L34" s="3"/>
      <c r="N34" s="10"/>
      <c r="O34" s="10"/>
      <c r="Q34" s="10"/>
      <c r="R34" s="10"/>
      <c r="T34" s="12"/>
      <c r="U34" s="12"/>
      <c r="V34" s="12"/>
      <c r="W34" s="12"/>
      <c r="X34" s="12"/>
      <c r="Z34" s="11"/>
      <c r="AA34" s="11"/>
      <c r="AB34" s="11"/>
      <c r="AC34" s="11"/>
      <c r="AD34" s="11"/>
      <c r="AE34" s="11"/>
      <c r="AF34" s="11"/>
      <c r="AG34" s="11"/>
      <c r="AH34" s="11"/>
      <c r="AI34" s="11"/>
      <c r="AJ34" s="11"/>
    </row>
    <row r="35" spans="1:36" s="4" customFormat="1" ht="15" customHeight="1" x14ac:dyDescent="0.35">
      <c r="A35" s="42" t="s">
        <v>25</v>
      </c>
      <c r="B35" s="22">
        <f ca="1">IF('FIRE1202 raw'!B37="N/A","N/A",IF('FIRE1202 raw'!B37="..","..",ROUND('FIRE1202 raw'!B37,0)))</f>
        <v>42</v>
      </c>
      <c r="C35" s="22">
        <f ca="1">IF('FIRE1202 raw'!C37="N/A","N/A",IF('FIRE1202 raw'!C37="..","..",ROUND('FIRE1202 raw'!C37,0)))</f>
        <v>30</v>
      </c>
      <c r="D35" s="22">
        <f ca="1">IF('FIRE1202 raw'!D37="N/A","N/A",IF('FIRE1202 raw'!D37="..","..",ROUND('FIRE1202 raw'!D37,0)))</f>
        <v>12</v>
      </c>
      <c r="E35" s="22">
        <f ca="1">IF('FIRE1202 raw'!E37="N/A","N/A",IF('FIRE1202 raw'!E37="..","..",ROUND('FIRE1202 raw'!E37,0)))</f>
        <v>12</v>
      </c>
      <c r="F35" s="22">
        <f ca="1">IF('FIRE1202 raw'!F37="N/A","N/A",IF('FIRE1202 raw'!F37="..","..",ROUND('FIRE1202 raw'!F37,0)))</f>
        <v>0</v>
      </c>
      <c r="G35" s="22">
        <f ca="1">IF('FIRE1202 raw'!G37="N/A","N/A",IF('FIRE1202 raw'!G37="..","..",ROUND('FIRE1202 raw'!G37,0)))</f>
        <v>0</v>
      </c>
      <c r="H35" s="22">
        <f ca="1">IF('FIRE1202 raw'!H37="N/A","N/A",IF('FIRE1202 raw'!H37="..","..",ROUND('FIRE1202 raw'!H37,0)))</f>
        <v>0</v>
      </c>
      <c r="I35" s="22">
        <f ca="1">IF('FIRE1202 raw'!I37="N/A","N/A",IF('FIRE1202 raw'!I37="..","..",ROUND('FIRE1202 raw'!I37,0)))</f>
        <v>0</v>
      </c>
      <c r="J35" s="22">
        <f ca="1">IF('FIRE1202 raw'!J37="N/A","N/A",IF('FIRE1202 raw'!J37="..","..",ROUND('FIRE1202 raw'!J37,0)))</f>
        <v>1</v>
      </c>
      <c r="K35" s="22">
        <f ca="1">IF('FIRE1202 raw'!K37="N/A","N/A",IF('FIRE1202 raw'!K37="..","..",ROUND('FIRE1202 raw'!K37,0)))</f>
        <v>309</v>
      </c>
      <c r="L35" s="3"/>
      <c r="N35" s="10"/>
      <c r="O35" s="10"/>
      <c r="Q35" s="10"/>
      <c r="R35" s="10"/>
      <c r="T35" s="12"/>
      <c r="U35" s="12"/>
      <c r="V35" s="12"/>
      <c r="W35" s="12"/>
      <c r="X35" s="12"/>
      <c r="Z35" s="11"/>
      <c r="AA35" s="11"/>
      <c r="AB35" s="11"/>
      <c r="AC35" s="11"/>
      <c r="AD35" s="11"/>
      <c r="AE35" s="11"/>
      <c r="AF35" s="11"/>
      <c r="AG35" s="11"/>
      <c r="AH35" s="11"/>
      <c r="AI35" s="11"/>
      <c r="AJ35" s="11"/>
    </row>
    <row r="36" spans="1:36" s="4" customFormat="1" ht="15" customHeight="1" x14ac:dyDescent="0.35">
      <c r="A36" s="42" t="s">
        <v>26</v>
      </c>
      <c r="B36" s="22">
        <f ca="1">IF('FIRE1202 raw'!B38="N/A","N/A",IF('FIRE1202 raw'!B38="..","..",ROUND('FIRE1202 raw'!B38,0)))</f>
        <v>2222</v>
      </c>
      <c r="C36" s="22">
        <f ca="1">IF('FIRE1202 raw'!C38="N/A","N/A",IF('FIRE1202 raw'!C38="..","..",ROUND('FIRE1202 raw'!C38,0)))</f>
        <v>1596</v>
      </c>
      <c r="D36" s="22">
        <f ca="1">IF('FIRE1202 raw'!D38="N/A","N/A",IF('FIRE1202 raw'!D38="..","..",ROUND('FIRE1202 raw'!D38,0)))</f>
        <v>626</v>
      </c>
      <c r="E36" s="22">
        <f ca="1">IF('FIRE1202 raw'!E38="N/A","N/A",IF('FIRE1202 raw'!E38="..","..",ROUND('FIRE1202 raw'!E38,0)))</f>
        <v>431</v>
      </c>
      <c r="F36" s="22">
        <f ca="1">IF('FIRE1202 raw'!F38="N/A","N/A",IF('FIRE1202 raw'!F38="..","..",ROUND('FIRE1202 raw'!F38,0)))</f>
        <v>102</v>
      </c>
      <c r="G36" s="22">
        <f ca="1">IF('FIRE1202 raw'!G38="N/A","N/A",IF('FIRE1202 raw'!G38="..","..",ROUND('FIRE1202 raw'!G38,0)))</f>
        <v>7</v>
      </c>
      <c r="H36" s="22">
        <f ca="1">IF('FIRE1202 raw'!H38="N/A","N/A",IF('FIRE1202 raw'!H38="..","..",ROUND('FIRE1202 raw'!H38,0)))</f>
        <v>0</v>
      </c>
      <c r="I36" s="22">
        <f ca="1">IF('FIRE1202 raw'!I38="N/A","N/A",IF('FIRE1202 raw'!I38="..","..",ROUND('FIRE1202 raw'!I38,0)))</f>
        <v>6</v>
      </c>
      <c r="J36" s="22">
        <f ca="1">IF('FIRE1202 raw'!J38="N/A","N/A",IF('FIRE1202 raw'!J38="..","..",ROUND('FIRE1202 raw'!J38,0)))</f>
        <v>464</v>
      </c>
      <c r="K36" s="22">
        <f ca="1">IF('FIRE1202 raw'!K38="N/A","N/A",IF('FIRE1202 raw'!K38="..","..",ROUND('FIRE1202 raw'!K38,0)))</f>
        <v>38179</v>
      </c>
      <c r="L36" s="3"/>
      <c r="N36" s="10"/>
      <c r="O36" s="10"/>
      <c r="Q36" s="10"/>
      <c r="R36" s="10"/>
      <c r="T36" s="12"/>
      <c r="U36" s="12"/>
      <c r="V36" s="12"/>
      <c r="W36" s="12"/>
      <c r="X36" s="12"/>
      <c r="Z36" s="11"/>
      <c r="AA36" s="11"/>
      <c r="AB36" s="11"/>
      <c r="AC36" s="11"/>
      <c r="AD36" s="11"/>
      <c r="AE36" s="11"/>
      <c r="AF36" s="11"/>
      <c r="AG36" s="11"/>
      <c r="AH36" s="11"/>
      <c r="AI36" s="11"/>
      <c r="AJ36" s="11"/>
    </row>
    <row r="37" spans="1:36" s="4" customFormat="1" ht="15" customHeight="1" x14ac:dyDescent="0.35">
      <c r="A37" s="42" t="s">
        <v>27</v>
      </c>
      <c r="B37" s="22">
        <f ca="1">IF('FIRE1202 raw'!B39="N/A","N/A",IF('FIRE1202 raw'!B39="..","..",ROUND('FIRE1202 raw'!B39,0)))</f>
        <v>5021</v>
      </c>
      <c r="C37" s="22">
        <f ca="1">IF('FIRE1202 raw'!C39="N/A","N/A",IF('FIRE1202 raw'!C39="..","..",ROUND('FIRE1202 raw'!C39,0)))</f>
        <v>1700</v>
      </c>
      <c r="D37" s="22">
        <f ca="1">IF('FIRE1202 raw'!D39="N/A","N/A",IF('FIRE1202 raw'!D39="..","..",ROUND('FIRE1202 raw'!D39,0)))</f>
        <v>3321</v>
      </c>
      <c r="E37" s="22">
        <f ca="1">IF('FIRE1202 raw'!E39="N/A","N/A",IF('FIRE1202 raw'!E39="..","..",ROUND('FIRE1202 raw'!E39,0)))</f>
        <v>2465</v>
      </c>
      <c r="F37" s="22">
        <f ca="1">IF('FIRE1202 raw'!F39="N/A","N/A",IF('FIRE1202 raw'!F39="..","..",ROUND('FIRE1202 raw'!F39,0)))</f>
        <v>615</v>
      </c>
      <c r="G37" s="22">
        <f ca="1">IF('FIRE1202 raw'!G39="N/A","N/A",IF('FIRE1202 raw'!G39="..","..",ROUND('FIRE1202 raw'!G39,0)))</f>
        <v>25</v>
      </c>
      <c r="H37" s="22">
        <f ca="1">IF('FIRE1202 raw'!H39="N/A","N/A",IF('FIRE1202 raw'!H39="..","..",ROUND('FIRE1202 raw'!H39,0)))</f>
        <v>5</v>
      </c>
      <c r="I37" s="22">
        <f ca="1">IF('FIRE1202 raw'!I39="N/A","N/A",IF('FIRE1202 raw'!I39="..","..",ROUND('FIRE1202 raw'!I39,0)))</f>
        <v>49</v>
      </c>
      <c r="J37" s="22">
        <f ca="1">IF('FIRE1202 raw'!J39="N/A","N/A",IF('FIRE1202 raw'!J39="..","..",ROUND('FIRE1202 raw'!J39,0)))</f>
        <v>451</v>
      </c>
      <c r="K37" s="22">
        <f ca="1">IF('FIRE1202 raw'!K39="N/A","N/A",IF('FIRE1202 raw'!K39="..","..",ROUND('FIRE1202 raw'!K39,0)))</f>
        <v>25349</v>
      </c>
      <c r="L37" s="3"/>
      <c r="N37" s="10"/>
      <c r="O37" s="10"/>
      <c r="Q37" s="10"/>
      <c r="R37" s="10"/>
      <c r="T37" s="12"/>
      <c r="U37" s="12"/>
      <c r="V37" s="12"/>
      <c r="W37" s="12"/>
      <c r="X37" s="12"/>
      <c r="Z37" s="11"/>
      <c r="AA37" s="11"/>
      <c r="AB37" s="11"/>
      <c r="AC37" s="11"/>
      <c r="AD37" s="11"/>
      <c r="AE37" s="11"/>
      <c r="AF37" s="11"/>
      <c r="AG37" s="11"/>
      <c r="AH37" s="11"/>
      <c r="AI37" s="11"/>
      <c r="AJ37" s="11"/>
    </row>
    <row r="38" spans="1:36" s="4" customFormat="1" ht="15" customHeight="1" x14ac:dyDescent="0.35">
      <c r="A38" s="42" t="s">
        <v>28</v>
      </c>
      <c r="B38" s="22">
        <f ca="1">IF('FIRE1202 raw'!B40="N/A","N/A",IF('FIRE1202 raw'!B40="..","..",ROUND('FIRE1202 raw'!B40,0)))</f>
        <v>775</v>
      </c>
      <c r="C38" s="22">
        <f ca="1">IF('FIRE1202 raw'!C40="N/A","N/A",IF('FIRE1202 raw'!C40="..","..",ROUND('FIRE1202 raw'!C40,0)))</f>
        <v>670</v>
      </c>
      <c r="D38" s="22">
        <f ca="1">IF('FIRE1202 raw'!D40="N/A","N/A",IF('FIRE1202 raw'!D40="..","..",ROUND('FIRE1202 raw'!D40,0)))</f>
        <v>105</v>
      </c>
      <c r="E38" s="22">
        <f ca="1">IF('FIRE1202 raw'!E40="N/A","N/A",IF('FIRE1202 raw'!E40="..","..",ROUND('FIRE1202 raw'!E40,0)))</f>
        <v>243</v>
      </c>
      <c r="F38" s="22">
        <f ca="1">IF('FIRE1202 raw'!F40="N/A","N/A",IF('FIRE1202 raw'!F40="..","..",ROUND('FIRE1202 raw'!F40,0)))</f>
        <v>38</v>
      </c>
      <c r="G38" s="22">
        <f ca="1">IF('FIRE1202 raw'!G40="N/A","N/A",IF('FIRE1202 raw'!G40="..","..",ROUND('FIRE1202 raw'!G40,0)))</f>
        <v>21</v>
      </c>
      <c r="H38" s="22">
        <f ca="1">IF('FIRE1202 raw'!H40="N/A","N/A",IF('FIRE1202 raw'!H40="..","..",ROUND('FIRE1202 raw'!H40,0)))</f>
        <v>1</v>
      </c>
      <c r="I38" s="22">
        <f ca="1">IF('FIRE1202 raw'!I40="N/A","N/A",IF('FIRE1202 raw'!I40="..","..",ROUND('FIRE1202 raw'!I40,0)))</f>
        <v>0</v>
      </c>
      <c r="J38" s="22">
        <f ca="1">IF('FIRE1202 raw'!J40="N/A","N/A",IF('FIRE1202 raw'!J40="..","..",ROUND('FIRE1202 raw'!J40,0)))</f>
        <v>106</v>
      </c>
      <c r="K38" s="22">
        <f ca="1">IF('FIRE1202 raw'!K40="N/A","N/A",IF('FIRE1202 raw'!K40="..","..",ROUND('FIRE1202 raw'!K40,0)))</f>
        <v>13487</v>
      </c>
      <c r="L38" s="3"/>
      <c r="N38" s="10"/>
      <c r="O38" s="10"/>
      <c r="Q38" s="10"/>
      <c r="R38" s="10"/>
      <c r="T38" s="12"/>
      <c r="U38" s="12"/>
      <c r="V38" s="12"/>
      <c r="W38" s="12"/>
      <c r="X38" s="12"/>
      <c r="Z38" s="11"/>
      <c r="AA38" s="11"/>
      <c r="AB38" s="11"/>
      <c r="AC38" s="11"/>
      <c r="AD38" s="11"/>
      <c r="AE38" s="11"/>
      <c r="AF38" s="11"/>
      <c r="AG38" s="11"/>
      <c r="AH38" s="11"/>
      <c r="AI38" s="11"/>
      <c r="AJ38" s="11"/>
    </row>
    <row r="39" spans="1:36" s="4" customFormat="1" ht="15" customHeight="1" x14ac:dyDescent="0.35">
      <c r="A39" s="42" t="s">
        <v>29</v>
      </c>
      <c r="B39" s="22">
        <f ca="1">IF('FIRE1202 raw'!B41="N/A","N/A",IF('FIRE1202 raw'!B41="..","..",ROUND('FIRE1202 raw'!B41,0)))</f>
        <v>2050</v>
      </c>
      <c r="C39" s="22">
        <f ca="1">IF('FIRE1202 raw'!C41="N/A","N/A",IF('FIRE1202 raw'!C41="..","..",ROUND('FIRE1202 raw'!C41,0)))</f>
        <v>1602</v>
      </c>
      <c r="D39" s="22">
        <f ca="1">IF('FIRE1202 raw'!D41="N/A","N/A",IF('FIRE1202 raw'!D41="..","..",ROUND('FIRE1202 raw'!D41,0)))</f>
        <v>448</v>
      </c>
      <c r="E39" s="22">
        <f ca="1">IF('FIRE1202 raw'!E41="N/A","N/A",IF('FIRE1202 raw'!E41="..","..",ROUND('FIRE1202 raw'!E41,0)))</f>
        <v>490</v>
      </c>
      <c r="F39" s="22">
        <f ca="1">IF('FIRE1202 raw'!F41="N/A","N/A",IF('FIRE1202 raw'!F41="..","..",ROUND('FIRE1202 raw'!F41,0)))</f>
        <v>3</v>
      </c>
      <c r="G39" s="22">
        <f ca="1">IF('FIRE1202 raw'!G41="N/A","N/A",IF('FIRE1202 raw'!G41="..","..",ROUND('FIRE1202 raw'!G41,0)))</f>
        <v>11</v>
      </c>
      <c r="H39" s="22">
        <f ca="1">IF('FIRE1202 raw'!H41="N/A","N/A",IF('FIRE1202 raw'!H41="..","..",ROUND('FIRE1202 raw'!H41,0)))</f>
        <v>0</v>
      </c>
      <c r="I39" s="22">
        <f ca="1">IF('FIRE1202 raw'!I41="N/A","N/A",IF('FIRE1202 raw'!I41="..","..",ROUND('FIRE1202 raw'!I41,0)))</f>
        <v>0</v>
      </c>
      <c r="J39" s="22">
        <f ca="1">IF('FIRE1202 raw'!J41="N/A","N/A",IF('FIRE1202 raw'!J41="..","..",ROUND('FIRE1202 raw'!J41,0)))</f>
        <v>23</v>
      </c>
      <c r="K39" s="22">
        <f ca="1">IF('FIRE1202 raw'!K41="N/A","N/A",IF('FIRE1202 raw'!K41="..","..",ROUND('FIRE1202 raw'!K41,0)))</f>
        <v>19269</v>
      </c>
      <c r="L39" s="3"/>
      <c r="N39" s="10"/>
      <c r="O39" s="10"/>
      <c r="Q39" s="10"/>
      <c r="R39" s="10"/>
      <c r="T39" s="12"/>
      <c r="U39" s="12"/>
      <c r="V39" s="12"/>
      <c r="W39" s="12"/>
      <c r="X39" s="12"/>
      <c r="Z39" s="11"/>
      <c r="AA39" s="11"/>
      <c r="AB39" s="11"/>
      <c r="AC39" s="11"/>
      <c r="AD39" s="11"/>
      <c r="AE39" s="11"/>
      <c r="AF39" s="11"/>
      <c r="AG39" s="11"/>
      <c r="AH39" s="11"/>
      <c r="AI39" s="11"/>
      <c r="AJ39" s="11"/>
    </row>
    <row r="40" spans="1:36" s="4" customFormat="1" ht="15" customHeight="1" x14ac:dyDescent="0.35">
      <c r="A40" s="42" t="s">
        <v>30</v>
      </c>
      <c r="B40" s="22">
        <f ca="1">IF('FIRE1202 raw'!B42="N/A","N/A",IF('FIRE1202 raw'!B42="..","..",ROUND('FIRE1202 raw'!B42,0)))</f>
        <v>1240</v>
      </c>
      <c r="C40" s="22">
        <f ca="1">IF('FIRE1202 raw'!C42="N/A","N/A",IF('FIRE1202 raw'!C42="..","..",ROUND('FIRE1202 raw'!C42,0)))</f>
        <v>949</v>
      </c>
      <c r="D40" s="22">
        <f ca="1">IF('FIRE1202 raw'!D42="N/A","N/A",IF('FIRE1202 raw'!D42="..","..",ROUND('FIRE1202 raw'!D42,0)))</f>
        <v>291</v>
      </c>
      <c r="E40" s="22">
        <f ca="1">IF('FIRE1202 raw'!E42="N/A","N/A",IF('FIRE1202 raw'!E42="..","..",ROUND('FIRE1202 raw'!E42,0)))</f>
        <v>244</v>
      </c>
      <c r="F40" s="22">
        <f ca="1">IF('FIRE1202 raw'!F42="N/A","N/A",IF('FIRE1202 raw'!F42="..","..",ROUND('FIRE1202 raw'!F42,0)))</f>
        <v>43</v>
      </c>
      <c r="G40" s="22">
        <f ca="1">IF('FIRE1202 raw'!G42="N/A","N/A",IF('FIRE1202 raw'!G42="..","..",ROUND('FIRE1202 raw'!G42,0)))</f>
        <v>5</v>
      </c>
      <c r="H40" s="22">
        <f ca="1">IF('FIRE1202 raw'!H42="N/A","N/A",IF('FIRE1202 raw'!H42="..","..",ROUND('FIRE1202 raw'!H42,0)))</f>
        <v>1</v>
      </c>
      <c r="I40" s="22">
        <f ca="1">IF('FIRE1202 raw'!I42="N/A","N/A",IF('FIRE1202 raw'!I42="..","..",ROUND('FIRE1202 raw'!I42,0)))</f>
        <v>1</v>
      </c>
      <c r="J40" s="22">
        <f ca="1">IF('FIRE1202 raw'!J42="N/A","N/A",IF('FIRE1202 raw'!J42="..","..",ROUND('FIRE1202 raw'!J42,0)))</f>
        <v>25</v>
      </c>
      <c r="K40" s="22">
        <f ca="1">IF('FIRE1202 raw'!K42="N/A","N/A",IF('FIRE1202 raw'!K42="..","..",ROUND('FIRE1202 raw'!K42,0)))</f>
        <v>30235</v>
      </c>
      <c r="L40" s="3"/>
      <c r="N40" s="10"/>
      <c r="O40" s="10"/>
      <c r="Q40" s="10"/>
      <c r="R40" s="10"/>
      <c r="T40" s="12"/>
      <c r="U40" s="12"/>
      <c r="V40" s="12"/>
      <c r="W40" s="12"/>
      <c r="X40" s="12"/>
      <c r="Z40" s="11"/>
      <c r="AA40" s="11"/>
      <c r="AB40" s="11"/>
      <c r="AC40" s="11"/>
      <c r="AD40" s="11"/>
      <c r="AE40" s="11"/>
      <c r="AF40" s="11"/>
      <c r="AG40" s="11"/>
      <c r="AH40" s="11"/>
      <c r="AI40" s="11"/>
      <c r="AJ40" s="11"/>
    </row>
    <row r="41" spans="1:36" s="4" customFormat="1" ht="15" customHeight="1" x14ac:dyDescent="0.35">
      <c r="A41" s="42" t="s">
        <v>31</v>
      </c>
      <c r="B41" s="22">
        <f ca="1">IF('FIRE1202 raw'!B43="N/A","N/A",IF('FIRE1202 raw'!B43="..","..",ROUND('FIRE1202 raw'!B43,0)))</f>
        <v>1302</v>
      </c>
      <c r="C41" s="22">
        <f ca="1">IF('FIRE1202 raw'!C43="N/A","N/A",IF('FIRE1202 raw'!C43="..","..",ROUND('FIRE1202 raw'!C43,0)))</f>
        <v>837</v>
      </c>
      <c r="D41" s="22">
        <f ca="1">IF('FIRE1202 raw'!D43="N/A","N/A",IF('FIRE1202 raw'!D43="..","..",ROUND('FIRE1202 raw'!D43,0)))</f>
        <v>465</v>
      </c>
      <c r="E41" s="22">
        <f ca="1">IF('FIRE1202 raw'!E43="N/A","N/A",IF('FIRE1202 raw'!E43="..","..",ROUND('FIRE1202 raw'!E43,0)))</f>
        <v>379</v>
      </c>
      <c r="F41" s="22">
        <f ca="1">IF('FIRE1202 raw'!F43="N/A","N/A",IF('FIRE1202 raw'!F43="..","..",ROUND('FIRE1202 raw'!F43,0)))</f>
        <v>13</v>
      </c>
      <c r="G41" s="22">
        <f ca="1">IF('FIRE1202 raw'!G43="N/A","N/A",IF('FIRE1202 raw'!G43="..","..",ROUND('FIRE1202 raw'!G43,0)))</f>
        <v>7</v>
      </c>
      <c r="H41" s="22">
        <f ca="1">IF('FIRE1202 raw'!H43="N/A","N/A",IF('FIRE1202 raw'!H43="..","..",ROUND('FIRE1202 raw'!H43,0)))</f>
        <v>1</v>
      </c>
      <c r="I41" s="22">
        <f ca="1">IF('FIRE1202 raw'!I43="N/A","N/A",IF('FIRE1202 raw'!I43="..","..",ROUND('FIRE1202 raw'!I43,0)))</f>
        <v>0</v>
      </c>
      <c r="J41" s="22">
        <f ca="1">IF('FIRE1202 raw'!J43="N/A","N/A",IF('FIRE1202 raw'!J43="..","..",ROUND('FIRE1202 raw'!J43,0)))</f>
        <v>526</v>
      </c>
      <c r="K41" s="22">
        <f ca="1">IF('FIRE1202 raw'!K43="N/A","N/A",IF('FIRE1202 raw'!K43="..","..",ROUND('FIRE1202 raw'!K43,0)))</f>
        <v>19050</v>
      </c>
      <c r="L41" s="3"/>
      <c r="N41" s="10"/>
      <c r="O41" s="10"/>
      <c r="Q41" s="10"/>
      <c r="R41" s="10"/>
      <c r="T41" s="12"/>
      <c r="U41" s="12"/>
      <c r="V41" s="12"/>
      <c r="W41" s="12"/>
      <c r="X41" s="12"/>
      <c r="Z41" s="11"/>
      <c r="AA41" s="11"/>
      <c r="AB41" s="11"/>
      <c r="AC41" s="11"/>
      <c r="AD41" s="11"/>
      <c r="AE41" s="11"/>
      <c r="AF41" s="11"/>
      <c r="AG41" s="11"/>
      <c r="AH41" s="11"/>
      <c r="AI41" s="11"/>
      <c r="AJ41" s="11"/>
    </row>
    <row r="42" spans="1:36" s="4" customFormat="1" ht="15" customHeight="1" x14ac:dyDescent="0.35">
      <c r="A42" s="42" t="s">
        <v>32</v>
      </c>
      <c r="B42" s="22">
        <f ca="1">IF('FIRE1202 raw'!B44="N/A","N/A",IF('FIRE1202 raw'!B44="..","..",ROUND('FIRE1202 raw'!B44,0)))</f>
        <v>2811</v>
      </c>
      <c r="C42" s="22">
        <f ca="1">IF('FIRE1202 raw'!C44="N/A","N/A",IF('FIRE1202 raw'!C44="..","..",ROUND('FIRE1202 raw'!C44,0)))</f>
        <v>1773</v>
      </c>
      <c r="D42" s="22">
        <f ca="1">IF('FIRE1202 raw'!D44="N/A","N/A",IF('FIRE1202 raw'!D44="..","..",ROUND('FIRE1202 raw'!D44,0)))</f>
        <v>1038</v>
      </c>
      <c r="E42" s="22">
        <f ca="1">IF('FIRE1202 raw'!E44="N/A","N/A",IF('FIRE1202 raw'!E44="..","..",ROUND('FIRE1202 raw'!E44,0)))</f>
        <v>1038</v>
      </c>
      <c r="F42" s="22">
        <f ca="1">IF('FIRE1202 raw'!F44="N/A","N/A",IF('FIRE1202 raw'!F44="..","..",ROUND('FIRE1202 raw'!F44,0)))</f>
        <v>37</v>
      </c>
      <c r="G42" s="22">
        <f ca="1">IF('FIRE1202 raw'!G44="N/A","N/A",IF('FIRE1202 raw'!G44="..","..",ROUND('FIRE1202 raw'!G44,0)))</f>
        <v>15</v>
      </c>
      <c r="H42" s="22">
        <f ca="1">IF('FIRE1202 raw'!H44="N/A","N/A",IF('FIRE1202 raw'!H44="..","..",ROUND('FIRE1202 raw'!H44,0)))</f>
        <v>2</v>
      </c>
      <c r="I42" s="22">
        <f ca="1">IF('FIRE1202 raw'!I44="N/A","N/A",IF('FIRE1202 raw'!I44="..","..",ROUND('FIRE1202 raw'!I44,0)))</f>
        <v>0</v>
      </c>
      <c r="J42" s="22">
        <f ca="1">IF('FIRE1202 raw'!J44="N/A","N/A",IF('FIRE1202 raw'!J44="..","..",ROUND('FIRE1202 raw'!J44,0)))</f>
        <v>43</v>
      </c>
      <c r="K42" s="22">
        <f ca="1">IF('FIRE1202 raw'!K44="N/A","N/A",IF('FIRE1202 raw'!K44="..","..",ROUND('FIRE1202 raw'!K44,0)))</f>
        <v>41001</v>
      </c>
      <c r="L42" s="3"/>
      <c r="N42" s="10"/>
      <c r="O42" s="10"/>
      <c r="Q42" s="10"/>
      <c r="R42" s="10"/>
      <c r="T42" s="12"/>
      <c r="U42" s="12"/>
      <c r="V42" s="12"/>
      <c r="W42" s="12"/>
      <c r="X42" s="12"/>
      <c r="Z42" s="11"/>
      <c r="AA42" s="11"/>
      <c r="AB42" s="11"/>
      <c r="AC42" s="11"/>
      <c r="AD42" s="11"/>
      <c r="AE42" s="11"/>
      <c r="AF42" s="11"/>
      <c r="AG42" s="11"/>
      <c r="AH42" s="11"/>
      <c r="AI42" s="11"/>
      <c r="AJ42" s="11"/>
    </row>
    <row r="43" spans="1:36" s="4" customFormat="1" ht="15" customHeight="1" x14ac:dyDescent="0.35">
      <c r="A43" s="42" t="s">
        <v>33</v>
      </c>
      <c r="B43" s="22">
        <f ca="1">IF('FIRE1202 raw'!B45="N/A","N/A",IF('FIRE1202 raw'!B45="..","..",ROUND('FIRE1202 raw'!B45,0)))</f>
        <v>511</v>
      </c>
      <c r="C43" s="22">
        <f ca="1">IF('FIRE1202 raw'!C45="N/A","N/A",IF('FIRE1202 raw'!C45="..","..",ROUND('FIRE1202 raw'!C45,0)))</f>
        <v>202</v>
      </c>
      <c r="D43" s="22">
        <f ca="1">IF('FIRE1202 raw'!D45="N/A","N/A",IF('FIRE1202 raw'!D45="..","..",ROUND('FIRE1202 raw'!D45,0)))</f>
        <v>309</v>
      </c>
      <c r="E43" s="22">
        <f ca="1">IF('FIRE1202 raw'!E45="N/A","N/A",IF('FIRE1202 raw'!E45="..","..",ROUND('FIRE1202 raw'!E45,0)))</f>
        <v>262</v>
      </c>
      <c r="F43" s="22">
        <f ca="1">IF('FIRE1202 raw'!F45="N/A","N/A",IF('FIRE1202 raw'!F45="..","..",ROUND('FIRE1202 raw'!F45,0)))</f>
        <v>51</v>
      </c>
      <c r="G43" s="22">
        <f ca="1">IF('FIRE1202 raw'!G45="N/A","N/A",IF('FIRE1202 raw'!G45="..","..",ROUND('FIRE1202 raw'!G45,0)))</f>
        <v>11</v>
      </c>
      <c r="H43" s="22">
        <f ca="1">IF('FIRE1202 raw'!H45="N/A","N/A",IF('FIRE1202 raw'!H45="..","..",ROUND('FIRE1202 raw'!H45,0)))</f>
        <v>1</v>
      </c>
      <c r="I43" s="22">
        <f ca="1">IF('FIRE1202 raw'!I45="N/A","N/A",IF('FIRE1202 raw'!I45="..","..",ROUND('FIRE1202 raw'!I45,0)))</f>
        <v>1</v>
      </c>
      <c r="J43" s="22">
        <f ca="1">IF('FIRE1202 raw'!J45="N/A","N/A",IF('FIRE1202 raw'!J45="..","..",ROUND('FIRE1202 raw'!J45,0)))</f>
        <v>180</v>
      </c>
      <c r="K43" s="22">
        <f ca="1">IF('FIRE1202 raw'!K45="N/A","N/A",IF('FIRE1202 raw'!K45="..","..",ROUND('FIRE1202 raw'!K45,0)))</f>
        <v>18293</v>
      </c>
      <c r="L43" s="3"/>
      <c r="N43" s="10"/>
      <c r="O43" s="10"/>
      <c r="Q43" s="10"/>
      <c r="R43" s="10"/>
      <c r="T43" s="12"/>
      <c r="U43" s="12"/>
      <c r="V43" s="12"/>
      <c r="W43" s="12"/>
      <c r="X43" s="12"/>
      <c r="Z43" s="11"/>
      <c r="AA43" s="11"/>
      <c r="AB43" s="11"/>
      <c r="AC43" s="11"/>
      <c r="AD43" s="11"/>
      <c r="AE43" s="11"/>
      <c r="AF43" s="11"/>
      <c r="AG43" s="11"/>
      <c r="AH43" s="11"/>
      <c r="AI43" s="11"/>
      <c r="AJ43" s="11"/>
    </row>
    <row r="44" spans="1:36" s="4" customFormat="1" ht="15" customHeight="1" x14ac:dyDescent="0.35">
      <c r="A44" s="42" t="s">
        <v>34</v>
      </c>
      <c r="B44" s="22">
        <f ca="1">IF('FIRE1202 raw'!B46="N/A","N/A",IF('FIRE1202 raw'!B46="..","..",ROUND('FIRE1202 raw'!B46,0)))</f>
        <v>1560</v>
      </c>
      <c r="C44" s="22">
        <f ca="1">IF('FIRE1202 raw'!C46="N/A","N/A",IF('FIRE1202 raw'!C46="..","..",ROUND('FIRE1202 raw'!C46,0)))</f>
        <v>732</v>
      </c>
      <c r="D44" s="22">
        <f ca="1">IF('FIRE1202 raw'!D46="N/A","N/A",IF('FIRE1202 raw'!D46="..","..",ROUND('FIRE1202 raw'!D46,0)))</f>
        <v>828</v>
      </c>
      <c r="E44" s="22">
        <f ca="1">IF('FIRE1202 raw'!E46="N/A","N/A",IF('FIRE1202 raw'!E46="..","..",ROUND('FIRE1202 raw'!E46,0)))</f>
        <v>430</v>
      </c>
      <c r="F44" s="22">
        <f ca="1">IF('FIRE1202 raw'!F46="N/A","N/A",IF('FIRE1202 raw'!F46="..","..",ROUND('FIRE1202 raw'!F46,0)))</f>
        <v>14</v>
      </c>
      <c r="G44" s="22">
        <f ca="1">IF('FIRE1202 raw'!G46="N/A","N/A",IF('FIRE1202 raw'!G46="..","..",ROUND('FIRE1202 raw'!G46,0)))</f>
        <v>0</v>
      </c>
      <c r="H44" s="22">
        <f ca="1">IF('FIRE1202 raw'!H46="N/A","N/A",IF('FIRE1202 raw'!H46="..","..",ROUND('FIRE1202 raw'!H46,0)))</f>
        <v>0</v>
      </c>
      <c r="I44" s="22">
        <f ca="1">IF('FIRE1202 raw'!I46="N/A","N/A",IF('FIRE1202 raw'!I46="..","..",ROUND('FIRE1202 raw'!I46,0)))</f>
        <v>0</v>
      </c>
      <c r="J44" s="22">
        <f ca="1">IF('FIRE1202 raw'!J46="N/A","N/A",IF('FIRE1202 raw'!J46="..","..",ROUND('FIRE1202 raw'!J46,0)))</f>
        <v>148</v>
      </c>
      <c r="K44" s="22">
        <f ca="1">IF('FIRE1202 raw'!K46="N/A","N/A",IF('FIRE1202 raw'!K46="..","..",ROUND('FIRE1202 raw'!K46,0)))</f>
        <v>8290</v>
      </c>
      <c r="L44" s="3"/>
      <c r="N44" s="10"/>
      <c r="O44" s="10"/>
      <c r="Q44" s="10"/>
      <c r="R44" s="10"/>
      <c r="T44" s="12"/>
      <c r="U44" s="12"/>
      <c r="V44" s="12"/>
      <c r="W44" s="12"/>
      <c r="X44" s="12"/>
      <c r="Z44" s="11"/>
      <c r="AA44" s="11"/>
      <c r="AB44" s="11"/>
      <c r="AC44" s="11"/>
      <c r="AD44" s="11"/>
      <c r="AE44" s="11"/>
      <c r="AF44" s="11"/>
      <c r="AG44" s="11"/>
      <c r="AH44" s="11"/>
      <c r="AI44" s="11"/>
      <c r="AJ44" s="11"/>
    </row>
    <row r="45" spans="1:36" s="4" customFormat="1" ht="15" customHeight="1" x14ac:dyDescent="0.35">
      <c r="A45" s="42" t="s">
        <v>35</v>
      </c>
      <c r="B45" s="22">
        <f ca="1">IF('FIRE1202 raw'!B47="N/A","N/A",IF('FIRE1202 raw'!B47="..","..",ROUND('FIRE1202 raw'!B47,0)))</f>
        <v>814</v>
      </c>
      <c r="C45" s="22">
        <f ca="1">IF('FIRE1202 raw'!C47="N/A","N/A",IF('FIRE1202 raw'!C47="..","..",ROUND('FIRE1202 raw'!C47,0)))</f>
        <v>346</v>
      </c>
      <c r="D45" s="22">
        <f ca="1">IF('FIRE1202 raw'!D47="N/A","N/A",IF('FIRE1202 raw'!D47="..","..",ROUND('FIRE1202 raw'!D47,0)))</f>
        <v>468</v>
      </c>
      <c r="E45" s="22">
        <f ca="1">IF('FIRE1202 raw'!E47="N/A","N/A",IF('FIRE1202 raw'!E47="..","..",ROUND('FIRE1202 raw'!E47,0)))</f>
        <v>446</v>
      </c>
      <c r="F45" s="22">
        <f ca="1">IF('FIRE1202 raw'!F47="N/A","N/A",IF('FIRE1202 raw'!F47="..","..",ROUND('FIRE1202 raw'!F47,0)))</f>
        <v>15</v>
      </c>
      <c r="G45" s="22">
        <f ca="1">IF('FIRE1202 raw'!G47="N/A","N/A",IF('FIRE1202 raw'!G47="..","..",ROUND('FIRE1202 raw'!G47,0)))</f>
        <v>10</v>
      </c>
      <c r="H45" s="22">
        <f ca="1">IF('FIRE1202 raw'!H47="N/A","N/A",IF('FIRE1202 raw'!H47="..","..",ROUND('FIRE1202 raw'!H47,0)))</f>
        <v>0</v>
      </c>
      <c r="I45" s="22">
        <f ca="1">IF('FIRE1202 raw'!I47="N/A","N/A",IF('FIRE1202 raw'!I47="..","..",ROUND('FIRE1202 raw'!I47,0)))</f>
        <v>0</v>
      </c>
      <c r="J45" s="22">
        <f ca="1">IF('FIRE1202 raw'!J47="N/A","N/A",IF('FIRE1202 raw'!J47="..","..",ROUND('FIRE1202 raw'!J47,0)))</f>
        <v>74</v>
      </c>
      <c r="K45" s="22">
        <f ca="1">IF('FIRE1202 raw'!K47="N/A","N/A",IF('FIRE1202 raw'!K47="..","..",ROUND('FIRE1202 raw'!K47,0)))</f>
        <v>27378</v>
      </c>
      <c r="L45" s="3"/>
      <c r="N45" s="10"/>
      <c r="O45" s="10"/>
      <c r="Q45" s="10"/>
      <c r="R45" s="10"/>
      <c r="T45" s="12"/>
      <c r="U45" s="12"/>
      <c r="V45" s="12"/>
      <c r="W45" s="12"/>
      <c r="X45" s="12"/>
      <c r="Z45" s="11"/>
      <c r="AA45" s="11"/>
      <c r="AB45" s="11"/>
      <c r="AC45" s="11"/>
      <c r="AD45" s="11"/>
      <c r="AE45" s="11"/>
      <c r="AF45" s="11"/>
      <c r="AG45" s="11"/>
      <c r="AH45" s="11"/>
      <c r="AI45" s="11"/>
      <c r="AJ45" s="11"/>
    </row>
    <row r="46" spans="1:36" s="4" customFormat="1" ht="15" customHeight="1" x14ac:dyDescent="0.35">
      <c r="A46" s="42" t="s">
        <v>36</v>
      </c>
      <c r="B46" s="22">
        <f ca="1">IF('FIRE1202 raw'!B48="N/A","N/A",IF('FIRE1202 raw'!B48="..","..",ROUND('FIRE1202 raw'!B48,0)))</f>
        <v>589</v>
      </c>
      <c r="C46" s="22">
        <f ca="1">IF('FIRE1202 raw'!C48="N/A","N/A",IF('FIRE1202 raw'!C48="..","..",ROUND('FIRE1202 raw'!C48,0)))</f>
        <v>293</v>
      </c>
      <c r="D46" s="22">
        <f ca="1">IF('FIRE1202 raw'!D48="N/A","N/A",IF('FIRE1202 raw'!D48="..","..",ROUND('FIRE1202 raw'!D48,0)))</f>
        <v>296</v>
      </c>
      <c r="E46" s="22">
        <f ca="1">IF('FIRE1202 raw'!E48="N/A","N/A",IF('FIRE1202 raw'!E48="..","..",ROUND('FIRE1202 raw'!E48,0)))</f>
        <v>269</v>
      </c>
      <c r="F46" s="22">
        <f ca="1">IF('FIRE1202 raw'!F48="N/A","N/A",IF('FIRE1202 raw'!F48="..","..",ROUND('FIRE1202 raw'!F48,0)))</f>
        <v>23</v>
      </c>
      <c r="G46" s="22">
        <f ca="1">IF('FIRE1202 raw'!G48="N/A","N/A",IF('FIRE1202 raw'!G48="..","..",ROUND('FIRE1202 raw'!G48,0)))</f>
        <v>5</v>
      </c>
      <c r="H46" s="22">
        <f ca="1">IF('FIRE1202 raw'!H48="N/A","N/A",IF('FIRE1202 raw'!H48="..","..",ROUND('FIRE1202 raw'!H48,0)))</f>
        <v>0</v>
      </c>
      <c r="I46" s="22">
        <f ca="1">IF('FIRE1202 raw'!I48="N/A","N/A",IF('FIRE1202 raw'!I48="..","..",ROUND('FIRE1202 raw'!I48,0)))</f>
        <v>0</v>
      </c>
      <c r="J46" s="22">
        <f ca="1">IF('FIRE1202 raw'!J48="N/A","N/A",IF('FIRE1202 raw'!J48="..","..",ROUND('FIRE1202 raw'!J48,0)))</f>
        <v>250</v>
      </c>
      <c r="K46" s="22">
        <f ca="1">IF('FIRE1202 raw'!K48="N/A","N/A",IF('FIRE1202 raw'!K48="..","..",ROUND('FIRE1202 raw'!K48,0)))</f>
        <v>21826</v>
      </c>
      <c r="L46" s="3"/>
      <c r="N46" s="10"/>
      <c r="O46" s="10"/>
      <c r="Q46" s="10"/>
      <c r="R46" s="10"/>
      <c r="T46" s="12"/>
      <c r="U46" s="12"/>
      <c r="V46" s="12"/>
      <c r="W46" s="12"/>
      <c r="X46" s="12"/>
      <c r="Z46" s="11"/>
      <c r="AA46" s="11"/>
      <c r="AB46" s="11"/>
      <c r="AC46" s="11"/>
      <c r="AD46" s="11"/>
      <c r="AE46" s="11"/>
      <c r="AF46" s="11"/>
      <c r="AG46" s="11"/>
      <c r="AH46" s="11"/>
      <c r="AI46" s="11"/>
      <c r="AJ46" s="11"/>
    </row>
    <row r="47" spans="1:36" s="4" customFormat="1" ht="15" customHeight="1" x14ac:dyDescent="0.35">
      <c r="A47" s="52" t="s">
        <v>37</v>
      </c>
      <c r="B47" s="47">
        <f ca="1">IF('FIRE1202 raw'!B49="N/A","N/A",IF('FIRE1202 raw'!B49="..","..",ROUND('FIRE1202 raw'!B49,0)))</f>
        <v>410</v>
      </c>
      <c r="C47" s="47">
        <f ca="1">IF('FIRE1202 raw'!C49="N/A","N/A",IF('FIRE1202 raw'!C49="..","..",ROUND('FIRE1202 raw'!C49,0)))</f>
        <v>318</v>
      </c>
      <c r="D47" s="47">
        <f ca="1">IF('FIRE1202 raw'!D49="N/A","N/A",IF('FIRE1202 raw'!D49="..","..",ROUND('FIRE1202 raw'!D49,0)))</f>
        <v>92</v>
      </c>
      <c r="E47" s="47">
        <f ca="1">IF('FIRE1202 raw'!E49="N/A","N/A",IF('FIRE1202 raw'!E49="..","..",ROUND('FIRE1202 raw'!E49,0)))</f>
        <v>75</v>
      </c>
      <c r="F47" s="47">
        <f ca="1">IF('FIRE1202 raw'!F49="N/A","N/A",IF('FIRE1202 raw'!F49="..","..",ROUND('FIRE1202 raw'!F49,0)))</f>
        <v>4</v>
      </c>
      <c r="G47" s="47">
        <f ca="1">IF('FIRE1202 raw'!G49="N/A","N/A",IF('FIRE1202 raw'!G49="..","..",ROUND('FIRE1202 raw'!G49,0)))</f>
        <v>7</v>
      </c>
      <c r="H47" s="47">
        <f ca="1">IF('FIRE1202 raw'!H49="N/A","N/A",IF('FIRE1202 raw'!H49="..","..",ROUND('FIRE1202 raw'!H49,0)))</f>
        <v>1</v>
      </c>
      <c r="I47" s="47">
        <f ca="1">IF('FIRE1202 raw'!I49="N/A","N/A",IF('FIRE1202 raw'!I49="..","..",ROUND('FIRE1202 raw'!I49,0)))</f>
        <v>0</v>
      </c>
      <c r="J47" s="47">
        <f ca="1">IF('FIRE1202 raw'!J49="N/A","N/A",IF('FIRE1202 raw'!J49="..","..",ROUND('FIRE1202 raw'!J49,0)))</f>
        <v>46</v>
      </c>
      <c r="K47" s="47">
        <f ca="1">IF('FIRE1202 raw'!K49="N/A","N/A",IF('FIRE1202 raw'!K49="..","..",ROUND('FIRE1202 raw'!K49,0)))</f>
        <v>8942</v>
      </c>
      <c r="L47" s="3"/>
      <c r="N47" s="10"/>
      <c r="O47" s="10"/>
      <c r="Q47" s="10"/>
      <c r="R47" s="10"/>
      <c r="T47" s="12"/>
      <c r="U47" s="12"/>
      <c r="V47" s="12"/>
      <c r="W47" s="12"/>
      <c r="X47" s="12"/>
      <c r="Z47" s="11"/>
      <c r="AA47" s="11"/>
      <c r="AB47" s="11"/>
      <c r="AC47" s="11"/>
      <c r="AD47" s="11"/>
      <c r="AE47" s="11"/>
      <c r="AF47" s="11"/>
      <c r="AG47" s="11"/>
      <c r="AH47" s="11"/>
      <c r="AI47" s="11"/>
      <c r="AJ47" s="11"/>
    </row>
    <row r="48" spans="1:36" s="4" customFormat="1" ht="15" customHeight="1" x14ac:dyDescent="0.35">
      <c r="A48" s="52" t="s">
        <v>38</v>
      </c>
      <c r="B48" s="47">
        <f ca="1">IF('FIRE1202 raw'!B50="N/A","N/A",IF('FIRE1202 raw'!B50="..","..",ROUND('FIRE1202 raw'!B50,0)))</f>
        <v>3291</v>
      </c>
      <c r="C48" s="47">
        <f ca="1">IF('FIRE1202 raw'!C50="N/A","N/A",IF('FIRE1202 raw'!C50="..","..",ROUND('FIRE1202 raw'!C50,0)))</f>
        <v>1308</v>
      </c>
      <c r="D48" s="47">
        <f ca="1">IF('FIRE1202 raw'!D50="N/A","N/A",IF('FIRE1202 raw'!D50="..","..",ROUND('FIRE1202 raw'!D50,0)))</f>
        <v>1983</v>
      </c>
      <c r="E48" s="47">
        <f ca="1">IF('FIRE1202 raw'!E50="N/A","N/A",IF('FIRE1202 raw'!E50="..","..",ROUND('FIRE1202 raw'!E50,0)))</f>
        <v>1843</v>
      </c>
      <c r="F48" s="47">
        <f ca="1">IF('FIRE1202 raw'!F50="N/A","N/A",IF('FIRE1202 raw'!F50="..","..",ROUND('FIRE1202 raw'!F50,0)))</f>
        <v>43</v>
      </c>
      <c r="G48" s="47">
        <f ca="1">IF('FIRE1202 raw'!G50="N/A","N/A",IF('FIRE1202 raw'!G50="..","..",ROUND('FIRE1202 raw'!G50,0)))</f>
        <v>5</v>
      </c>
      <c r="H48" s="47">
        <f ca="1">IF('FIRE1202 raw'!H50="N/A","N/A",IF('FIRE1202 raw'!H50="..","..",ROUND('FIRE1202 raw'!H50,0)))</f>
        <v>0</v>
      </c>
      <c r="I48" s="47">
        <f ca="1">IF('FIRE1202 raw'!I50="N/A","N/A",IF('FIRE1202 raw'!I50="..","..",ROUND('FIRE1202 raw'!I50,0)))</f>
        <v>0</v>
      </c>
      <c r="J48" s="47">
        <f ca="1">IF('FIRE1202 raw'!J50="N/A","N/A",IF('FIRE1202 raw'!J50="..","..",ROUND('FIRE1202 raw'!J50,0)))</f>
        <v>437</v>
      </c>
      <c r="K48" s="47">
        <f ca="1">IF('FIRE1202 raw'!K50="N/A","N/A",IF('FIRE1202 raw'!K50="..","..",ROUND('FIRE1202 raw'!K50,0)))</f>
        <v>40005</v>
      </c>
      <c r="L48" s="3"/>
      <c r="N48" s="10"/>
      <c r="O48" s="10"/>
      <c r="Q48" s="10"/>
      <c r="R48" s="10"/>
      <c r="T48" s="12"/>
      <c r="U48" s="12"/>
      <c r="V48" s="12"/>
      <c r="W48" s="12"/>
      <c r="X48" s="12"/>
      <c r="Z48" s="11"/>
      <c r="AA48" s="11"/>
      <c r="AB48" s="11"/>
      <c r="AC48" s="11"/>
      <c r="AD48" s="11"/>
      <c r="AE48" s="11"/>
      <c r="AF48" s="11"/>
      <c r="AG48" s="11"/>
      <c r="AH48" s="11"/>
      <c r="AI48" s="11"/>
      <c r="AJ48" s="11"/>
    </row>
    <row r="49" spans="1:36" s="4" customFormat="1" ht="15" customHeight="1" x14ac:dyDescent="0.35">
      <c r="A49" s="52" t="s">
        <v>39</v>
      </c>
      <c r="B49" s="47">
        <f ca="1">IF('FIRE1202 raw'!B51="N/A","N/A",IF('FIRE1202 raw'!B51="..","..",ROUND('FIRE1202 raw'!B51,0)))</f>
        <v>69</v>
      </c>
      <c r="C49" s="47">
        <f ca="1">IF('FIRE1202 raw'!C51="N/A","N/A",IF('FIRE1202 raw'!C51="..","..",ROUND('FIRE1202 raw'!C51,0)))</f>
        <v>37</v>
      </c>
      <c r="D49" s="47">
        <f ca="1">IF('FIRE1202 raw'!D51="N/A","N/A",IF('FIRE1202 raw'!D51="..","..",ROUND('FIRE1202 raw'!D51,0)))</f>
        <v>32</v>
      </c>
      <c r="E49" s="47">
        <f ca="1">IF('FIRE1202 raw'!E51="N/A","N/A",IF('FIRE1202 raw'!E51="..","..",ROUND('FIRE1202 raw'!E51,0)))</f>
        <v>57</v>
      </c>
      <c r="F49" s="47">
        <f ca="1">IF('FIRE1202 raw'!F51="N/A","N/A",IF('FIRE1202 raw'!F51="..","..",ROUND('FIRE1202 raw'!F51,0)))</f>
        <v>15</v>
      </c>
      <c r="G49" s="47">
        <f ca="1">IF('FIRE1202 raw'!G51="N/A","N/A",IF('FIRE1202 raw'!G51="..","..",ROUND('FIRE1202 raw'!G51,0)))</f>
        <v>7</v>
      </c>
      <c r="H49" s="47">
        <f ca="1">IF('FIRE1202 raw'!H51="N/A","N/A",IF('FIRE1202 raw'!H51="..","..",ROUND('FIRE1202 raw'!H51,0)))</f>
        <v>0</v>
      </c>
      <c r="I49" s="47">
        <f ca="1">IF('FIRE1202 raw'!I51="N/A","N/A",IF('FIRE1202 raw'!I51="..","..",ROUND('FIRE1202 raw'!I51,0)))</f>
        <v>2</v>
      </c>
      <c r="J49" s="47">
        <f ca="1">IF('FIRE1202 raw'!J51="N/A","N/A",IF('FIRE1202 raw'!J51="..","..",ROUND('FIRE1202 raw'!J51,0)))</f>
        <v>19</v>
      </c>
      <c r="K49" s="47">
        <f ca="1">IF('FIRE1202 raw'!K51="N/A","N/A",IF('FIRE1202 raw'!K51="..","..",ROUND('FIRE1202 raw'!K51,0)))</f>
        <v>20605</v>
      </c>
      <c r="L49" s="3"/>
      <c r="N49" s="10"/>
      <c r="O49" s="10"/>
      <c r="Q49" s="10"/>
      <c r="R49" s="10"/>
      <c r="T49" s="12"/>
      <c r="U49" s="12"/>
      <c r="V49" s="12"/>
      <c r="W49" s="12"/>
      <c r="X49" s="12"/>
      <c r="Z49" s="11"/>
      <c r="AA49" s="11"/>
      <c r="AB49" s="11"/>
      <c r="AC49" s="11"/>
      <c r="AD49" s="11"/>
      <c r="AE49" s="11"/>
      <c r="AF49" s="11"/>
      <c r="AG49" s="11"/>
      <c r="AH49" s="11"/>
      <c r="AI49" s="11"/>
      <c r="AJ49" s="11"/>
    </row>
    <row r="50" spans="1:36" s="4" customFormat="1" ht="15" customHeight="1" x14ac:dyDescent="0.35">
      <c r="A50" s="42" t="s">
        <v>40</v>
      </c>
      <c r="B50" s="22">
        <f ca="1">IF('FIRE1202 raw'!B52="N/A","N/A",IF('FIRE1202 raw'!B52="..","..",ROUND('FIRE1202 raw'!B52,0)))</f>
        <v>711</v>
      </c>
      <c r="C50" s="22">
        <f ca="1">IF('FIRE1202 raw'!C52="N/A","N/A",IF('FIRE1202 raw'!C52="..","..",ROUND('FIRE1202 raw'!C52,0)))</f>
        <v>478</v>
      </c>
      <c r="D50" s="22">
        <f ca="1">IF('FIRE1202 raw'!D52="N/A","N/A",IF('FIRE1202 raw'!D52="..","..",ROUND('FIRE1202 raw'!D52,0)))</f>
        <v>233</v>
      </c>
      <c r="E50" s="22">
        <f ca="1">IF('FIRE1202 raw'!E52="N/A","N/A",IF('FIRE1202 raw'!E52="..","..",ROUND('FIRE1202 raw'!E52,0)))</f>
        <v>229</v>
      </c>
      <c r="F50" s="22">
        <f ca="1">IF('FIRE1202 raw'!F52="N/A","N/A",IF('FIRE1202 raw'!F52="..","..",ROUND('FIRE1202 raw'!F52,0)))</f>
        <v>14</v>
      </c>
      <c r="G50" s="22">
        <f ca="1">IF('FIRE1202 raw'!G52="N/A","N/A",IF('FIRE1202 raw'!G52="..","..",ROUND('FIRE1202 raw'!G52,0)))</f>
        <v>4</v>
      </c>
      <c r="H50" s="22">
        <f ca="1">IF('FIRE1202 raw'!H52="N/A","N/A",IF('FIRE1202 raw'!H52="..","..",ROUND('FIRE1202 raw'!H52,0)))</f>
        <v>0</v>
      </c>
      <c r="I50" s="22">
        <f ca="1">IF('FIRE1202 raw'!I52="N/A","N/A",IF('FIRE1202 raw'!I52="..","..",ROUND('FIRE1202 raw'!I52,0)))</f>
        <v>1</v>
      </c>
      <c r="J50" s="22">
        <f ca="1">IF('FIRE1202 raw'!J52="N/A","N/A",IF('FIRE1202 raw'!J52="..","..",ROUND('FIRE1202 raw'!J52,0)))</f>
        <v>23</v>
      </c>
      <c r="K50" s="22">
        <f ca="1">IF('FIRE1202 raw'!K52="N/A","N/A",IF('FIRE1202 raw'!K52="..","..",ROUND('FIRE1202 raw'!K52,0)))</f>
        <v>37084</v>
      </c>
      <c r="L50" s="3"/>
      <c r="N50" s="10"/>
      <c r="O50" s="10"/>
      <c r="Q50" s="10"/>
      <c r="R50" s="10"/>
      <c r="T50" s="12"/>
      <c r="U50" s="12"/>
      <c r="V50" s="12"/>
      <c r="W50" s="12"/>
      <c r="X50" s="12"/>
      <c r="Z50" s="11"/>
      <c r="AA50" s="11"/>
      <c r="AB50" s="11"/>
      <c r="AC50" s="11"/>
      <c r="AD50" s="11"/>
      <c r="AE50" s="11"/>
      <c r="AF50" s="11"/>
      <c r="AG50" s="11"/>
      <c r="AH50" s="11"/>
      <c r="AI50" s="11"/>
      <c r="AJ50" s="11"/>
    </row>
    <row r="51" spans="1:36" s="4" customFormat="1" ht="15" customHeight="1" x14ac:dyDescent="0.35">
      <c r="A51" s="42" t="s">
        <v>41</v>
      </c>
      <c r="B51" s="22">
        <f ca="1">IF('FIRE1202 raw'!B53="N/A","N/A",IF('FIRE1202 raw'!B53="..","..",ROUND('FIRE1202 raw'!B53,0)))</f>
        <v>1520</v>
      </c>
      <c r="C51" s="22">
        <f ca="1">IF('FIRE1202 raw'!C53="N/A","N/A",IF('FIRE1202 raw'!C53="..","..",ROUND('FIRE1202 raw'!C53,0)))</f>
        <v>919</v>
      </c>
      <c r="D51" s="22">
        <f ca="1">IF('FIRE1202 raw'!D53="N/A","N/A",IF('FIRE1202 raw'!D53="..","..",ROUND('FIRE1202 raw'!D53,0)))</f>
        <v>601</v>
      </c>
      <c r="E51" s="22">
        <f ca="1">IF('FIRE1202 raw'!E53="N/A","N/A",IF('FIRE1202 raw'!E53="..","..",ROUND('FIRE1202 raw'!E53,0)))</f>
        <v>559</v>
      </c>
      <c r="F51" s="22">
        <f ca="1">IF('FIRE1202 raw'!F53="N/A","N/A",IF('FIRE1202 raw'!F53="..","..",ROUND('FIRE1202 raw'!F53,0)))</f>
        <v>48</v>
      </c>
      <c r="G51" s="22">
        <f ca="1">IF('FIRE1202 raw'!G53="N/A","N/A",IF('FIRE1202 raw'!G53="..","..",ROUND('FIRE1202 raw'!G53,0)))</f>
        <v>8</v>
      </c>
      <c r="H51" s="22">
        <f ca="1">IF('FIRE1202 raw'!H53="N/A","N/A",IF('FIRE1202 raw'!H53="..","..",ROUND('FIRE1202 raw'!H53,0)))</f>
        <v>0</v>
      </c>
      <c r="I51" s="22">
        <f ca="1">IF('FIRE1202 raw'!I53="N/A","N/A",IF('FIRE1202 raw'!I53="..","..",ROUND('FIRE1202 raw'!I53,0)))</f>
        <v>0</v>
      </c>
      <c r="J51" s="22">
        <f ca="1">IF('FIRE1202 raw'!J53="N/A","N/A",IF('FIRE1202 raw'!J53="..","..",ROUND('FIRE1202 raw'!J53,0)))</f>
        <v>42</v>
      </c>
      <c r="K51" s="22">
        <f ca="1">IF('FIRE1202 raw'!K53="N/A","N/A",IF('FIRE1202 raw'!K53="..","..",ROUND('FIRE1202 raw'!K53,0)))</f>
        <v>20814</v>
      </c>
      <c r="L51" s="3"/>
      <c r="N51" s="10"/>
      <c r="O51" s="10"/>
      <c r="Q51" s="10"/>
      <c r="R51" s="10"/>
      <c r="T51" s="12"/>
      <c r="U51" s="12"/>
      <c r="V51" s="12"/>
      <c r="W51" s="12"/>
      <c r="X51" s="12"/>
      <c r="Z51" s="11"/>
      <c r="AA51" s="11"/>
      <c r="AB51" s="11"/>
      <c r="AC51" s="11"/>
      <c r="AD51" s="11"/>
      <c r="AE51" s="11"/>
      <c r="AF51" s="11"/>
      <c r="AG51" s="11"/>
      <c r="AH51" s="11"/>
      <c r="AI51" s="11"/>
      <c r="AJ51" s="11"/>
    </row>
    <row r="52" spans="1:36" s="4" customFormat="1" ht="15" customHeight="1" x14ac:dyDescent="0.35">
      <c r="A52" s="42" t="s">
        <v>42</v>
      </c>
      <c r="B52" s="22">
        <f ca="1">IF('FIRE1202 raw'!B54="N/A","N/A",IF('FIRE1202 raw'!B54="..","..",ROUND('FIRE1202 raw'!B54,0)))</f>
        <v>5003</v>
      </c>
      <c r="C52" s="22">
        <f ca="1">IF('FIRE1202 raw'!C54="N/A","N/A",IF('FIRE1202 raw'!C54="..","..",ROUND('FIRE1202 raw'!C54,0)))</f>
        <v>1665</v>
      </c>
      <c r="D52" s="22">
        <f ca="1">IF('FIRE1202 raw'!D54="N/A","N/A",IF('FIRE1202 raw'!D54="..","..",ROUND('FIRE1202 raw'!D54,0)))</f>
        <v>3338</v>
      </c>
      <c r="E52" s="22">
        <f ca="1">IF('FIRE1202 raw'!E54="N/A","N/A",IF('FIRE1202 raw'!E54="..","..",ROUND('FIRE1202 raw'!E54,0)))</f>
        <v>1564</v>
      </c>
      <c r="F52" s="22">
        <f ca="1">IF('FIRE1202 raw'!F54="N/A","N/A",IF('FIRE1202 raw'!F54="..","..",ROUND('FIRE1202 raw'!F54,0)))</f>
        <v>37</v>
      </c>
      <c r="G52" s="22">
        <f ca="1">IF('FIRE1202 raw'!G54="N/A","N/A",IF('FIRE1202 raw'!G54="..","..",ROUND('FIRE1202 raw'!G54,0)))</f>
        <v>10</v>
      </c>
      <c r="H52" s="22">
        <f ca="1">IF('FIRE1202 raw'!H54="N/A","N/A",IF('FIRE1202 raw'!H54="..","..",ROUND('FIRE1202 raw'!H54,0)))</f>
        <v>2</v>
      </c>
      <c r="I52" s="22">
        <f ca="1">IF('FIRE1202 raw'!I54="N/A","N/A",IF('FIRE1202 raw'!I54="..","..",ROUND('FIRE1202 raw'!I54,0)))</f>
        <v>1</v>
      </c>
      <c r="J52" s="22">
        <f ca="1">IF('FIRE1202 raw'!J54="N/A","N/A",IF('FIRE1202 raw'!J54="..","..",ROUND('FIRE1202 raw'!J54,0)))</f>
        <v>109</v>
      </c>
      <c r="K52" s="22">
        <f ca="1">IF('FIRE1202 raw'!K54="N/A","N/A",IF('FIRE1202 raw'!K54="..","..",ROUND('FIRE1202 raw'!K54,0)))</f>
        <v>37371</v>
      </c>
      <c r="L52" s="3"/>
      <c r="N52" s="10"/>
      <c r="O52" s="10"/>
      <c r="Q52" s="10"/>
      <c r="R52" s="10"/>
      <c r="T52" s="12"/>
      <c r="U52" s="12"/>
      <c r="V52" s="12"/>
      <c r="W52" s="12"/>
      <c r="X52" s="12"/>
      <c r="Z52" s="11"/>
      <c r="AA52" s="11"/>
      <c r="AB52" s="11"/>
      <c r="AC52" s="11"/>
      <c r="AD52" s="11"/>
      <c r="AE52" s="11"/>
      <c r="AF52" s="11"/>
      <c r="AG52" s="11"/>
      <c r="AH52" s="11"/>
      <c r="AI52" s="11"/>
      <c r="AJ52" s="11"/>
    </row>
    <row r="53" spans="1:36" s="4" customFormat="1" ht="15" customHeight="1" x14ac:dyDescent="0.35">
      <c r="A53" s="42" t="s">
        <v>43</v>
      </c>
      <c r="B53" s="22">
        <f ca="1">IF('FIRE1202 raw'!B55="N/A","N/A",IF('FIRE1202 raw'!B55="..","..",ROUND('FIRE1202 raw'!B55,0)))</f>
        <v>399</v>
      </c>
      <c r="C53" s="22">
        <f ca="1">IF('FIRE1202 raw'!C55="N/A","N/A",IF('FIRE1202 raw'!C55="..","..",ROUND('FIRE1202 raw'!C55,0)))</f>
        <v>255</v>
      </c>
      <c r="D53" s="22">
        <f ca="1">IF('FIRE1202 raw'!D55="N/A","N/A",IF('FIRE1202 raw'!D55="..","..",ROUND('FIRE1202 raw'!D55,0)))</f>
        <v>144</v>
      </c>
      <c r="E53" s="22">
        <f ca="1">IF('FIRE1202 raw'!E55="N/A","N/A",IF('FIRE1202 raw'!E55="..","..",ROUND('FIRE1202 raw'!E55,0)))</f>
        <v>144</v>
      </c>
      <c r="F53" s="22">
        <f ca="1">IF('FIRE1202 raw'!F55="N/A","N/A",IF('FIRE1202 raw'!F55="..","..",ROUND('FIRE1202 raw'!F55,0)))</f>
        <v>10</v>
      </c>
      <c r="G53" s="22">
        <f ca="1">IF('FIRE1202 raw'!G55="N/A","N/A",IF('FIRE1202 raw'!G55="..","..",ROUND('FIRE1202 raw'!G55,0)))</f>
        <v>2</v>
      </c>
      <c r="H53" s="22">
        <f ca="1">IF('FIRE1202 raw'!H55="N/A","N/A",IF('FIRE1202 raw'!H55="..","..",ROUND('FIRE1202 raw'!H55,0)))</f>
        <v>0</v>
      </c>
      <c r="I53" s="22">
        <f ca="1">IF('FIRE1202 raw'!I55="N/A","N/A",IF('FIRE1202 raw'!I55="..","..",ROUND('FIRE1202 raw'!I55,0)))</f>
        <v>0</v>
      </c>
      <c r="J53" s="22">
        <f ca="1">IF('FIRE1202 raw'!J55="N/A","N/A",IF('FIRE1202 raw'!J55="..","..",ROUND('FIRE1202 raw'!J55,0)))</f>
        <v>14</v>
      </c>
      <c r="K53" s="22">
        <f ca="1">IF('FIRE1202 raw'!K55="N/A","N/A",IF('FIRE1202 raw'!K55="..","..",ROUND('FIRE1202 raw'!K55,0)))</f>
        <v>11763</v>
      </c>
      <c r="L53" s="3"/>
      <c r="N53" s="10"/>
      <c r="O53" s="10"/>
      <c r="Q53" s="10"/>
      <c r="R53" s="10"/>
      <c r="T53" s="12"/>
      <c r="U53" s="12"/>
      <c r="V53" s="12"/>
      <c r="W53" s="12"/>
      <c r="X53" s="12"/>
      <c r="Z53" s="11"/>
      <c r="AA53" s="11"/>
      <c r="AB53" s="11"/>
      <c r="AC53" s="11"/>
      <c r="AD53" s="11"/>
      <c r="AE53" s="11"/>
      <c r="AF53" s="11"/>
      <c r="AG53" s="11"/>
      <c r="AH53" s="11"/>
      <c r="AI53" s="11"/>
      <c r="AJ53" s="11"/>
    </row>
    <row r="54" spans="1:36" s="4" customFormat="1" ht="15" customHeight="1" x14ac:dyDescent="0.35">
      <c r="A54" s="48" t="s">
        <v>44</v>
      </c>
      <c r="B54" s="47">
        <f ca="1">IF('FIRE1202 raw'!B56="N/A","N/A",IF('FIRE1202 raw'!B56="..","..",ROUND('FIRE1202 raw'!B56,0)))</f>
        <v>1646</v>
      </c>
      <c r="C54" s="47">
        <f ca="1">IF('FIRE1202 raw'!C56="N/A","N/A",IF('FIRE1202 raw'!C56="..","..",ROUND('FIRE1202 raw'!C56,0)))</f>
        <v>572</v>
      </c>
      <c r="D54" s="47">
        <f ca="1">IF('FIRE1202 raw'!D56="N/A","N/A",IF('FIRE1202 raw'!D56="..","..",ROUND('FIRE1202 raw'!D56,0)))</f>
        <v>1074</v>
      </c>
      <c r="E54" s="47">
        <f ca="1">IF('FIRE1202 raw'!E56="N/A","N/A",IF('FIRE1202 raw'!E56="..","..",ROUND('FIRE1202 raw'!E56,0)))</f>
        <v>76</v>
      </c>
      <c r="F54" s="47">
        <f ca="1">IF('FIRE1202 raw'!F56="N/A","N/A",IF('FIRE1202 raw'!F56="..","..",ROUND('FIRE1202 raw'!F56,0)))</f>
        <v>76</v>
      </c>
      <c r="G54" s="47">
        <f ca="1">IF('FIRE1202 raw'!G56="N/A","N/A",IF('FIRE1202 raw'!G56="..","..",ROUND('FIRE1202 raw'!G56,0)))</f>
        <v>50</v>
      </c>
      <c r="H54" s="47">
        <f ca="1">IF('FIRE1202 raw'!H56="N/A","N/A",IF('FIRE1202 raw'!H56="..","..",ROUND('FIRE1202 raw'!H56,0)))</f>
        <v>9</v>
      </c>
      <c r="I54" s="47">
        <f ca="1">IF('FIRE1202 raw'!I56="N/A","N/A",IF('FIRE1202 raw'!I56="..","..",ROUND('FIRE1202 raw'!I56,0)))</f>
        <v>15</v>
      </c>
      <c r="J54" s="47">
        <f ca="1">IF('FIRE1202 raw'!J56="N/A","N/A",IF('FIRE1202 raw'!J56="..","..",ROUND('FIRE1202 raw'!J56,0)))</f>
        <v>590</v>
      </c>
      <c r="K54" s="47">
        <f ca="1">IF('FIRE1202 raw'!K56="N/A","N/A",IF('FIRE1202 raw'!K56="..","..",ROUND('FIRE1202 raw'!K56,0)))</f>
        <v>85095</v>
      </c>
      <c r="L54" s="3"/>
      <c r="N54" s="10"/>
      <c r="O54" s="10"/>
      <c r="Q54" s="10"/>
      <c r="R54" s="10"/>
      <c r="T54" s="12"/>
      <c r="U54" s="12"/>
      <c r="V54" s="12"/>
      <c r="W54" s="12"/>
      <c r="X54" s="12"/>
      <c r="Z54" s="11"/>
      <c r="AA54" s="11"/>
      <c r="AB54" s="11"/>
      <c r="AC54" s="11"/>
      <c r="AD54" s="11"/>
      <c r="AE54" s="11"/>
      <c r="AF54" s="11"/>
      <c r="AG54" s="11"/>
      <c r="AH54" s="11"/>
      <c r="AI54" s="11"/>
      <c r="AJ54" s="11"/>
    </row>
    <row r="55" spans="1:36" s="4" customFormat="1" ht="15" customHeight="1" x14ac:dyDescent="0.35">
      <c r="A55" s="48" t="s">
        <v>45</v>
      </c>
      <c r="B55" s="47">
        <f ca="1">IF('FIRE1202 raw'!B57="N/A","N/A",IF('FIRE1202 raw'!B57="..","..",ROUND('FIRE1202 raw'!B57,0)))</f>
        <v>3149</v>
      </c>
      <c r="C55" s="47">
        <f ca="1">IF('FIRE1202 raw'!C57="N/A","N/A",IF('FIRE1202 raw'!C57="..","..",ROUND('FIRE1202 raw'!C57,0)))</f>
        <v>1028</v>
      </c>
      <c r="D55" s="47">
        <f ca="1">IF('FIRE1202 raw'!D57="N/A","N/A",IF('FIRE1202 raw'!D57="..","..",ROUND('FIRE1202 raw'!D57,0)))</f>
        <v>2121</v>
      </c>
      <c r="E55" s="47">
        <f ca="1">IF('FIRE1202 raw'!E57="N/A","N/A",IF('FIRE1202 raw'!E57="..","..",ROUND('FIRE1202 raw'!E57,0)))</f>
        <v>2007</v>
      </c>
      <c r="F55" s="47">
        <f ca="1">IF('FIRE1202 raw'!F57="N/A","N/A",IF('FIRE1202 raw'!F57="..","..",ROUND('FIRE1202 raw'!F57,0)))</f>
        <v>120</v>
      </c>
      <c r="G55" s="47">
        <f ca="1">IF('FIRE1202 raw'!G57="N/A","N/A",IF('FIRE1202 raw'!G57="..","..",ROUND('FIRE1202 raw'!G57,0)))</f>
        <v>0</v>
      </c>
      <c r="H55" s="47">
        <f ca="1">IF('FIRE1202 raw'!H57="N/A","N/A",IF('FIRE1202 raw'!H57="..","..",ROUND('FIRE1202 raw'!H57,0)))</f>
        <v>0</v>
      </c>
      <c r="I55" s="47">
        <f ca="1">IF('FIRE1202 raw'!I57="N/A","N/A",IF('FIRE1202 raw'!I57="..","..",ROUND('FIRE1202 raw'!I57,0)))</f>
        <v>0</v>
      </c>
      <c r="J55" s="47">
        <f ca="1">IF('FIRE1202 raw'!J57="N/A","N/A",IF('FIRE1202 raw'!J57="..","..",ROUND('FIRE1202 raw'!J57,0)))</f>
        <v>818</v>
      </c>
      <c r="K55" s="47">
        <f ca="1">IF('FIRE1202 raw'!K57="N/A","N/A",IF('FIRE1202 raw'!K57="..","..",ROUND('FIRE1202 raw'!K57,0)))</f>
        <v>18983</v>
      </c>
      <c r="L55" s="3"/>
      <c r="N55" s="10"/>
      <c r="O55" s="10"/>
      <c r="Q55" s="10"/>
      <c r="R55" s="10"/>
      <c r="T55" s="12"/>
      <c r="U55" s="12"/>
      <c r="V55" s="12"/>
      <c r="W55" s="12"/>
      <c r="X55" s="12"/>
      <c r="Z55" s="11"/>
      <c r="AA55" s="11"/>
      <c r="AB55" s="11"/>
      <c r="AC55" s="11"/>
      <c r="AD55" s="11"/>
      <c r="AE55" s="11"/>
      <c r="AF55" s="11"/>
      <c r="AG55" s="11"/>
      <c r="AH55" s="11"/>
      <c r="AI55" s="11"/>
      <c r="AJ55" s="11"/>
    </row>
    <row r="56" spans="1:36" s="4" customFormat="1" ht="15" customHeight="1" thickBot="1" x14ac:dyDescent="0.4">
      <c r="A56" s="49" t="s">
        <v>46</v>
      </c>
      <c r="B56" s="50">
        <f ca="1">IF('FIRE1202 raw'!B58="N/A","N/A",IF('FIRE1202 raw'!B58="..","..",ROUND('FIRE1202 raw'!B58,0)))</f>
        <v>5401</v>
      </c>
      <c r="C56" s="50">
        <f ca="1">IF('FIRE1202 raw'!C58="N/A","N/A",IF('FIRE1202 raw'!C58="..","..",ROUND('FIRE1202 raw'!C58,0)))</f>
        <v>883</v>
      </c>
      <c r="D56" s="50">
        <f ca="1">IF('FIRE1202 raw'!D58="N/A","N/A",IF('FIRE1202 raw'!D58="..","..",ROUND('FIRE1202 raw'!D58,0)))</f>
        <v>4518</v>
      </c>
      <c r="E56" s="50">
        <f ca="1">IF('FIRE1202 raw'!E58="N/A","N/A",IF('FIRE1202 raw'!E58="..","..",ROUND('FIRE1202 raw'!E58,0)))</f>
        <v>235</v>
      </c>
      <c r="F56" s="50">
        <f ca="1">IF('FIRE1202 raw'!F58="N/A","N/A",IF('FIRE1202 raw'!F58="..","..",ROUND('FIRE1202 raw'!F58,0)))</f>
        <v>266</v>
      </c>
      <c r="G56" s="50">
        <f ca="1">IF('FIRE1202 raw'!G58="N/A","N/A",IF('FIRE1202 raw'!G58="..","..",ROUND('FIRE1202 raw'!G58,0)))</f>
        <v>12</v>
      </c>
      <c r="H56" s="50">
        <f ca="1">IF('FIRE1202 raw'!H58="N/A","N/A",IF('FIRE1202 raw'!H58="..","..",ROUND('FIRE1202 raw'!H58,0)))</f>
        <v>1</v>
      </c>
      <c r="I56" s="50">
        <f ca="1">IF('FIRE1202 raw'!I58="N/A","N/A",IF('FIRE1202 raw'!I58="..","..",ROUND('FIRE1202 raw'!I58,0)))</f>
        <v>0</v>
      </c>
      <c r="J56" s="50">
        <f ca="1">IF('FIRE1202 raw'!J58="N/A","N/A",IF('FIRE1202 raw'!J58="..","..",ROUND('FIRE1202 raw'!J58,0)))</f>
        <v>243</v>
      </c>
      <c r="K56" s="50">
        <f ca="1">IF('FIRE1202 raw'!K58="N/A","N/A",IF('FIRE1202 raw'!K58="..","..",ROUND('FIRE1202 raw'!K58,0)))</f>
        <v>77965</v>
      </c>
      <c r="L56" s="3"/>
      <c r="N56" s="10"/>
      <c r="O56" s="10"/>
      <c r="Q56" s="10"/>
      <c r="R56" s="10"/>
      <c r="T56" s="12"/>
      <c r="U56" s="12"/>
      <c r="V56" s="12"/>
      <c r="W56" s="12"/>
      <c r="X56" s="12"/>
      <c r="Z56" s="11"/>
      <c r="AA56" s="11"/>
      <c r="AB56" s="11"/>
      <c r="AC56" s="11"/>
      <c r="AD56" s="11"/>
      <c r="AE56" s="11"/>
      <c r="AF56" s="11"/>
      <c r="AG56" s="11"/>
      <c r="AH56" s="11"/>
      <c r="AI56" s="11"/>
      <c r="AJ56" s="11"/>
    </row>
    <row r="57" spans="1:36" s="4" customFormat="1" ht="15" customHeight="1" x14ac:dyDescent="0.35">
      <c r="A57" s="1" t="s">
        <v>62</v>
      </c>
      <c r="B57" s="1"/>
      <c r="C57" s="1"/>
      <c r="D57" s="1"/>
      <c r="E57" s="1"/>
      <c r="F57" s="1"/>
      <c r="G57" s="1"/>
      <c r="H57" s="1"/>
      <c r="I57" s="1"/>
      <c r="J57" s="1"/>
      <c r="K57" s="1"/>
      <c r="L57" s="3"/>
      <c r="M57" s="3"/>
      <c r="N57" s="10"/>
      <c r="O57" s="10"/>
      <c r="P57" s="3"/>
      <c r="Q57" s="10"/>
      <c r="R57" s="10"/>
      <c r="S57" s="10"/>
      <c r="T57" s="10"/>
      <c r="U57" s="10"/>
      <c r="V57" s="10"/>
      <c r="W57" s="10"/>
      <c r="X57" s="10"/>
    </row>
    <row r="58" spans="1:36" s="4" customFormat="1" ht="30.75" customHeight="1" x14ac:dyDescent="0.35">
      <c r="A58" s="24" t="s">
        <v>64</v>
      </c>
      <c r="B58" s="30"/>
      <c r="C58" s="30"/>
      <c r="D58" s="30"/>
      <c r="E58" s="30"/>
      <c r="F58" s="30"/>
      <c r="G58" s="30"/>
      <c r="H58" s="30"/>
      <c r="I58" s="30"/>
      <c r="J58" s="30"/>
      <c r="K58" s="30"/>
      <c r="L58" s="3"/>
      <c r="M58" s="3"/>
      <c r="N58" s="10"/>
      <c r="O58" s="10"/>
      <c r="P58" s="3"/>
      <c r="Q58" s="10"/>
      <c r="R58" s="10"/>
      <c r="S58" s="10"/>
      <c r="T58" s="10"/>
      <c r="U58" s="10"/>
      <c r="V58" s="10"/>
      <c r="W58" s="10"/>
      <c r="X58" s="10"/>
    </row>
    <row r="59" spans="1:36" s="4" customFormat="1" ht="15" customHeight="1" x14ac:dyDescent="0.35">
      <c r="A59" s="55" t="s">
        <v>73</v>
      </c>
      <c r="B59" s="23"/>
      <c r="C59" s="23"/>
      <c r="D59" s="23"/>
      <c r="E59" s="23"/>
      <c r="F59" s="23"/>
      <c r="G59" s="23"/>
      <c r="H59" s="23"/>
      <c r="I59" s="23"/>
      <c r="J59" s="23"/>
      <c r="K59" s="23"/>
      <c r="L59" s="3"/>
      <c r="M59" s="3"/>
      <c r="N59" s="10"/>
      <c r="O59" s="10"/>
      <c r="P59" s="3"/>
      <c r="Q59" s="10"/>
      <c r="R59" s="10"/>
      <c r="S59" s="10"/>
      <c r="T59" s="10"/>
      <c r="U59" s="10"/>
      <c r="V59" s="10"/>
      <c r="W59" s="10"/>
      <c r="X59" s="10"/>
    </row>
    <row r="60" spans="1:36" s="4" customFormat="1" ht="15" customHeight="1" x14ac:dyDescent="0.35">
      <c r="A60" s="28" t="s">
        <v>74</v>
      </c>
      <c r="B60" s="23"/>
      <c r="C60" s="23"/>
      <c r="D60" s="23"/>
      <c r="E60" s="23"/>
      <c r="F60" s="23"/>
      <c r="G60" s="23"/>
      <c r="H60" s="23"/>
      <c r="I60" s="23"/>
      <c r="J60" s="23"/>
      <c r="K60" s="23"/>
      <c r="L60" s="3"/>
      <c r="M60" s="3"/>
      <c r="N60" s="10"/>
      <c r="O60" s="10"/>
      <c r="P60" s="3"/>
      <c r="Q60" s="10"/>
      <c r="R60" s="10"/>
      <c r="S60" s="10"/>
      <c r="T60" s="10"/>
      <c r="U60" s="10"/>
      <c r="V60" s="10"/>
      <c r="W60" s="10"/>
      <c r="X60" s="10"/>
    </row>
    <row r="61" spans="1:36" s="4" customFormat="1" ht="15" customHeight="1" x14ac:dyDescent="0.35">
      <c r="A61" s="31" t="s">
        <v>143</v>
      </c>
      <c r="B61" s="31"/>
      <c r="C61" s="31"/>
      <c r="D61" s="31"/>
      <c r="E61" s="31"/>
      <c r="F61" s="31"/>
      <c r="G61" s="31"/>
      <c r="H61" s="31"/>
      <c r="I61" s="31"/>
      <c r="J61" s="31"/>
      <c r="K61" s="31"/>
      <c r="L61" s="3"/>
      <c r="M61" s="3"/>
      <c r="N61" s="10"/>
      <c r="O61" s="10"/>
      <c r="P61" s="3"/>
      <c r="Q61" s="10"/>
      <c r="R61" s="10"/>
      <c r="S61" s="10"/>
      <c r="T61" s="10"/>
      <c r="U61" s="10"/>
      <c r="V61" s="10"/>
      <c r="W61" s="10"/>
      <c r="X61" s="10"/>
    </row>
    <row r="62" spans="1:36" s="4" customFormat="1" ht="28.5" customHeight="1" x14ac:dyDescent="0.35">
      <c r="A62" s="3" t="s">
        <v>75</v>
      </c>
      <c r="B62" s="1"/>
      <c r="C62" s="1"/>
      <c r="D62" s="1"/>
      <c r="E62" s="1"/>
      <c r="F62" s="1"/>
      <c r="G62" s="1"/>
      <c r="H62" s="1"/>
      <c r="I62" s="1"/>
      <c r="J62" s="1"/>
      <c r="K62" s="1"/>
      <c r="P62" s="3"/>
    </row>
    <row r="63" spans="1:36" s="4" customFormat="1" ht="28.5" customHeight="1" x14ac:dyDescent="0.35">
      <c r="A63" s="82" t="s">
        <v>1</v>
      </c>
      <c r="B63" s="82"/>
      <c r="C63" s="1"/>
      <c r="D63" s="1"/>
      <c r="E63" s="1"/>
      <c r="F63" s="1"/>
      <c r="G63" s="1"/>
      <c r="H63" s="1"/>
      <c r="I63" s="1"/>
      <c r="J63" s="1"/>
      <c r="K63" s="1"/>
      <c r="P63" s="3"/>
    </row>
    <row r="64" spans="1:36" s="4" customFormat="1" x14ac:dyDescent="0.35">
      <c r="A64" s="3" t="s">
        <v>2</v>
      </c>
      <c r="B64" s="3"/>
      <c r="C64" s="3"/>
      <c r="D64" s="3"/>
      <c r="E64" s="3"/>
      <c r="F64" s="16"/>
      <c r="G64" s="16"/>
      <c r="H64" s="16"/>
      <c r="K64" s="56"/>
      <c r="P64" s="3"/>
    </row>
    <row r="65" spans="1:16" s="4" customFormat="1" x14ac:dyDescent="0.35">
      <c r="A65" s="29" t="s">
        <v>77</v>
      </c>
      <c r="B65" s="3"/>
      <c r="C65" s="3"/>
      <c r="D65" s="3"/>
      <c r="E65" s="3"/>
      <c r="F65" s="16"/>
      <c r="G65" s="16"/>
      <c r="H65" s="16"/>
      <c r="I65" s="16"/>
      <c r="K65" s="54"/>
      <c r="P65" s="3"/>
    </row>
    <row r="66" spans="1:16" x14ac:dyDescent="0.35">
      <c r="A66" s="93" t="s">
        <v>144</v>
      </c>
    </row>
    <row r="72" spans="1:16" x14ac:dyDescent="0.35">
      <c r="N72" s="3" t="s">
        <v>65</v>
      </c>
      <c r="O72" s="4"/>
    </row>
    <row r="73" spans="1:16" x14ac:dyDescent="0.35">
      <c r="N73" s="3" t="s">
        <v>66</v>
      </c>
    </row>
    <row r="74" spans="1:16" x14ac:dyDescent="0.35">
      <c r="N74" s="3" t="s">
        <v>67</v>
      </c>
    </row>
    <row r="75" spans="1:16" x14ac:dyDescent="0.35">
      <c r="N75" s="3" t="s">
        <v>68</v>
      </c>
    </row>
    <row r="76" spans="1:16" x14ac:dyDescent="0.35">
      <c r="N76" s="3" t="s">
        <v>69</v>
      </c>
    </row>
    <row r="77" spans="1:16" x14ac:dyDescent="0.35">
      <c r="N77" s="3" t="s">
        <v>70</v>
      </c>
    </row>
  </sheetData>
  <mergeCells count="8">
    <mergeCell ref="J4:J5"/>
    <mergeCell ref="K4:K5"/>
    <mergeCell ref="B4:D4"/>
    <mergeCell ref="E4:E5"/>
    <mergeCell ref="F4:F5"/>
    <mergeCell ref="G4:G5"/>
    <mergeCell ref="H4:H5"/>
    <mergeCell ref="I4:I5"/>
  </mergeCells>
  <dataValidations count="1">
    <dataValidation type="list" allowBlank="1" showInputMessage="1" showErrorMessage="1" sqref="A3" xr:uid="{00000000-0002-0000-0C00-000000000000}">
      <formula1>$N$72:$N$77</formula1>
    </dataValidation>
  </dataValidations>
  <hyperlinks>
    <hyperlink ref="A63" r:id="rId1" xr:uid="{00000000-0004-0000-0C00-000000000000}"/>
    <hyperlink ref="A65" r:id="rId2" xr:uid="{00000000-0004-0000-0C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F70"/>
  <sheetViews>
    <sheetView zoomScale="60" zoomScaleNormal="60" workbookViewId="0">
      <selection activeCell="A4" sqref="A4:E4"/>
    </sheetView>
  </sheetViews>
  <sheetFormatPr defaultColWidth="9.26953125" defaultRowHeight="14.5" x14ac:dyDescent="0.35"/>
  <cols>
    <col min="1" max="1" width="50.54296875" style="3" customWidth="1"/>
    <col min="2" max="11" width="14.54296875" style="3" customWidth="1"/>
    <col min="12" max="12" width="10" style="3" bestFit="1" customWidth="1"/>
    <col min="13" max="13" width="11.7265625" style="3" customWidth="1"/>
    <col min="14" max="18" width="9.26953125" style="3"/>
    <col min="19" max="19" width="11" style="3" customWidth="1"/>
    <col min="20" max="16384" width="9.26953125" style="3"/>
  </cols>
  <sheetData>
    <row r="1" spans="1:32" s="2" customFormat="1" ht="23.25" customHeight="1" x14ac:dyDescent="0.5">
      <c r="A1" s="125"/>
      <c r="B1" s="125"/>
      <c r="C1" s="125"/>
      <c r="D1" s="125"/>
      <c r="E1" s="125"/>
      <c r="F1" s="125"/>
      <c r="G1" s="125"/>
      <c r="H1" s="125"/>
      <c r="I1" s="125"/>
      <c r="J1" s="125"/>
      <c r="K1" s="125"/>
    </row>
    <row r="2" spans="1:32" s="4" customFormat="1" ht="15" customHeight="1" x14ac:dyDescent="0.35">
      <c r="A2" s="3"/>
      <c r="B2" s="3">
        <v>2</v>
      </c>
      <c r="C2" s="3">
        <f>B2+1</f>
        <v>3</v>
      </c>
      <c r="D2" s="43">
        <f t="shared" ref="D2:K2" si="0">C2+1</f>
        <v>4</v>
      </c>
      <c r="E2" s="43">
        <f t="shared" si="0"/>
        <v>5</v>
      </c>
      <c r="F2" s="43">
        <f t="shared" si="0"/>
        <v>6</v>
      </c>
      <c r="G2" s="43">
        <f t="shared" si="0"/>
        <v>7</v>
      </c>
      <c r="H2" s="43">
        <f t="shared" si="0"/>
        <v>8</v>
      </c>
      <c r="I2" s="43">
        <f t="shared" si="0"/>
        <v>9</v>
      </c>
      <c r="J2" s="43">
        <f t="shared" si="0"/>
        <v>10</v>
      </c>
      <c r="K2" s="43">
        <f t="shared" si="0"/>
        <v>11</v>
      </c>
    </row>
    <row r="3" spans="1:32" s="4" customFormat="1" ht="15" customHeight="1" x14ac:dyDescent="0.35">
      <c r="A3" s="17"/>
      <c r="B3" s="18"/>
      <c r="C3" s="18"/>
      <c r="D3" s="18"/>
      <c r="E3" s="18"/>
      <c r="F3" s="3"/>
      <c r="G3" s="3"/>
      <c r="H3" s="3"/>
      <c r="I3" s="3"/>
      <c r="J3" s="3"/>
      <c r="K3" s="3"/>
    </row>
    <row r="4" spans="1:32" s="4" customFormat="1" ht="15" customHeight="1" x14ac:dyDescent="0.35">
      <c r="A4" s="123" t="str">
        <f>VLOOKUP('FIRE1202 historical'!A3,'FIRE1202 raw'!M12:N21,2,FALSE)</f>
        <v>(2010-11)</v>
      </c>
      <c r="B4" s="123"/>
      <c r="C4" s="123"/>
      <c r="D4" s="123"/>
      <c r="E4" s="123"/>
      <c r="F4" s="3"/>
      <c r="G4" s="3"/>
      <c r="H4" s="3"/>
      <c r="I4" s="3"/>
      <c r="J4" s="3"/>
      <c r="K4" s="3"/>
      <c r="L4" s="3"/>
    </row>
    <row r="5" spans="1:32" s="4" customFormat="1" ht="15" thickBot="1" x14ac:dyDescent="0.4">
      <c r="A5" s="3"/>
      <c r="B5" s="124"/>
      <c r="C5" s="124"/>
      <c r="D5" s="124"/>
      <c r="E5" s="124"/>
      <c r="F5" s="20"/>
      <c r="G5" s="20"/>
      <c r="H5" s="20"/>
      <c r="I5" s="20"/>
      <c r="J5" s="20"/>
      <c r="K5" s="20"/>
      <c r="M5" s="5"/>
      <c r="N5" s="5"/>
      <c r="P5" s="5"/>
      <c r="Q5" s="5"/>
      <c r="R5" s="5"/>
      <c r="S5" s="5"/>
      <c r="T5" s="5"/>
      <c r="W5" s="6"/>
    </row>
    <row r="6" spans="1:32" s="2" customFormat="1" ht="20.149999999999999" customHeight="1" thickBot="1" x14ac:dyDescent="0.4">
      <c r="A6" s="1"/>
      <c r="B6" s="120" t="s">
        <v>51</v>
      </c>
      <c r="C6" s="120"/>
      <c r="D6" s="120"/>
      <c r="E6" s="116" t="s">
        <v>52</v>
      </c>
      <c r="F6" s="121" t="s">
        <v>53</v>
      </c>
      <c r="G6" s="116" t="s">
        <v>54</v>
      </c>
      <c r="H6" s="116" t="s">
        <v>55</v>
      </c>
      <c r="I6" s="116" t="s">
        <v>56</v>
      </c>
      <c r="J6" s="116" t="s">
        <v>57</v>
      </c>
      <c r="K6" s="116" t="s">
        <v>58</v>
      </c>
      <c r="M6" s="21"/>
      <c r="N6" s="21"/>
      <c r="P6" s="21"/>
      <c r="Q6" s="21"/>
      <c r="R6" s="21"/>
      <c r="S6" s="21"/>
      <c r="T6" s="21"/>
    </row>
    <row r="7" spans="1:32" s="9" customFormat="1" ht="75" customHeight="1" thickBot="1" x14ac:dyDescent="0.4">
      <c r="A7" s="7" t="s">
        <v>49</v>
      </c>
      <c r="B7" s="8" t="s">
        <v>59</v>
      </c>
      <c r="C7" s="8" t="s">
        <v>60</v>
      </c>
      <c r="D7" s="8" t="s">
        <v>61</v>
      </c>
      <c r="E7" s="117"/>
      <c r="F7" s="122"/>
      <c r="G7" s="117"/>
      <c r="H7" s="117"/>
      <c r="I7" s="117"/>
      <c r="J7" s="117"/>
      <c r="K7" s="117"/>
      <c r="L7" s="3"/>
    </row>
    <row r="8" spans="1:32" s="4" customFormat="1" ht="15" customHeight="1" x14ac:dyDescent="0.35">
      <c r="A8" s="44" t="s">
        <v>0</v>
      </c>
      <c r="B8" s="13">
        <f t="shared" ref="B8:B39" ca="1" si="1">VLOOKUP($A8,INDIRECT("'"&amp;$A$4&amp;"'!"&amp;"a1:k110"),B$2,FALSE)</f>
        <v>84575</v>
      </c>
      <c r="C8" s="45">
        <f t="shared" ref="C8:K23" ca="1" si="2">VLOOKUP($A8,INDIRECT("'"&amp;$A$4&amp;"'!"&amp;"a1:k110"),C$2,FALSE)</f>
        <v>47402</v>
      </c>
      <c r="D8" s="45">
        <f t="shared" ca="1" si="2"/>
        <v>37173</v>
      </c>
      <c r="E8" s="45">
        <f t="shared" ca="1" si="2"/>
        <v>26894</v>
      </c>
      <c r="F8" s="45">
        <f t="shared" ca="1" si="2"/>
        <v>3383</v>
      </c>
      <c r="G8" s="45">
        <f t="shared" ca="1" si="2"/>
        <v>529</v>
      </c>
      <c r="H8" s="45">
        <f t="shared" ca="1" si="2"/>
        <v>64</v>
      </c>
      <c r="I8" s="45">
        <f t="shared" ca="1" si="2"/>
        <v>124</v>
      </c>
      <c r="J8" s="45">
        <f t="shared" ref="J8:J39" ca="1" si="3">VLOOKUP($A8,INDIRECT("'"&amp;$A$4&amp;"'!"&amp;"a1:k110"),J$2,FALSE)</f>
        <v>10223</v>
      </c>
      <c r="K8" s="45">
        <f t="shared" ca="1" si="2"/>
        <v>1704266</v>
      </c>
      <c r="M8" s="10"/>
      <c r="N8" s="10"/>
      <c r="P8" s="12"/>
      <c r="Q8" s="12"/>
      <c r="R8" s="12"/>
      <c r="S8" s="12"/>
      <c r="T8" s="12"/>
      <c r="V8" s="11"/>
      <c r="W8" s="11"/>
      <c r="X8" s="11"/>
      <c r="Y8" s="11"/>
      <c r="Z8" s="11"/>
      <c r="AA8" s="11"/>
      <c r="AB8" s="11"/>
      <c r="AC8" s="11"/>
      <c r="AD8" s="11"/>
      <c r="AE8" s="11"/>
      <c r="AF8" s="11"/>
    </row>
    <row r="9" spans="1:32" s="4" customFormat="1" ht="15" customHeight="1" x14ac:dyDescent="0.35">
      <c r="A9" s="42" t="s">
        <v>81</v>
      </c>
      <c r="B9" s="47">
        <f t="shared" ca="1" si="1"/>
        <v>49672</v>
      </c>
      <c r="C9" s="47">
        <f t="shared" ca="1" si="2"/>
        <v>28446</v>
      </c>
      <c r="D9" s="47">
        <f t="shared" ca="1" si="2"/>
        <v>21226</v>
      </c>
      <c r="E9" s="47">
        <f t="shared" ca="1" si="2"/>
        <v>19182</v>
      </c>
      <c r="F9" s="47">
        <f t="shared" ca="1" si="2"/>
        <v>1889</v>
      </c>
      <c r="G9" s="47">
        <f t="shared" ca="1" si="2"/>
        <v>373</v>
      </c>
      <c r="H9" s="47">
        <f t="shared" ca="1" si="2"/>
        <v>35</v>
      </c>
      <c r="I9" s="47">
        <f t="shared" ca="1" si="2"/>
        <v>102</v>
      </c>
      <c r="J9" s="47">
        <f t="shared" ca="1" si="3"/>
        <v>7617</v>
      </c>
      <c r="K9" s="47">
        <f t="shared" ca="1" si="2"/>
        <v>1267000</v>
      </c>
      <c r="M9" s="10"/>
      <c r="N9" s="10"/>
      <c r="P9" s="12"/>
      <c r="Q9" s="12"/>
      <c r="R9" s="12"/>
      <c r="S9" s="12"/>
      <c r="T9" s="12"/>
      <c r="V9" s="11"/>
      <c r="W9" s="11"/>
      <c r="X9" s="11"/>
      <c r="Y9" s="11"/>
      <c r="Z9" s="11"/>
      <c r="AA9" s="11"/>
      <c r="AB9" s="11"/>
      <c r="AC9" s="11"/>
      <c r="AD9" s="11"/>
      <c r="AE9" s="11"/>
      <c r="AF9" s="11"/>
    </row>
    <row r="10" spans="1:32" s="4" customFormat="1" ht="15" customHeight="1" x14ac:dyDescent="0.35">
      <c r="A10" s="42" t="s">
        <v>48</v>
      </c>
      <c r="B10" s="47">
        <f t="shared" ca="1" si="1"/>
        <v>34903</v>
      </c>
      <c r="C10" s="47">
        <f t="shared" ca="1" si="2"/>
        <v>18956</v>
      </c>
      <c r="D10" s="47">
        <f t="shared" ca="1" si="2"/>
        <v>15947</v>
      </c>
      <c r="E10" s="47">
        <f t="shared" ca="1" si="2"/>
        <v>7712</v>
      </c>
      <c r="F10" s="47">
        <f t="shared" ca="1" si="2"/>
        <v>1494</v>
      </c>
      <c r="G10" s="47">
        <f t="shared" ca="1" si="2"/>
        <v>156</v>
      </c>
      <c r="H10" s="47">
        <f t="shared" ca="1" si="2"/>
        <v>29</v>
      </c>
      <c r="I10" s="47">
        <f t="shared" ca="1" si="2"/>
        <v>22</v>
      </c>
      <c r="J10" s="47">
        <f t="shared" ca="1" si="3"/>
        <v>2606</v>
      </c>
      <c r="K10" s="47">
        <f t="shared" ca="1" si="2"/>
        <v>437266</v>
      </c>
      <c r="M10" s="10"/>
      <c r="N10" s="10"/>
      <c r="P10" s="12"/>
      <c r="Q10" s="12"/>
      <c r="R10" s="12"/>
      <c r="S10" s="12"/>
      <c r="T10" s="12"/>
      <c r="V10" s="11"/>
      <c r="W10" s="11"/>
      <c r="X10" s="11"/>
      <c r="Y10" s="11"/>
      <c r="Z10" s="11"/>
      <c r="AA10" s="11"/>
      <c r="AB10" s="11"/>
      <c r="AC10" s="11"/>
      <c r="AD10" s="11"/>
      <c r="AE10" s="11"/>
      <c r="AF10" s="11"/>
    </row>
    <row r="11" spans="1:32" s="4" customFormat="1" ht="15" customHeight="1" x14ac:dyDescent="0.35">
      <c r="A11" s="42" t="s">
        <v>82</v>
      </c>
      <c r="B11" s="47">
        <f t="shared" ca="1" si="1"/>
        <v>47583</v>
      </c>
      <c r="C11" s="47">
        <f t="shared" ca="1" si="2"/>
        <v>24714</v>
      </c>
      <c r="D11" s="47">
        <f t="shared" ca="1" si="2"/>
        <v>22869</v>
      </c>
      <c r="E11" s="47">
        <f t="shared" ca="1" si="2"/>
        <v>13030</v>
      </c>
      <c r="F11" s="47">
        <f t="shared" ca="1" si="2"/>
        <v>2319</v>
      </c>
      <c r="G11" s="47">
        <f t="shared" ca="1" si="2"/>
        <v>271</v>
      </c>
      <c r="H11" s="47">
        <f t="shared" ca="1" si="2"/>
        <v>41</v>
      </c>
      <c r="I11" s="47">
        <f t="shared" ca="1" si="2"/>
        <v>92</v>
      </c>
      <c r="J11" s="47">
        <f t="shared" ca="1" si="3"/>
        <v>3854</v>
      </c>
      <c r="K11" s="47">
        <f t="shared" ca="1" si="2"/>
        <v>1053128</v>
      </c>
      <c r="M11" s="10"/>
      <c r="N11" s="10"/>
      <c r="P11" s="12"/>
      <c r="Q11" s="12"/>
      <c r="R11" s="12"/>
      <c r="S11" s="12"/>
      <c r="T11" s="12"/>
      <c r="V11" s="11"/>
      <c r="W11" s="11"/>
      <c r="X11" s="11"/>
      <c r="Y11" s="11"/>
      <c r="Z11" s="11"/>
      <c r="AA11" s="11"/>
      <c r="AB11" s="11"/>
      <c r="AC11" s="11"/>
      <c r="AD11" s="11"/>
      <c r="AE11" s="11"/>
      <c r="AF11" s="11"/>
    </row>
    <row r="12" spans="1:32" s="4" customFormat="1" ht="15" customHeight="1" x14ac:dyDescent="0.35">
      <c r="A12" s="42" t="s">
        <v>83</v>
      </c>
      <c r="B12" s="47">
        <f t="shared" ca="1" si="1"/>
        <v>22412</v>
      </c>
      <c r="C12" s="47">
        <f t="shared" ca="1" si="2"/>
        <v>13575</v>
      </c>
      <c r="D12" s="47">
        <f t="shared" ca="1" si="2"/>
        <v>8837</v>
      </c>
      <c r="E12" s="47">
        <f t="shared" ca="1" si="2"/>
        <v>8852</v>
      </c>
      <c r="F12" s="47">
        <f t="shared" ca="1" si="2"/>
        <v>758</v>
      </c>
      <c r="G12" s="47">
        <f t="shared" ca="1" si="2"/>
        <v>130</v>
      </c>
      <c r="H12" s="47">
        <f t="shared" ca="1" si="2"/>
        <v>15</v>
      </c>
      <c r="I12" s="47">
        <f t="shared" ca="1" si="2"/>
        <v>24</v>
      </c>
      <c r="J12" s="47">
        <f t="shared" ca="1" si="3"/>
        <v>4602</v>
      </c>
      <c r="K12" s="47">
        <f t="shared" ca="1" si="2"/>
        <v>384298</v>
      </c>
      <c r="M12" s="25" t="s">
        <v>65</v>
      </c>
      <c r="N12" s="25" t="s">
        <v>98</v>
      </c>
      <c r="P12" s="12"/>
      <c r="Q12" s="12"/>
      <c r="R12" s="12"/>
      <c r="S12" s="12"/>
      <c r="T12" s="12"/>
      <c r="V12" s="11"/>
      <c r="W12" s="11"/>
      <c r="X12" s="11"/>
      <c r="Y12" s="11"/>
      <c r="Z12" s="11"/>
      <c r="AA12" s="11"/>
      <c r="AB12" s="11"/>
      <c r="AC12" s="11"/>
      <c r="AD12" s="11"/>
      <c r="AE12" s="11"/>
      <c r="AF12" s="11"/>
    </row>
    <row r="13" spans="1:32" s="4" customFormat="1" ht="15" customHeight="1" x14ac:dyDescent="0.35">
      <c r="A13" s="42" t="s">
        <v>84</v>
      </c>
      <c r="B13" s="47">
        <f t="shared" ca="1" si="1"/>
        <v>14580</v>
      </c>
      <c r="C13" s="47">
        <f t="shared" ca="1" si="2"/>
        <v>9113</v>
      </c>
      <c r="D13" s="47">
        <f t="shared" ca="1" si="2"/>
        <v>5467</v>
      </c>
      <c r="E13" s="47">
        <f t="shared" ca="1" si="2"/>
        <v>5012</v>
      </c>
      <c r="F13" s="47">
        <f t="shared" ca="1" si="2"/>
        <v>306</v>
      </c>
      <c r="G13" s="47">
        <f t="shared" ca="1" si="2"/>
        <v>128</v>
      </c>
      <c r="H13" s="47">
        <f t="shared" ca="1" si="2"/>
        <v>8</v>
      </c>
      <c r="I13" s="47">
        <f t="shared" ca="1" si="2"/>
        <v>8</v>
      </c>
      <c r="J13" s="47">
        <f t="shared" ca="1" si="3"/>
        <v>1767</v>
      </c>
      <c r="K13" s="47">
        <f t="shared" ca="1" si="2"/>
        <v>266840</v>
      </c>
      <c r="M13" s="25" t="s">
        <v>66</v>
      </c>
      <c r="N13" s="25" t="s">
        <v>99</v>
      </c>
      <c r="P13" s="12"/>
      <c r="Q13" s="12"/>
      <c r="R13" s="12"/>
      <c r="S13" s="12"/>
      <c r="T13" s="12"/>
      <c r="V13" s="11"/>
      <c r="W13" s="11"/>
      <c r="X13" s="11"/>
      <c r="Y13" s="11"/>
      <c r="Z13" s="11"/>
      <c r="AA13" s="11"/>
      <c r="AB13" s="11"/>
      <c r="AC13" s="11"/>
      <c r="AD13" s="11"/>
      <c r="AE13" s="11"/>
      <c r="AF13" s="11"/>
    </row>
    <row r="14" spans="1:32" s="4" customFormat="1" ht="15" customHeight="1" x14ac:dyDescent="0.35">
      <c r="A14" s="42" t="s">
        <v>3</v>
      </c>
      <c r="B14" s="47">
        <f t="shared" ca="1" si="1"/>
        <v>888</v>
      </c>
      <c r="C14" s="47">
        <f t="shared" ca="1" si="2"/>
        <v>478</v>
      </c>
      <c r="D14" s="47">
        <f t="shared" ca="1" si="2"/>
        <v>410</v>
      </c>
      <c r="E14" s="47">
        <f t="shared" ca="1" si="2"/>
        <v>386</v>
      </c>
      <c r="F14" s="47">
        <f t="shared" ca="1" si="2"/>
        <v>37</v>
      </c>
      <c r="G14" s="47">
        <f t="shared" ca="1" si="2"/>
        <v>15</v>
      </c>
      <c r="H14" s="47">
        <f t="shared" ca="1" si="2"/>
        <v>2</v>
      </c>
      <c r="I14" s="47">
        <f t="shared" ca="1" si="2"/>
        <v>9</v>
      </c>
      <c r="J14" s="47">
        <f t="shared" ca="1" si="3"/>
        <v>360</v>
      </c>
      <c r="K14" s="47">
        <f t="shared" ca="1" si="2"/>
        <v>10762</v>
      </c>
      <c r="M14" s="25" t="s">
        <v>67</v>
      </c>
      <c r="N14" s="25" t="s">
        <v>100</v>
      </c>
      <c r="P14" s="12"/>
      <c r="Q14" s="12"/>
      <c r="R14" s="12"/>
      <c r="S14" s="12"/>
      <c r="T14" s="12"/>
      <c r="V14" s="11"/>
      <c r="W14" s="11"/>
      <c r="X14" s="11"/>
      <c r="Y14" s="11"/>
      <c r="Z14" s="11"/>
      <c r="AA14" s="11"/>
      <c r="AB14" s="11"/>
      <c r="AC14" s="11"/>
      <c r="AD14" s="11"/>
      <c r="AE14" s="11"/>
      <c r="AF14" s="11"/>
    </row>
    <row r="15" spans="1:32" s="4" customFormat="1" ht="15" customHeight="1" x14ac:dyDescent="0.35">
      <c r="A15" s="42" t="s">
        <v>4</v>
      </c>
      <c r="B15" s="47">
        <f t="shared" ca="1" si="1"/>
        <v>1193</v>
      </c>
      <c r="C15" s="47">
        <f t="shared" ca="1" si="2"/>
        <v>32</v>
      </c>
      <c r="D15" s="47">
        <f t="shared" ca="1" si="2"/>
        <v>1161</v>
      </c>
      <c r="E15" s="47">
        <f t="shared" ca="1" si="2"/>
        <v>1157</v>
      </c>
      <c r="F15" s="47">
        <f t="shared" ca="1" si="2"/>
        <v>34</v>
      </c>
      <c r="G15" s="47">
        <f t="shared" ca="1" si="2"/>
        <v>3</v>
      </c>
      <c r="H15" s="47">
        <f t="shared" ca="1" si="2"/>
        <v>0</v>
      </c>
      <c r="I15" s="47">
        <f t="shared" ca="1" si="2"/>
        <v>0</v>
      </c>
      <c r="J15" s="47">
        <f t="shared" ca="1" si="3"/>
        <v>1193</v>
      </c>
      <c r="K15" s="47">
        <f t="shared" ca="1" si="2"/>
        <v>20633</v>
      </c>
      <c r="M15" s="25" t="s">
        <v>68</v>
      </c>
      <c r="N15" s="25" t="s">
        <v>101</v>
      </c>
      <c r="P15" s="12"/>
      <c r="Q15" s="12"/>
      <c r="R15" s="12"/>
      <c r="S15" s="12"/>
      <c r="T15" s="12"/>
      <c r="V15" s="11"/>
      <c r="W15" s="11"/>
      <c r="X15" s="11"/>
      <c r="Y15" s="11"/>
      <c r="Z15" s="11"/>
      <c r="AA15" s="11"/>
      <c r="AB15" s="11"/>
      <c r="AC15" s="11"/>
      <c r="AD15" s="11"/>
      <c r="AE15" s="11"/>
      <c r="AF15" s="11"/>
    </row>
    <row r="16" spans="1:32" s="4" customFormat="1" ht="15" customHeight="1" x14ac:dyDescent="0.35">
      <c r="A16" s="42" t="s">
        <v>5</v>
      </c>
      <c r="B16" s="47">
        <f t="shared" ca="1" si="1"/>
        <v>1229</v>
      </c>
      <c r="C16" s="47">
        <f t="shared" ca="1" si="2"/>
        <v>711</v>
      </c>
      <c r="D16" s="47">
        <f t="shared" ca="1" si="2"/>
        <v>518</v>
      </c>
      <c r="E16" s="47">
        <f t="shared" ca="1" si="2"/>
        <v>383</v>
      </c>
      <c r="F16" s="47">
        <f t="shared" ca="1" si="2"/>
        <v>13</v>
      </c>
      <c r="G16" s="47">
        <f t="shared" ca="1" si="2"/>
        <v>0</v>
      </c>
      <c r="H16" s="47">
        <f t="shared" ca="1" si="2"/>
        <v>0</v>
      </c>
      <c r="I16" s="47">
        <f t="shared" ca="1" si="2"/>
        <v>0</v>
      </c>
      <c r="J16" s="47">
        <f t="shared" ca="1" si="3"/>
        <v>0</v>
      </c>
      <c r="K16" s="47">
        <f t="shared" ca="1" si="2"/>
        <v>402173</v>
      </c>
      <c r="M16" s="25" t="s">
        <v>69</v>
      </c>
      <c r="N16" s="25" t="s">
        <v>102</v>
      </c>
      <c r="P16" s="12"/>
      <c r="Q16" s="12"/>
      <c r="R16" s="12"/>
      <c r="S16" s="12"/>
      <c r="T16" s="12"/>
      <c r="V16" s="11"/>
      <c r="W16" s="11"/>
      <c r="X16" s="11"/>
      <c r="Y16" s="11"/>
      <c r="Z16" s="11"/>
      <c r="AA16" s="11"/>
      <c r="AB16" s="11"/>
      <c r="AC16" s="11"/>
      <c r="AD16" s="11"/>
      <c r="AE16" s="11"/>
      <c r="AF16" s="11"/>
    </row>
    <row r="17" spans="1:32" s="4" customFormat="1" ht="15" customHeight="1" x14ac:dyDescent="0.35">
      <c r="A17" s="42" t="s">
        <v>6</v>
      </c>
      <c r="B17" s="47">
        <f t="shared" ca="1" si="1"/>
        <v>872</v>
      </c>
      <c r="C17" s="47">
        <f t="shared" ca="1" si="2"/>
        <v>602</v>
      </c>
      <c r="D17" s="47">
        <f t="shared" ca="1" si="2"/>
        <v>270</v>
      </c>
      <c r="E17" s="47">
        <f t="shared" ca="1" si="2"/>
        <v>517</v>
      </c>
      <c r="F17" s="47">
        <f t="shared" ca="1" si="2"/>
        <v>52</v>
      </c>
      <c r="G17" s="47">
        <f t="shared" ca="1" si="2"/>
        <v>17</v>
      </c>
      <c r="H17" s="47">
        <f t="shared" ca="1" si="2"/>
        <v>4</v>
      </c>
      <c r="I17" s="47">
        <f t="shared" ca="1" si="2"/>
        <v>3</v>
      </c>
      <c r="J17" s="47">
        <f t="shared" ca="1" si="3"/>
        <v>42</v>
      </c>
      <c r="K17" s="47">
        <f t="shared" ca="1" si="2"/>
        <v>11016</v>
      </c>
      <c r="M17" s="25" t="s">
        <v>70</v>
      </c>
      <c r="N17" s="25" t="s">
        <v>103</v>
      </c>
      <c r="P17" s="12"/>
      <c r="Q17" s="12"/>
      <c r="R17" s="12"/>
      <c r="S17" s="12"/>
      <c r="T17" s="12"/>
      <c r="V17" s="11"/>
      <c r="W17" s="11"/>
      <c r="X17" s="11"/>
      <c r="Y17" s="11"/>
      <c r="Z17" s="11"/>
      <c r="AA17" s="11"/>
      <c r="AB17" s="11"/>
      <c r="AC17" s="11"/>
      <c r="AD17" s="11"/>
      <c r="AE17" s="11"/>
      <c r="AF17" s="11"/>
    </row>
    <row r="18" spans="1:32" s="4" customFormat="1" ht="15" customHeight="1" x14ac:dyDescent="0.35">
      <c r="A18" s="42" t="s">
        <v>7</v>
      </c>
      <c r="B18" s="47">
        <f t="shared" ca="1" si="1"/>
        <v>1178</v>
      </c>
      <c r="C18" s="47">
        <f t="shared" ca="1" si="2"/>
        <v>865</v>
      </c>
      <c r="D18" s="47">
        <f t="shared" ca="1" si="2"/>
        <v>313</v>
      </c>
      <c r="E18" s="47">
        <f t="shared" ca="1" si="2"/>
        <v>517</v>
      </c>
      <c r="F18" s="47">
        <f t="shared" ca="1" si="2"/>
        <v>24</v>
      </c>
      <c r="G18" s="47">
        <f t="shared" ca="1" si="2"/>
        <v>17</v>
      </c>
      <c r="H18" s="47">
        <f t="shared" ca="1" si="2"/>
        <v>0</v>
      </c>
      <c r="I18" s="47">
        <f t="shared" ca="1" si="2"/>
        <v>2</v>
      </c>
      <c r="J18" s="47">
        <f t="shared" ca="1" si="3"/>
        <v>292</v>
      </c>
      <c r="K18" s="47">
        <f t="shared" ca="1" si="2"/>
        <v>21508</v>
      </c>
      <c r="M18" s="25" t="s">
        <v>72</v>
      </c>
      <c r="N18" s="25" t="s">
        <v>104</v>
      </c>
      <c r="P18" s="12"/>
      <c r="Q18" s="12"/>
      <c r="R18" s="12"/>
      <c r="S18" s="12"/>
      <c r="T18" s="12"/>
      <c r="V18" s="11"/>
      <c r="W18" s="11"/>
      <c r="X18" s="11"/>
      <c r="Y18" s="11"/>
      <c r="Z18" s="11"/>
      <c r="AA18" s="11"/>
      <c r="AB18" s="11"/>
      <c r="AC18" s="11"/>
      <c r="AD18" s="11"/>
      <c r="AE18" s="11"/>
      <c r="AF18" s="11"/>
    </row>
    <row r="19" spans="1:32" s="4" customFormat="1" ht="15" customHeight="1" x14ac:dyDescent="0.35">
      <c r="A19" s="42" t="s">
        <v>8</v>
      </c>
      <c r="B19" s="47">
        <f t="shared" ca="1" si="1"/>
        <v>2135</v>
      </c>
      <c r="C19" s="47">
        <f t="shared" ca="1" si="2"/>
        <v>1814</v>
      </c>
      <c r="D19" s="47">
        <f t="shared" ca="1" si="2"/>
        <v>321</v>
      </c>
      <c r="E19" s="47">
        <f t="shared" ca="1" si="2"/>
        <v>567</v>
      </c>
      <c r="F19" s="47">
        <f t="shared" ca="1" si="2"/>
        <v>85</v>
      </c>
      <c r="G19" s="47">
        <f t="shared" ca="1" si="2"/>
        <v>15</v>
      </c>
      <c r="H19" s="47">
        <f t="shared" ca="1" si="2"/>
        <v>3</v>
      </c>
      <c r="I19" s="47">
        <f t="shared" ca="1" si="2"/>
        <v>0</v>
      </c>
      <c r="J19" s="47">
        <f t="shared" ca="1" si="3"/>
        <v>228</v>
      </c>
      <c r="K19" s="47">
        <f t="shared" ca="1" si="2"/>
        <v>23914</v>
      </c>
      <c r="M19" s="25" t="s">
        <v>76</v>
      </c>
      <c r="N19" s="25" t="s">
        <v>97</v>
      </c>
      <c r="P19" s="12"/>
      <c r="Q19" s="12"/>
      <c r="R19" s="12"/>
      <c r="S19" s="12"/>
      <c r="T19" s="12"/>
      <c r="V19" s="11"/>
      <c r="W19" s="11"/>
      <c r="X19" s="11"/>
      <c r="Y19" s="11"/>
      <c r="Z19" s="11"/>
      <c r="AA19" s="11"/>
      <c r="AB19" s="11"/>
      <c r="AC19" s="11"/>
      <c r="AD19" s="11"/>
      <c r="AE19" s="11"/>
      <c r="AF19" s="11"/>
    </row>
    <row r="20" spans="1:32" s="4" customFormat="1" ht="15" customHeight="1" x14ac:dyDescent="0.35">
      <c r="A20" s="42" t="s">
        <v>9</v>
      </c>
      <c r="B20" s="47">
        <f t="shared" ca="1" si="1"/>
        <v>984</v>
      </c>
      <c r="C20" s="47">
        <f t="shared" ca="1" si="2"/>
        <v>771</v>
      </c>
      <c r="D20" s="47">
        <f t="shared" ca="1" si="2"/>
        <v>213</v>
      </c>
      <c r="E20" s="47">
        <f t="shared" ca="1" si="2"/>
        <v>162</v>
      </c>
      <c r="F20" s="47">
        <f t="shared" ca="1" si="2"/>
        <v>16</v>
      </c>
      <c r="G20" s="47">
        <f t="shared" ca="1" si="2"/>
        <v>2</v>
      </c>
      <c r="H20" s="47">
        <f t="shared" ca="1" si="2"/>
        <v>2</v>
      </c>
      <c r="I20" s="47">
        <f t="shared" ca="1" si="2"/>
        <v>0</v>
      </c>
      <c r="J20" s="47">
        <f t="shared" ca="1" si="3"/>
        <v>74</v>
      </c>
      <c r="K20" s="47">
        <f t="shared" ca="1" si="2"/>
        <v>13821</v>
      </c>
      <c r="M20" s="25" t="s">
        <v>93</v>
      </c>
      <c r="N20" s="25" t="s">
        <v>96</v>
      </c>
      <c r="P20" s="12"/>
      <c r="Q20" s="12"/>
      <c r="R20" s="12"/>
      <c r="S20" s="12"/>
      <c r="T20" s="12"/>
      <c r="V20" s="11"/>
      <c r="W20" s="11"/>
      <c r="X20" s="11"/>
      <c r="Y20" s="11"/>
      <c r="Z20" s="11"/>
      <c r="AA20" s="11"/>
      <c r="AB20" s="11"/>
      <c r="AC20" s="11"/>
      <c r="AD20" s="11"/>
      <c r="AE20" s="11"/>
      <c r="AF20" s="11"/>
    </row>
    <row r="21" spans="1:32" s="4" customFormat="1" ht="15" customHeight="1" x14ac:dyDescent="0.35">
      <c r="A21" s="42" t="s">
        <v>10</v>
      </c>
      <c r="B21" s="47">
        <f t="shared" ca="1" si="1"/>
        <v>1053</v>
      </c>
      <c r="C21" s="47">
        <f t="shared" ca="1" si="2"/>
        <v>678</v>
      </c>
      <c r="D21" s="47">
        <f t="shared" ca="1" si="2"/>
        <v>375</v>
      </c>
      <c r="E21" s="47">
        <f t="shared" ca="1" si="2"/>
        <v>314</v>
      </c>
      <c r="F21" s="47">
        <f t="shared" ca="1" si="2"/>
        <v>9</v>
      </c>
      <c r="G21" s="47">
        <f t="shared" ca="1" si="2"/>
        <v>2</v>
      </c>
      <c r="H21" s="47">
        <f t="shared" ca="1" si="2"/>
        <v>0</v>
      </c>
      <c r="I21" s="47">
        <f t="shared" ca="1" si="2"/>
        <v>0</v>
      </c>
      <c r="J21" s="47">
        <f t="shared" ca="1" si="3"/>
        <v>104</v>
      </c>
      <c r="K21" s="47">
        <f t="shared" ca="1" si="2"/>
        <v>15165</v>
      </c>
      <c r="M21" s="25" t="s">
        <v>105</v>
      </c>
      <c r="N21" s="25" t="s">
        <v>106</v>
      </c>
      <c r="P21" s="12"/>
      <c r="Q21" s="12"/>
      <c r="R21" s="12"/>
      <c r="S21" s="12"/>
      <c r="T21" s="12"/>
      <c r="V21" s="11"/>
      <c r="W21" s="11"/>
      <c r="X21" s="11"/>
      <c r="Y21" s="11"/>
      <c r="Z21" s="11"/>
      <c r="AA21" s="11"/>
      <c r="AB21" s="11"/>
      <c r="AC21" s="11"/>
      <c r="AD21" s="11"/>
      <c r="AE21" s="11"/>
      <c r="AF21" s="11"/>
    </row>
    <row r="22" spans="1:32" s="4" customFormat="1" ht="15" customHeight="1" x14ac:dyDescent="0.35">
      <c r="A22" s="42" t="s">
        <v>11</v>
      </c>
      <c r="B22" s="47">
        <f t="shared" ca="1" si="1"/>
        <v>536</v>
      </c>
      <c r="C22" s="47">
        <f t="shared" ca="1" si="2"/>
        <v>349</v>
      </c>
      <c r="D22" s="47">
        <f t="shared" ca="1" si="2"/>
        <v>187</v>
      </c>
      <c r="E22" s="47">
        <f t="shared" ca="1" si="2"/>
        <v>124</v>
      </c>
      <c r="F22" s="47">
        <f t="shared" ca="1" si="2"/>
        <v>62</v>
      </c>
      <c r="G22" s="47">
        <f t="shared" ca="1" si="2"/>
        <v>6</v>
      </c>
      <c r="H22" s="47">
        <f t="shared" ca="1" si="2"/>
        <v>1</v>
      </c>
      <c r="I22" s="47">
        <f t="shared" ca="1" si="2"/>
        <v>0</v>
      </c>
      <c r="J22" s="47">
        <f t="shared" ca="1" si="3"/>
        <v>39</v>
      </c>
      <c r="K22" s="47">
        <f t="shared" ca="1" si="2"/>
        <v>4141</v>
      </c>
      <c r="M22" s="10"/>
      <c r="N22" s="10"/>
      <c r="P22" s="12"/>
      <c r="Q22" s="12"/>
      <c r="R22" s="12"/>
      <c r="S22" s="12"/>
      <c r="T22" s="12"/>
      <c r="V22" s="11"/>
      <c r="W22" s="11"/>
      <c r="X22" s="11"/>
      <c r="Y22" s="11"/>
      <c r="Z22" s="11"/>
      <c r="AA22" s="11"/>
      <c r="AB22" s="11"/>
      <c r="AC22" s="11"/>
      <c r="AD22" s="11"/>
      <c r="AE22" s="11"/>
      <c r="AF22" s="11"/>
    </row>
    <row r="23" spans="1:32" s="4" customFormat="1" ht="15" customHeight="1" x14ac:dyDescent="0.35">
      <c r="A23" s="42" t="s">
        <v>12</v>
      </c>
      <c r="B23" s="47">
        <f t="shared" ca="1" si="1"/>
        <v>1216</v>
      </c>
      <c r="C23" s="47">
        <f t="shared" ca="1" si="2"/>
        <v>628</v>
      </c>
      <c r="D23" s="47">
        <f t="shared" ca="1" si="2"/>
        <v>588</v>
      </c>
      <c r="E23" s="47">
        <f t="shared" ca="1" si="2"/>
        <v>442</v>
      </c>
      <c r="F23" s="47">
        <f t="shared" ca="1" si="2"/>
        <v>81</v>
      </c>
      <c r="G23" s="47">
        <f t="shared" ca="1" si="2"/>
        <v>8</v>
      </c>
      <c r="H23" s="47">
        <f t="shared" ca="1" si="2"/>
        <v>0</v>
      </c>
      <c r="I23" s="47">
        <f t="shared" ca="1" si="2"/>
        <v>0</v>
      </c>
      <c r="J23" s="47">
        <f t="shared" ca="1" si="3"/>
        <v>77</v>
      </c>
      <c r="K23" s="47">
        <f t="shared" ca="1" si="2"/>
        <v>22683</v>
      </c>
      <c r="M23" s="10"/>
      <c r="N23" s="10"/>
      <c r="P23" s="12"/>
      <c r="Q23" s="12"/>
      <c r="R23" s="12"/>
      <c r="S23" s="12"/>
      <c r="T23" s="12"/>
      <c r="V23" s="11"/>
      <c r="W23" s="11"/>
      <c r="X23" s="11"/>
      <c r="Y23" s="11"/>
      <c r="Z23" s="11"/>
      <c r="AA23" s="11"/>
      <c r="AB23" s="11"/>
      <c r="AC23" s="11"/>
      <c r="AD23" s="11"/>
      <c r="AE23" s="11"/>
      <c r="AF23" s="11"/>
    </row>
    <row r="24" spans="1:32" s="4" customFormat="1" ht="15" customHeight="1" x14ac:dyDescent="0.35">
      <c r="A24" s="42" t="s">
        <v>13</v>
      </c>
      <c r="B24" s="47">
        <f t="shared" ca="1" si="1"/>
        <v>1352</v>
      </c>
      <c r="C24" s="47">
        <f t="shared" ref="C24:K39" ca="1" si="4">VLOOKUP($A24,INDIRECT("'"&amp;$A$4&amp;"'!"&amp;"a1:k110"),C$2,FALSE)</f>
        <v>689</v>
      </c>
      <c r="D24" s="47">
        <f t="shared" ca="1" si="4"/>
        <v>663</v>
      </c>
      <c r="E24" s="47">
        <f t="shared" ca="1" si="4"/>
        <v>567</v>
      </c>
      <c r="F24" s="47">
        <f t="shared" ca="1" si="4"/>
        <v>96</v>
      </c>
      <c r="G24" s="47">
        <f t="shared" ca="1" si="4"/>
        <v>40</v>
      </c>
      <c r="H24" s="47">
        <f t="shared" ca="1" si="4"/>
        <v>2</v>
      </c>
      <c r="I24" s="47">
        <f t="shared" ca="1" si="4"/>
        <v>5</v>
      </c>
      <c r="J24" s="47">
        <f t="shared" ca="1" si="3"/>
        <v>189</v>
      </c>
      <c r="K24" s="47">
        <f t="shared" ca="1" si="4"/>
        <v>48491</v>
      </c>
      <c r="M24" s="10"/>
      <c r="N24" s="10"/>
      <c r="P24" s="12"/>
      <c r="Q24" s="12"/>
      <c r="R24" s="12"/>
      <c r="S24" s="12"/>
      <c r="T24" s="12"/>
      <c r="V24" s="11"/>
      <c r="W24" s="11"/>
      <c r="X24" s="11"/>
      <c r="Y24" s="11"/>
      <c r="Z24" s="11"/>
      <c r="AA24" s="11"/>
      <c r="AB24" s="11"/>
      <c r="AC24" s="11"/>
      <c r="AD24" s="11"/>
      <c r="AE24" s="11"/>
      <c r="AF24" s="11"/>
    </row>
    <row r="25" spans="1:32" s="4" customFormat="1" ht="15" customHeight="1" x14ac:dyDescent="0.35">
      <c r="A25" s="42" t="s">
        <v>71</v>
      </c>
      <c r="B25" s="47">
        <f t="shared" ca="1" si="1"/>
        <v>1998</v>
      </c>
      <c r="C25" s="47">
        <f t="shared" ca="1" si="4"/>
        <v>1199</v>
      </c>
      <c r="D25" s="47">
        <f t="shared" ca="1" si="4"/>
        <v>799</v>
      </c>
      <c r="E25" s="47">
        <f t="shared" ca="1" si="4"/>
        <v>753</v>
      </c>
      <c r="F25" s="47">
        <f t="shared" ca="1" si="4"/>
        <v>55</v>
      </c>
      <c r="G25" s="47">
        <f t="shared" ca="1" si="4"/>
        <v>7</v>
      </c>
      <c r="H25" s="47">
        <f t="shared" ca="1" si="4"/>
        <v>3</v>
      </c>
      <c r="I25" s="47">
        <f t="shared" ca="1" si="4"/>
        <v>0</v>
      </c>
      <c r="J25" s="47">
        <f t="shared" ca="1" si="3"/>
        <v>109</v>
      </c>
      <c r="K25" s="47">
        <f t="shared" ca="1" si="4"/>
        <v>65815</v>
      </c>
      <c r="M25" s="10"/>
      <c r="N25" s="10"/>
      <c r="P25" s="12"/>
      <c r="Q25" s="12"/>
      <c r="R25" s="12"/>
      <c r="S25" s="12"/>
      <c r="T25" s="12"/>
      <c r="V25" s="11"/>
      <c r="W25" s="11"/>
      <c r="X25" s="11"/>
      <c r="Y25" s="11"/>
      <c r="Z25" s="11"/>
      <c r="AA25" s="11"/>
      <c r="AB25" s="11"/>
      <c r="AC25" s="11"/>
      <c r="AD25" s="11"/>
      <c r="AE25" s="11"/>
      <c r="AF25" s="11"/>
    </row>
    <row r="26" spans="1:32" s="4" customFormat="1" ht="15" customHeight="1" x14ac:dyDescent="0.35">
      <c r="A26" s="42" t="s">
        <v>14</v>
      </c>
      <c r="B26" s="47">
        <f t="shared" ca="1" si="1"/>
        <v>775</v>
      </c>
      <c r="C26" s="47">
        <f t="shared" ca="1" si="4"/>
        <v>380</v>
      </c>
      <c r="D26" s="47">
        <f t="shared" ca="1" si="4"/>
        <v>395</v>
      </c>
      <c r="E26" s="47">
        <f t="shared" ca="1" si="4"/>
        <v>458</v>
      </c>
      <c r="F26" s="47">
        <f t="shared" ca="1" si="4"/>
        <v>3</v>
      </c>
      <c r="G26" s="47">
        <f t="shared" ca="1" si="4"/>
        <v>11</v>
      </c>
      <c r="H26" s="47">
        <f t="shared" ca="1" si="4"/>
        <v>0</v>
      </c>
      <c r="I26" s="47">
        <f t="shared" ca="1" si="4"/>
        <v>0</v>
      </c>
      <c r="J26" s="47">
        <f t="shared" ca="1" si="3"/>
        <v>53</v>
      </c>
      <c r="K26" s="47">
        <f t="shared" ca="1" si="4"/>
        <v>15516</v>
      </c>
      <c r="M26" s="10"/>
      <c r="N26" s="10"/>
      <c r="P26" s="12"/>
      <c r="Q26" s="12"/>
      <c r="R26" s="12"/>
      <c r="S26" s="12"/>
      <c r="T26" s="12"/>
      <c r="V26" s="11"/>
      <c r="W26" s="11"/>
      <c r="X26" s="11"/>
      <c r="Y26" s="11"/>
      <c r="Z26" s="11"/>
      <c r="AA26" s="11"/>
      <c r="AB26" s="11"/>
      <c r="AC26" s="11"/>
      <c r="AD26" s="11"/>
      <c r="AE26" s="11"/>
      <c r="AF26" s="11"/>
    </row>
    <row r="27" spans="1:32" s="4" customFormat="1" ht="15" customHeight="1" x14ac:dyDescent="0.35">
      <c r="A27" s="42" t="s">
        <v>15</v>
      </c>
      <c r="B27" s="47">
        <f t="shared" ca="1" si="1"/>
        <v>683</v>
      </c>
      <c r="C27" s="47">
        <f t="shared" ca="1" si="4"/>
        <v>189</v>
      </c>
      <c r="D27" s="47">
        <f t="shared" ca="1" si="4"/>
        <v>494</v>
      </c>
      <c r="E27" s="47">
        <f t="shared" ca="1" si="4"/>
        <v>560</v>
      </c>
      <c r="F27" s="47">
        <f t="shared" ca="1" si="4"/>
        <v>18</v>
      </c>
      <c r="G27" s="47">
        <f t="shared" ca="1" si="4"/>
        <v>6</v>
      </c>
      <c r="H27" s="47">
        <f t="shared" ca="1" si="4"/>
        <v>0</v>
      </c>
      <c r="I27" s="47">
        <f t="shared" ca="1" si="4"/>
        <v>2</v>
      </c>
      <c r="J27" s="47">
        <f t="shared" ca="1" si="3"/>
        <v>485</v>
      </c>
      <c r="K27" s="47">
        <f t="shared" ca="1" si="4"/>
        <v>36788</v>
      </c>
      <c r="M27" s="10"/>
      <c r="N27" s="10"/>
      <c r="P27" s="12"/>
      <c r="Q27" s="12"/>
      <c r="R27" s="12"/>
      <c r="S27" s="12"/>
      <c r="T27" s="12"/>
      <c r="V27" s="11"/>
      <c r="W27" s="11"/>
      <c r="X27" s="11"/>
      <c r="Y27" s="11"/>
      <c r="Z27" s="11"/>
      <c r="AA27" s="11"/>
      <c r="AB27" s="11"/>
      <c r="AC27" s="11"/>
      <c r="AD27" s="11"/>
      <c r="AE27" s="11"/>
      <c r="AF27" s="11"/>
    </row>
    <row r="28" spans="1:32" s="4" customFormat="1" ht="15" customHeight="1" x14ac:dyDescent="0.35">
      <c r="A28" s="42" t="s">
        <v>16</v>
      </c>
      <c r="B28" s="47">
        <f t="shared" ca="1" si="1"/>
        <v>2166</v>
      </c>
      <c r="C28" s="47">
        <f t="shared" ca="1" si="4"/>
        <v>1662</v>
      </c>
      <c r="D28" s="47">
        <f t="shared" ca="1" si="4"/>
        <v>504</v>
      </c>
      <c r="E28" s="47">
        <f t="shared" ca="1" si="4"/>
        <v>484</v>
      </c>
      <c r="F28" s="47">
        <f t="shared" ca="1" si="4"/>
        <v>20</v>
      </c>
      <c r="G28" s="47">
        <f t="shared" ca="1" si="4"/>
        <v>15</v>
      </c>
      <c r="H28" s="47">
        <f t="shared" ca="1" si="4"/>
        <v>0</v>
      </c>
      <c r="I28" s="47">
        <f t="shared" ca="1" si="4"/>
        <v>0</v>
      </c>
      <c r="J28" s="47">
        <f t="shared" ca="1" si="3"/>
        <v>491</v>
      </c>
      <c r="K28" s="47">
        <f t="shared" ca="1" si="4"/>
        <v>20180</v>
      </c>
      <c r="M28" s="10"/>
      <c r="N28" s="10"/>
      <c r="P28" s="12"/>
      <c r="Q28" s="12"/>
      <c r="R28" s="12"/>
      <c r="S28" s="12"/>
      <c r="T28" s="12"/>
      <c r="V28" s="11"/>
      <c r="W28" s="11"/>
      <c r="X28" s="11"/>
      <c r="Y28" s="11"/>
      <c r="Z28" s="11"/>
      <c r="AA28" s="11"/>
      <c r="AB28" s="11"/>
      <c r="AC28" s="11"/>
      <c r="AD28" s="11"/>
      <c r="AE28" s="11"/>
      <c r="AF28" s="11"/>
    </row>
    <row r="29" spans="1:32" s="4" customFormat="1" ht="15" customHeight="1" x14ac:dyDescent="0.35">
      <c r="A29" s="42" t="s">
        <v>17</v>
      </c>
      <c r="B29" s="47">
        <f t="shared" ca="1" si="1"/>
        <v>1368</v>
      </c>
      <c r="C29" s="47">
        <f t="shared" ca="1" si="4"/>
        <v>957</v>
      </c>
      <c r="D29" s="47">
        <f t="shared" ca="1" si="4"/>
        <v>411</v>
      </c>
      <c r="E29" s="47">
        <f t="shared" ca="1" si="4"/>
        <v>380</v>
      </c>
      <c r="F29" s="47">
        <f t="shared" ca="1" si="4"/>
        <v>46</v>
      </c>
      <c r="G29" s="47">
        <f t="shared" ca="1" si="4"/>
        <v>1</v>
      </c>
      <c r="H29" s="47">
        <f t="shared" ca="1" si="4"/>
        <v>1</v>
      </c>
      <c r="I29" s="47">
        <f t="shared" ca="1" si="4"/>
        <v>3</v>
      </c>
      <c r="J29" s="47">
        <f t="shared" ca="1" si="3"/>
        <v>36</v>
      </c>
      <c r="K29" s="47">
        <f t="shared" ca="1" si="4"/>
        <v>21969</v>
      </c>
      <c r="M29" s="10"/>
      <c r="N29" s="10"/>
      <c r="P29" s="12"/>
      <c r="Q29" s="12"/>
      <c r="R29" s="12"/>
      <c r="S29" s="12"/>
      <c r="T29" s="12"/>
      <c r="V29" s="11"/>
      <c r="W29" s="11"/>
      <c r="X29" s="11"/>
      <c r="Y29" s="11"/>
      <c r="Z29" s="11"/>
      <c r="AA29" s="11"/>
      <c r="AB29" s="11"/>
      <c r="AC29" s="11"/>
      <c r="AD29" s="11"/>
      <c r="AE29" s="11"/>
      <c r="AF29" s="11"/>
    </row>
    <row r="30" spans="1:32" s="4" customFormat="1" ht="15" customHeight="1" x14ac:dyDescent="0.35">
      <c r="A30" s="42" t="s">
        <v>18</v>
      </c>
      <c r="B30" s="47">
        <f t="shared" ca="1" si="1"/>
        <v>14651</v>
      </c>
      <c r="C30" s="47">
        <f t="shared" ca="1" si="4"/>
        <v>11736</v>
      </c>
      <c r="D30" s="47">
        <f t="shared" ca="1" si="4"/>
        <v>2915</v>
      </c>
      <c r="E30" s="47">
        <f t="shared" ca="1" si="4"/>
        <v>2384</v>
      </c>
      <c r="F30" s="47">
        <f t="shared" ca="1" si="4"/>
        <v>615</v>
      </c>
      <c r="G30" s="47">
        <f t="shared" ca="1" si="4"/>
        <v>36</v>
      </c>
      <c r="H30" s="47">
        <f t="shared" ca="1" si="4"/>
        <v>9</v>
      </c>
      <c r="I30" s="47">
        <f t="shared" ca="1" si="4"/>
        <v>5</v>
      </c>
      <c r="J30" s="47">
        <f t="shared" ca="1" si="3"/>
        <v>661</v>
      </c>
      <c r="K30" s="47">
        <f t="shared" ca="1" si="4"/>
        <v>112846</v>
      </c>
      <c r="M30" s="10"/>
      <c r="N30" s="10"/>
      <c r="P30" s="12"/>
      <c r="Q30" s="12"/>
      <c r="R30" s="12"/>
      <c r="S30" s="12"/>
      <c r="T30" s="12"/>
      <c r="V30" s="11"/>
      <c r="W30" s="11"/>
      <c r="X30" s="11"/>
      <c r="Y30" s="11"/>
      <c r="Z30" s="11"/>
      <c r="AA30" s="11"/>
      <c r="AB30" s="11"/>
      <c r="AC30" s="11"/>
      <c r="AD30" s="11"/>
      <c r="AE30" s="11"/>
      <c r="AF30" s="11"/>
    </row>
    <row r="31" spans="1:32" s="4" customFormat="1" ht="15" customHeight="1" x14ac:dyDescent="0.35">
      <c r="A31" s="42" t="s">
        <v>19</v>
      </c>
      <c r="B31" s="47">
        <f t="shared" ca="1" si="1"/>
        <v>3671</v>
      </c>
      <c r="C31" s="47">
        <f t="shared" ca="1" si="4"/>
        <v>1843</v>
      </c>
      <c r="D31" s="47">
        <f t="shared" ca="1" si="4"/>
        <v>1828</v>
      </c>
      <c r="E31" s="47">
        <f t="shared" ca="1" si="4"/>
        <v>1366</v>
      </c>
      <c r="F31" s="47">
        <f t="shared" ca="1" si="4"/>
        <v>414</v>
      </c>
      <c r="G31" s="47">
        <f t="shared" ca="1" si="4"/>
        <v>38</v>
      </c>
      <c r="H31" s="47">
        <f t="shared" ca="1" si="4"/>
        <v>7</v>
      </c>
      <c r="I31" s="47">
        <f t="shared" ca="1" si="4"/>
        <v>0</v>
      </c>
      <c r="J31" s="47">
        <f t="shared" ca="1" si="3"/>
        <v>541</v>
      </c>
      <c r="K31" s="47">
        <f t="shared" ca="1" si="4"/>
        <v>53749</v>
      </c>
      <c r="M31" s="10"/>
      <c r="N31" s="10"/>
      <c r="P31" s="12"/>
      <c r="Q31" s="12"/>
      <c r="R31" s="12"/>
      <c r="S31" s="12"/>
      <c r="T31" s="12"/>
      <c r="V31" s="11"/>
      <c r="W31" s="11"/>
      <c r="X31" s="11"/>
      <c r="Y31" s="11"/>
      <c r="Z31" s="11"/>
      <c r="AA31" s="11"/>
      <c r="AB31" s="11"/>
      <c r="AC31" s="11"/>
      <c r="AD31" s="11"/>
      <c r="AE31" s="11"/>
      <c r="AF31" s="11"/>
    </row>
    <row r="32" spans="1:32" s="4" customFormat="1" ht="15" customHeight="1" x14ac:dyDescent="0.35">
      <c r="A32" s="42" t="s">
        <v>20</v>
      </c>
      <c r="B32" s="47">
        <f t="shared" ca="1" si="1"/>
        <v>1984</v>
      </c>
      <c r="C32" s="47">
        <f t="shared" ca="1" si="4"/>
        <v>644</v>
      </c>
      <c r="D32" s="47">
        <f t="shared" ca="1" si="4"/>
        <v>1340</v>
      </c>
      <c r="E32" s="47">
        <f t="shared" ca="1" si="4"/>
        <v>894</v>
      </c>
      <c r="F32" s="47">
        <f t="shared" ca="1" si="4"/>
        <v>72</v>
      </c>
      <c r="G32" s="47">
        <f t="shared" ca="1" si="4"/>
        <v>51</v>
      </c>
      <c r="H32" s="47">
        <f t="shared" ca="1" si="4"/>
        <v>2</v>
      </c>
      <c r="I32" s="47">
        <f t="shared" ca="1" si="4"/>
        <v>12</v>
      </c>
      <c r="J32" s="47">
        <f t="shared" ca="1" si="3"/>
        <v>214</v>
      </c>
      <c r="K32" s="47">
        <f t="shared" ca="1" si="4"/>
        <v>98841</v>
      </c>
      <c r="M32" s="10"/>
      <c r="N32" s="10"/>
      <c r="P32" s="12"/>
      <c r="Q32" s="12"/>
      <c r="R32" s="12"/>
      <c r="S32" s="12"/>
      <c r="T32" s="12"/>
      <c r="V32" s="11"/>
      <c r="W32" s="11"/>
      <c r="X32" s="11"/>
      <c r="Y32" s="11"/>
      <c r="Z32" s="11"/>
      <c r="AA32" s="11"/>
      <c r="AB32" s="11"/>
      <c r="AC32" s="11"/>
      <c r="AD32" s="11"/>
      <c r="AE32" s="11"/>
      <c r="AF32" s="11"/>
    </row>
    <row r="33" spans="1:32" s="4" customFormat="1" ht="15" customHeight="1" x14ac:dyDescent="0.35">
      <c r="A33" s="42" t="s">
        <v>21</v>
      </c>
      <c r="B33" s="47">
        <f t="shared" ca="1" si="1"/>
        <v>1002</v>
      </c>
      <c r="C33" s="47">
        <f t="shared" ca="1" si="4"/>
        <v>486</v>
      </c>
      <c r="D33" s="47">
        <f t="shared" ca="1" si="4"/>
        <v>516</v>
      </c>
      <c r="E33" s="47">
        <f t="shared" ca="1" si="4"/>
        <v>252</v>
      </c>
      <c r="F33" s="47">
        <f t="shared" ca="1" si="4"/>
        <v>23</v>
      </c>
      <c r="G33" s="47">
        <f t="shared" ca="1" si="4"/>
        <v>8</v>
      </c>
      <c r="H33" s="47">
        <f t="shared" ca="1" si="4"/>
        <v>2</v>
      </c>
      <c r="I33" s="47">
        <f t="shared" ca="1" si="4"/>
        <v>3</v>
      </c>
      <c r="J33" s="47">
        <f t="shared" ca="1" si="3"/>
        <v>101</v>
      </c>
      <c r="K33" s="47">
        <f t="shared" ca="1" si="4"/>
        <v>15122</v>
      </c>
      <c r="M33" s="10"/>
      <c r="N33" s="10"/>
      <c r="P33" s="12"/>
      <c r="Q33" s="12"/>
      <c r="R33" s="12"/>
      <c r="S33" s="12"/>
      <c r="T33" s="12"/>
      <c r="V33" s="11"/>
      <c r="W33" s="11"/>
      <c r="X33" s="11"/>
      <c r="Y33" s="11"/>
      <c r="Z33" s="11"/>
      <c r="AA33" s="11"/>
      <c r="AB33" s="11"/>
      <c r="AC33" s="11"/>
      <c r="AD33" s="11"/>
      <c r="AE33" s="11"/>
      <c r="AF33" s="11"/>
    </row>
    <row r="34" spans="1:32" s="4" customFormat="1" ht="15" customHeight="1" x14ac:dyDescent="0.35">
      <c r="A34" s="42" t="s">
        <v>22</v>
      </c>
      <c r="B34" s="47">
        <f t="shared" ca="1" si="1"/>
        <v>240</v>
      </c>
      <c r="C34" s="47">
        <f t="shared" ca="1" si="4"/>
        <v>189</v>
      </c>
      <c r="D34" s="47">
        <f t="shared" ca="1" si="4"/>
        <v>51</v>
      </c>
      <c r="E34" s="47">
        <f t="shared" ca="1" si="4"/>
        <v>23</v>
      </c>
      <c r="F34" s="47">
        <f t="shared" ca="1" si="4"/>
        <v>9</v>
      </c>
      <c r="G34" s="47">
        <f t="shared" ca="1" si="4"/>
        <v>4</v>
      </c>
      <c r="H34" s="47">
        <f t="shared" ca="1" si="4"/>
        <v>1</v>
      </c>
      <c r="I34" s="47">
        <f t="shared" ca="1" si="4"/>
        <v>0</v>
      </c>
      <c r="J34" s="47">
        <f t="shared" ca="1" si="3"/>
        <v>33</v>
      </c>
      <c r="K34" s="47">
        <f t="shared" ca="1" si="4"/>
        <v>16724</v>
      </c>
      <c r="M34" s="10"/>
      <c r="N34" s="10"/>
      <c r="P34" s="12"/>
      <c r="Q34" s="12"/>
      <c r="R34" s="12"/>
      <c r="S34" s="12"/>
      <c r="T34" s="12"/>
      <c r="V34" s="11"/>
      <c r="W34" s="11"/>
      <c r="X34" s="11"/>
      <c r="Y34" s="11"/>
      <c r="Z34" s="11"/>
      <c r="AA34" s="11"/>
      <c r="AB34" s="11"/>
      <c r="AC34" s="11"/>
      <c r="AD34" s="11"/>
      <c r="AE34" s="11"/>
      <c r="AF34" s="11"/>
    </row>
    <row r="35" spans="1:32" s="4" customFormat="1" ht="15" customHeight="1" x14ac:dyDescent="0.35">
      <c r="A35" s="42" t="s">
        <v>23</v>
      </c>
      <c r="B35" s="47">
        <f t="shared" ca="1" si="1"/>
        <v>2654</v>
      </c>
      <c r="C35" s="47">
        <f t="shared" ca="1" si="4"/>
        <v>2218</v>
      </c>
      <c r="D35" s="47">
        <f t="shared" ca="1" si="4"/>
        <v>436</v>
      </c>
      <c r="E35" s="47">
        <f t="shared" ca="1" si="4"/>
        <v>596</v>
      </c>
      <c r="F35" s="47">
        <f t="shared" ca="1" si="4"/>
        <v>8</v>
      </c>
      <c r="G35" s="47">
        <f t="shared" ca="1" si="4"/>
        <v>2</v>
      </c>
      <c r="H35" s="47">
        <f t="shared" ca="1" si="4"/>
        <v>0</v>
      </c>
      <c r="I35" s="47">
        <f t="shared" ca="1" si="4"/>
        <v>4</v>
      </c>
      <c r="J35" s="47">
        <f t="shared" ca="1" si="3"/>
        <v>239</v>
      </c>
      <c r="K35" s="47">
        <f t="shared" ca="1" si="4"/>
        <v>24868</v>
      </c>
      <c r="M35" s="10"/>
      <c r="N35" s="10"/>
      <c r="P35" s="12"/>
      <c r="Q35" s="12"/>
      <c r="R35" s="12"/>
      <c r="S35" s="12"/>
      <c r="T35" s="12"/>
      <c r="V35" s="11"/>
      <c r="W35" s="11"/>
      <c r="X35" s="11"/>
      <c r="Y35" s="11"/>
      <c r="Z35" s="11"/>
      <c r="AA35" s="11"/>
      <c r="AB35" s="11"/>
      <c r="AC35" s="11"/>
      <c r="AD35" s="11"/>
      <c r="AE35" s="11"/>
      <c r="AF35" s="11"/>
    </row>
    <row r="36" spans="1:32" s="4" customFormat="1" ht="15" customHeight="1" x14ac:dyDescent="0.35">
      <c r="A36" s="42" t="s">
        <v>47</v>
      </c>
      <c r="B36" s="47">
        <f t="shared" ca="1" si="1"/>
        <v>211</v>
      </c>
      <c r="C36" s="47">
        <f t="shared" ca="1" si="4"/>
        <v>89</v>
      </c>
      <c r="D36" s="47">
        <f t="shared" ca="1" si="4"/>
        <v>122</v>
      </c>
      <c r="E36" s="47">
        <f t="shared" ca="1" si="4"/>
        <v>110</v>
      </c>
      <c r="F36" s="47">
        <f t="shared" ca="1" si="4"/>
        <v>4</v>
      </c>
      <c r="G36" s="47">
        <f t="shared" ca="1" si="4"/>
        <v>3</v>
      </c>
      <c r="H36" s="47">
        <f t="shared" ca="1" si="4"/>
        <v>1</v>
      </c>
      <c r="I36" s="47">
        <f t="shared" ca="1" si="4"/>
        <v>0</v>
      </c>
      <c r="J36" s="47">
        <f t="shared" ca="1" si="3"/>
        <v>30</v>
      </c>
      <c r="K36" s="47">
        <f t="shared" ca="1" si="4"/>
        <v>6248</v>
      </c>
      <c r="M36" s="10"/>
      <c r="N36" s="10"/>
      <c r="P36" s="12"/>
      <c r="Q36" s="12"/>
      <c r="R36" s="12"/>
      <c r="S36" s="12"/>
      <c r="T36" s="12"/>
      <c r="V36" s="11"/>
      <c r="W36" s="11"/>
      <c r="X36" s="11"/>
      <c r="Y36" s="11"/>
      <c r="Z36" s="11"/>
      <c r="AA36" s="11"/>
      <c r="AB36" s="11"/>
      <c r="AC36" s="11"/>
      <c r="AD36" s="11"/>
      <c r="AE36" s="11"/>
      <c r="AF36" s="11"/>
    </row>
    <row r="37" spans="1:32" s="4" customFormat="1" ht="15" customHeight="1" x14ac:dyDescent="0.35">
      <c r="A37" s="42" t="s">
        <v>25</v>
      </c>
      <c r="B37" s="47">
        <f t="shared" ca="1" si="1"/>
        <v>42</v>
      </c>
      <c r="C37" s="47">
        <f t="shared" ca="1" si="4"/>
        <v>30</v>
      </c>
      <c r="D37" s="47">
        <f t="shared" ca="1" si="4"/>
        <v>12</v>
      </c>
      <c r="E37" s="47">
        <f t="shared" ca="1" si="4"/>
        <v>12</v>
      </c>
      <c r="F37" s="47">
        <f t="shared" ca="1" si="4"/>
        <v>0</v>
      </c>
      <c r="G37" s="47">
        <f t="shared" ca="1" si="4"/>
        <v>0</v>
      </c>
      <c r="H37" s="47">
        <f t="shared" ca="1" si="4"/>
        <v>0</v>
      </c>
      <c r="I37" s="47">
        <f t="shared" ca="1" si="4"/>
        <v>0</v>
      </c>
      <c r="J37" s="47">
        <f t="shared" ca="1" si="3"/>
        <v>1</v>
      </c>
      <c r="K37" s="47">
        <f t="shared" ca="1" si="4"/>
        <v>309</v>
      </c>
      <c r="M37" s="10"/>
      <c r="N37" s="10"/>
      <c r="P37" s="12"/>
      <c r="Q37" s="12"/>
      <c r="R37" s="12"/>
      <c r="S37" s="12"/>
      <c r="T37" s="12"/>
      <c r="V37" s="11"/>
      <c r="W37" s="11"/>
      <c r="X37" s="11"/>
      <c r="Y37" s="11"/>
      <c r="Z37" s="11"/>
      <c r="AA37" s="11"/>
      <c r="AB37" s="11"/>
      <c r="AC37" s="11"/>
      <c r="AD37" s="11"/>
      <c r="AE37" s="11"/>
      <c r="AF37" s="11"/>
    </row>
    <row r="38" spans="1:32" s="4" customFormat="1" ht="15" customHeight="1" x14ac:dyDescent="0.35">
      <c r="A38" s="42" t="s">
        <v>26</v>
      </c>
      <c r="B38" s="47">
        <f t="shared" ca="1" si="1"/>
        <v>2222</v>
      </c>
      <c r="C38" s="47">
        <f t="shared" ca="1" si="4"/>
        <v>1596</v>
      </c>
      <c r="D38" s="47">
        <f t="shared" ca="1" si="4"/>
        <v>626</v>
      </c>
      <c r="E38" s="47">
        <f t="shared" ca="1" si="4"/>
        <v>431</v>
      </c>
      <c r="F38" s="47">
        <f t="shared" ca="1" si="4"/>
        <v>102</v>
      </c>
      <c r="G38" s="47">
        <f t="shared" ca="1" si="4"/>
        <v>7</v>
      </c>
      <c r="H38" s="47">
        <f t="shared" ca="1" si="4"/>
        <v>0</v>
      </c>
      <c r="I38" s="47">
        <f t="shared" ca="1" si="4"/>
        <v>6</v>
      </c>
      <c r="J38" s="47">
        <f t="shared" ca="1" si="3"/>
        <v>464</v>
      </c>
      <c r="K38" s="47">
        <f t="shared" ca="1" si="4"/>
        <v>38179</v>
      </c>
      <c r="M38" s="10"/>
      <c r="N38" s="10"/>
      <c r="P38" s="12"/>
      <c r="Q38" s="12"/>
      <c r="R38" s="12"/>
      <c r="S38" s="12"/>
      <c r="T38" s="12"/>
      <c r="V38" s="11"/>
      <c r="W38" s="11"/>
      <c r="X38" s="11"/>
      <c r="Y38" s="11"/>
      <c r="Z38" s="11"/>
      <c r="AA38" s="11"/>
      <c r="AB38" s="11"/>
      <c r="AC38" s="11"/>
      <c r="AD38" s="11"/>
      <c r="AE38" s="11"/>
      <c r="AF38" s="11"/>
    </row>
    <row r="39" spans="1:32" s="4" customFormat="1" ht="15" customHeight="1" x14ac:dyDescent="0.35">
      <c r="A39" s="42" t="s">
        <v>27</v>
      </c>
      <c r="B39" s="47">
        <f t="shared" ca="1" si="1"/>
        <v>5021</v>
      </c>
      <c r="C39" s="47">
        <f t="shared" ca="1" si="4"/>
        <v>1700</v>
      </c>
      <c r="D39" s="47">
        <f t="shared" ca="1" si="4"/>
        <v>3321</v>
      </c>
      <c r="E39" s="47">
        <f t="shared" ca="1" si="4"/>
        <v>2465</v>
      </c>
      <c r="F39" s="47">
        <f t="shared" ca="1" si="4"/>
        <v>615</v>
      </c>
      <c r="G39" s="47">
        <f t="shared" ca="1" si="4"/>
        <v>25</v>
      </c>
      <c r="H39" s="47">
        <f t="shared" ca="1" si="4"/>
        <v>5</v>
      </c>
      <c r="I39" s="47">
        <f t="shared" ca="1" si="4"/>
        <v>49</v>
      </c>
      <c r="J39" s="47">
        <f t="shared" ca="1" si="3"/>
        <v>451</v>
      </c>
      <c r="K39" s="47">
        <f t="shared" ca="1" si="4"/>
        <v>25349</v>
      </c>
      <c r="M39" s="10"/>
      <c r="N39" s="10"/>
      <c r="P39" s="12"/>
      <c r="Q39" s="12"/>
      <c r="R39" s="12"/>
      <c r="S39" s="12"/>
      <c r="T39" s="12"/>
      <c r="V39" s="11"/>
      <c r="W39" s="11"/>
      <c r="X39" s="11"/>
      <c r="Y39" s="11"/>
      <c r="Z39" s="11"/>
      <c r="AA39" s="11"/>
      <c r="AB39" s="11"/>
      <c r="AC39" s="11"/>
      <c r="AD39" s="11"/>
      <c r="AE39" s="11"/>
      <c r="AF39" s="11"/>
    </row>
    <row r="40" spans="1:32" s="4" customFormat="1" ht="15" customHeight="1" x14ac:dyDescent="0.35">
      <c r="A40" s="42" t="s">
        <v>28</v>
      </c>
      <c r="B40" s="47">
        <f t="shared" ref="B40:B58" ca="1" si="5">VLOOKUP($A40,INDIRECT("'"&amp;$A$4&amp;"'!"&amp;"a1:k110"),B$2,FALSE)</f>
        <v>775</v>
      </c>
      <c r="C40" s="47">
        <f t="shared" ref="C40:K55" ca="1" si="6">VLOOKUP($A40,INDIRECT("'"&amp;$A$4&amp;"'!"&amp;"a1:k110"),C$2,FALSE)</f>
        <v>670</v>
      </c>
      <c r="D40" s="47">
        <f t="shared" ca="1" si="6"/>
        <v>105</v>
      </c>
      <c r="E40" s="47">
        <f t="shared" ca="1" si="6"/>
        <v>243</v>
      </c>
      <c r="F40" s="47">
        <f t="shared" ca="1" si="6"/>
        <v>38</v>
      </c>
      <c r="G40" s="47">
        <f t="shared" ca="1" si="6"/>
        <v>21</v>
      </c>
      <c r="H40" s="47">
        <f t="shared" ca="1" si="6"/>
        <v>1</v>
      </c>
      <c r="I40" s="47">
        <f t="shared" ca="1" si="6"/>
        <v>0</v>
      </c>
      <c r="J40" s="47">
        <f t="shared" ca="1" si="6"/>
        <v>106</v>
      </c>
      <c r="K40" s="47">
        <f t="shared" ca="1" si="6"/>
        <v>13487</v>
      </c>
      <c r="M40" s="10"/>
      <c r="N40" s="10"/>
      <c r="P40" s="12"/>
      <c r="Q40" s="12"/>
      <c r="R40" s="12"/>
      <c r="S40" s="12"/>
      <c r="T40" s="12"/>
      <c r="V40" s="11"/>
      <c r="W40" s="11"/>
      <c r="X40" s="11"/>
      <c r="Y40" s="11"/>
      <c r="Z40" s="11"/>
      <c r="AA40" s="11"/>
      <c r="AB40" s="11"/>
      <c r="AC40" s="11"/>
      <c r="AD40" s="11"/>
      <c r="AE40" s="11"/>
      <c r="AF40" s="11"/>
    </row>
    <row r="41" spans="1:32" s="4" customFormat="1" ht="15" customHeight="1" x14ac:dyDescent="0.35">
      <c r="A41" s="42" t="s">
        <v>29</v>
      </c>
      <c r="B41" s="47">
        <f t="shared" ca="1" si="5"/>
        <v>2050</v>
      </c>
      <c r="C41" s="47">
        <f t="shared" ca="1" si="6"/>
        <v>1602</v>
      </c>
      <c r="D41" s="47">
        <f t="shared" ca="1" si="6"/>
        <v>448</v>
      </c>
      <c r="E41" s="47">
        <f t="shared" ca="1" si="6"/>
        <v>490</v>
      </c>
      <c r="F41" s="47">
        <f t="shared" ca="1" si="6"/>
        <v>3</v>
      </c>
      <c r="G41" s="47">
        <f t="shared" ca="1" si="6"/>
        <v>11</v>
      </c>
      <c r="H41" s="47">
        <f t="shared" ca="1" si="6"/>
        <v>0</v>
      </c>
      <c r="I41" s="47">
        <f t="shared" ca="1" si="6"/>
        <v>0</v>
      </c>
      <c r="J41" s="47">
        <f t="shared" ca="1" si="6"/>
        <v>23</v>
      </c>
      <c r="K41" s="47">
        <f t="shared" ca="1" si="6"/>
        <v>19269</v>
      </c>
      <c r="M41" s="10"/>
      <c r="N41" s="10"/>
      <c r="P41" s="12"/>
      <c r="Q41" s="12"/>
      <c r="R41" s="12"/>
      <c r="S41" s="12"/>
      <c r="T41" s="12"/>
      <c r="V41" s="11"/>
      <c r="W41" s="11"/>
      <c r="X41" s="11"/>
      <c r="Y41" s="11"/>
      <c r="Z41" s="11"/>
      <c r="AA41" s="11"/>
      <c r="AB41" s="11"/>
      <c r="AC41" s="11"/>
      <c r="AD41" s="11"/>
      <c r="AE41" s="11"/>
      <c r="AF41" s="11"/>
    </row>
    <row r="42" spans="1:32" s="4" customFormat="1" ht="15" customHeight="1" x14ac:dyDescent="0.35">
      <c r="A42" s="42" t="s">
        <v>30</v>
      </c>
      <c r="B42" s="47">
        <f t="shared" ca="1" si="5"/>
        <v>1240</v>
      </c>
      <c r="C42" s="47">
        <f t="shared" ca="1" si="6"/>
        <v>949</v>
      </c>
      <c r="D42" s="47">
        <f t="shared" ca="1" si="6"/>
        <v>291</v>
      </c>
      <c r="E42" s="47">
        <f t="shared" ca="1" si="6"/>
        <v>244</v>
      </c>
      <c r="F42" s="47">
        <f t="shared" ca="1" si="6"/>
        <v>43</v>
      </c>
      <c r="G42" s="47">
        <f t="shared" ca="1" si="6"/>
        <v>5</v>
      </c>
      <c r="H42" s="47">
        <f t="shared" ca="1" si="6"/>
        <v>1</v>
      </c>
      <c r="I42" s="47">
        <f t="shared" ca="1" si="6"/>
        <v>1</v>
      </c>
      <c r="J42" s="47">
        <f t="shared" ca="1" si="6"/>
        <v>25</v>
      </c>
      <c r="K42" s="47">
        <f t="shared" ca="1" si="6"/>
        <v>30235</v>
      </c>
      <c r="M42" s="10"/>
      <c r="N42" s="10"/>
      <c r="P42" s="12"/>
      <c r="Q42" s="12"/>
      <c r="R42" s="12"/>
      <c r="S42" s="12"/>
      <c r="T42" s="12"/>
      <c r="V42" s="11"/>
      <c r="W42" s="11"/>
      <c r="X42" s="11"/>
      <c r="Y42" s="11"/>
      <c r="Z42" s="11"/>
      <c r="AA42" s="11"/>
      <c r="AB42" s="11"/>
      <c r="AC42" s="11"/>
      <c r="AD42" s="11"/>
      <c r="AE42" s="11"/>
      <c r="AF42" s="11"/>
    </row>
    <row r="43" spans="1:32" s="4" customFormat="1" ht="15" customHeight="1" x14ac:dyDescent="0.35">
      <c r="A43" s="42" t="s">
        <v>31</v>
      </c>
      <c r="B43" s="47">
        <f t="shared" ca="1" si="5"/>
        <v>1302</v>
      </c>
      <c r="C43" s="47">
        <f t="shared" ca="1" si="6"/>
        <v>837</v>
      </c>
      <c r="D43" s="47">
        <f t="shared" ca="1" si="6"/>
        <v>465</v>
      </c>
      <c r="E43" s="47">
        <f t="shared" ca="1" si="6"/>
        <v>379</v>
      </c>
      <c r="F43" s="47">
        <f t="shared" ca="1" si="6"/>
        <v>13</v>
      </c>
      <c r="G43" s="47">
        <f t="shared" ca="1" si="6"/>
        <v>7</v>
      </c>
      <c r="H43" s="47">
        <f t="shared" ca="1" si="6"/>
        <v>1</v>
      </c>
      <c r="I43" s="47">
        <f t="shared" ca="1" si="6"/>
        <v>0</v>
      </c>
      <c r="J43" s="47">
        <f t="shared" ca="1" si="6"/>
        <v>526</v>
      </c>
      <c r="K43" s="47">
        <f t="shared" ca="1" si="6"/>
        <v>19050</v>
      </c>
      <c r="M43" s="10"/>
      <c r="N43" s="10"/>
      <c r="P43" s="12"/>
      <c r="Q43" s="12"/>
      <c r="R43" s="12"/>
      <c r="S43" s="12"/>
      <c r="T43" s="12"/>
      <c r="V43" s="11"/>
      <c r="W43" s="11"/>
      <c r="X43" s="11"/>
      <c r="Y43" s="11"/>
      <c r="Z43" s="11"/>
      <c r="AA43" s="11"/>
      <c r="AB43" s="11"/>
      <c r="AC43" s="11"/>
      <c r="AD43" s="11"/>
      <c r="AE43" s="11"/>
      <c r="AF43" s="11"/>
    </row>
    <row r="44" spans="1:32" s="4" customFormat="1" ht="15" customHeight="1" x14ac:dyDescent="0.35">
      <c r="A44" s="42" t="s">
        <v>32</v>
      </c>
      <c r="B44" s="47">
        <f t="shared" ca="1" si="5"/>
        <v>2811</v>
      </c>
      <c r="C44" s="47">
        <f t="shared" ca="1" si="6"/>
        <v>1773</v>
      </c>
      <c r="D44" s="47">
        <f t="shared" ca="1" si="6"/>
        <v>1038</v>
      </c>
      <c r="E44" s="47">
        <f t="shared" ca="1" si="6"/>
        <v>1038</v>
      </c>
      <c r="F44" s="47">
        <f t="shared" ca="1" si="6"/>
        <v>37</v>
      </c>
      <c r="G44" s="47">
        <f t="shared" ca="1" si="6"/>
        <v>15</v>
      </c>
      <c r="H44" s="47">
        <f t="shared" ca="1" si="6"/>
        <v>2</v>
      </c>
      <c r="I44" s="47">
        <f t="shared" ca="1" si="6"/>
        <v>0</v>
      </c>
      <c r="J44" s="47">
        <f t="shared" ca="1" si="6"/>
        <v>43</v>
      </c>
      <c r="K44" s="47">
        <f t="shared" ca="1" si="6"/>
        <v>41001</v>
      </c>
      <c r="M44" s="10"/>
      <c r="N44" s="10"/>
      <c r="P44" s="12"/>
      <c r="Q44" s="12"/>
      <c r="R44" s="12"/>
      <c r="S44" s="12"/>
      <c r="T44" s="12"/>
      <c r="V44" s="11"/>
      <c r="W44" s="11"/>
      <c r="X44" s="11"/>
      <c r="Y44" s="11"/>
      <c r="Z44" s="11"/>
      <c r="AA44" s="11"/>
      <c r="AB44" s="11"/>
      <c r="AC44" s="11"/>
      <c r="AD44" s="11"/>
      <c r="AE44" s="11"/>
      <c r="AF44" s="11"/>
    </row>
    <row r="45" spans="1:32" s="4" customFormat="1" ht="15" customHeight="1" x14ac:dyDescent="0.35">
      <c r="A45" s="42" t="s">
        <v>33</v>
      </c>
      <c r="B45" s="47">
        <f t="shared" ca="1" si="5"/>
        <v>511</v>
      </c>
      <c r="C45" s="47">
        <f t="shared" ca="1" si="6"/>
        <v>202</v>
      </c>
      <c r="D45" s="47">
        <f t="shared" ca="1" si="6"/>
        <v>309</v>
      </c>
      <c r="E45" s="47">
        <f t="shared" ca="1" si="6"/>
        <v>262</v>
      </c>
      <c r="F45" s="47">
        <f t="shared" ca="1" si="6"/>
        <v>51</v>
      </c>
      <c r="G45" s="47">
        <f t="shared" ca="1" si="6"/>
        <v>11</v>
      </c>
      <c r="H45" s="47">
        <f t="shared" ca="1" si="6"/>
        <v>1</v>
      </c>
      <c r="I45" s="47">
        <f t="shared" ca="1" si="6"/>
        <v>1</v>
      </c>
      <c r="J45" s="47">
        <f t="shared" ca="1" si="6"/>
        <v>180</v>
      </c>
      <c r="K45" s="47">
        <f t="shared" ca="1" si="6"/>
        <v>18293</v>
      </c>
      <c r="M45" s="10"/>
      <c r="N45" s="10"/>
      <c r="P45" s="12"/>
      <c r="Q45" s="12"/>
      <c r="R45" s="12"/>
      <c r="S45" s="12"/>
      <c r="T45" s="12"/>
      <c r="V45" s="11"/>
      <c r="W45" s="11"/>
      <c r="X45" s="11"/>
      <c r="Y45" s="11"/>
      <c r="Z45" s="11"/>
      <c r="AA45" s="11"/>
      <c r="AB45" s="11"/>
      <c r="AC45" s="11"/>
      <c r="AD45" s="11"/>
      <c r="AE45" s="11"/>
      <c r="AF45" s="11"/>
    </row>
    <row r="46" spans="1:32" s="4" customFormat="1" ht="15" customHeight="1" x14ac:dyDescent="0.35">
      <c r="A46" s="42" t="s">
        <v>34</v>
      </c>
      <c r="B46" s="47">
        <f t="shared" ca="1" si="5"/>
        <v>1560</v>
      </c>
      <c r="C46" s="47">
        <f t="shared" ca="1" si="6"/>
        <v>732</v>
      </c>
      <c r="D46" s="47">
        <f t="shared" ca="1" si="6"/>
        <v>828</v>
      </c>
      <c r="E46" s="47">
        <f t="shared" ca="1" si="6"/>
        <v>430</v>
      </c>
      <c r="F46" s="47">
        <f t="shared" ca="1" si="6"/>
        <v>14</v>
      </c>
      <c r="G46" s="47">
        <f t="shared" ca="1" si="6"/>
        <v>0</v>
      </c>
      <c r="H46" s="47">
        <f t="shared" ca="1" si="6"/>
        <v>0</v>
      </c>
      <c r="I46" s="47">
        <f t="shared" ca="1" si="6"/>
        <v>0</v>
      </c>
      <c r="J46" s="47">
        <f t="shared" ca="1" si="6"/>
        <v>148</v>
      </c>
      <c r="K46" s="47">
        <f t="shared" ca="1" si="6"/>
        <v>8290</v>
      </c>
      <c r="M46" s="10"/>
      <c r="N46" s="10"/>
      <c r="P46" s="12"/>
      <c r="Q46" s="12"/>
      <c r="R46" s="12"/>
      <c r="S46" s="12"/>
      <c r="T46" s="12"/>
      <c r="V46" s="11"/>
      <c r="W46" s="11"/>
      <c r="X46" s="11"/>
      <c r="Y46" s="11"/>
      <c r="Z46" s="11"/>
      <c r="AA46" s="11"/>
      <c r="AB46" s="11"/>
      <c r="AC46" s="11"/>
      <c r="AD46" s="11"/>
      <c r="AE46" s="11"/>
      <c r="AF46" s="11"/>
    </row>
    <row r="47" spans="1:32" s="4" customFormat="1" ht="15" customHeight="1" x14ac:dyDescent="0.35">
      <c r="A47" s="42" t="s">
        <v>35</v>
      </c>
      <c r="B47" s="47">
        <f t="shared" ca="1" si="5"/>
        <v>814</v>
      </c>
      <c r="C47" s="47">
        <f t="shared" ca="1" si="6"/>
        <v>346</v>
      </c>
      <c r="D47" s="47">
        <f t="shared" ca="1" si="6"/>
        <v>468</v>
      </c>
      <c r="E47" s="47">
        <f t="shared" ca="1" si="6"/>
        <v>446</v>
      </c>
      <c r="F47" s="47">
        <f t="shared" ca="1" si="6"/>
        <v>15</v>
      </c>
      <c r="G47" s="47">
        <f t="shared" ca="1" si="6"/>
        <v>10</v>
      </c>
      <c r="H47" s="47">
        <f t="shared" ca="1" si="6"/>
        <v>0</v>
      </c>
      <c r="I47" s="47">
        <f t="shared" ca="1" si="6"/>
        <v>0</v>
      </c>
      <c r="J47" s="47">
        <f t="shared" ca="1" si="6"/>
        <v>74</v>
      </c>
      <c r="K47" s="47">
        <f t="shared" ca="1" si="6"/>
        <v>27378</v>
      </c>
      <c r="M47" s="10"/>
      <c r="N47" s="10"/>
      <c r="P47" s="12"/>
      <c r="Q47" s="12"/>
      <c r="R47" s="12"/>
      <c r="S47" s="12"/>
      <c r="T47" s="12"/>
      <c r="V47" s="11"/>
      <c r="W47" s="11"/>
      <c r="X47" s="11"/>
      <c r="Y47" s="11"/>
      <c r="Z47" s="11"/>
      <c r="AA47" s="11"/>
      <c r="AB47" s="11"/>
      <c r="AC47" s="11"/>
      <c r="AD47" s="11"/>
      <c r="AE47" s="11"/>
      <c r="AF47" s="11"/>
    </row>
    <row r="48" spans="1:32" s="4" customFormat="1" ht="15" customHeight="1" x14ac:dyDescent="0.35">
      <c r="A48" s="42" t="s">
        <v>36</v>
      </c>
      <c r="B48" s="47">
        <f t="shared" ca="1" si="5"/>
        <v>589</v>
      </c>
      <c r="C48" s="47">
        <f t="shared" ca="1" si="6"/>
        <v>293</v>
      </c>
      <c r="D48" s="47">
        <f t="shared" ca="1" si="6"/>
        <v>296</v>
      </c>
      <c r="E48" s="47">
        <f t="shared" ca="1" si="6"/>
        <v>269</v>
      </c>
      <c r="F48" s="47">
        <f t="shared" ca="1" si="6"/>
        <v>23</v>
      </c>
      <c r="G48" s="47">
        <f t="shared" ca="1" si="6"/>
        <v>5</v>
      </c>
      <c r="H48" s="47">
        <f t="shared" ca="1" si="6"/>
        <v>0</v>
      </c>
      <c r="I48" s="47">
        <f t="shared" ca="1" si="6"/>
        <v>0</v>
      </c>
      <c r="J48" s="47">
        <f t="shared" ca="1" si="6"/>
        <v>250</v>
      </c>
      <c r="K48" s="47">
        <f t="shared" ca="1" si="6"/>
        <v>21826</v>
      </c>
      <c r="M48" s="10"/>
      <c r="N48" s="10"/>
      <c r="P48" s="12"/>
      <c r="Q48" s="12"/>
      <c r="R48" s="12"/>
      <c r="S48" s="12"/>
      <c r="T48" s="12"/>
      <c r="V48" s="11"/>
      <c r="W48" s="11"/>
      <c r="X48" s="11"/>
      <c r="Y48" s="11"/>
      <c r="Z48" s="11"/>
      <c r="AA48" s="11"/>
      <c r="AB48" s="11"/>
      <c r="AC48" s="11"/>
      <c r="AD48" s="11"/>
      <c r="AE48" s="11"/>
      <c r="AF48" s="11"/>
    </row>
    <row r="49" spans="1:32" s="4" customFormat="1" ht="15" customHeight="1" x14ac:dyDescent="0.35">
      <c r="A49" s="42" t="s">
        <v>37</v>
      </c>
      <c r="B49" s="47">
        <f t="shared" ca="1" si="5"/>
        <v>410</v>
      </c>
      <c r="C49" s="47">
        <f t="shared" ca="1" si="6"/>
        <v>318</v>
      </c>
      <c r="D49" s="47">
        <f t="shared" ca="1" si="6"/>
        <v>92</v>
      </c>
      <c r="E49" s="47">
        <f t="shared" ca="1" si="6"/>
        <v>75</v>
      </c>
      <c r="F49" s="47">
        <f t="shared" ca="1" si="6"/>
        <v>4</v>
      </c>
      <c r="G49" s="47">
        <f t="shared" ca="1" si="6"/>
        <v>7</v>
      </c>
      <c r="H49" s="47">
        <f t="shared" ca="1" si="6"/>
        <v>1</v>
      </c>
      <c r="I49" s="47">
        <f t="shared" ca="1" si="6"/>
        <v>0</v>
      </c>
      <c r="J49" s="47">
        <f t="shared" ca="1" si="6"/>
        <v>46</v>
      </c>
      <c r="K49" s="47">
        <f t="shared" ca="1" si="6"/>
        <v>8942</v>
      </c>
      <c r="M49" s="10"/>
      <c r="N49" s="10"/>
      <c r="P49" s="12"/>
      <c r="Q49" s="12"/>
      <c r="R49" s="12"/>
      <c r="S49" s="12"/>
      <c r="T49" s="12"/>
      <c r="V49" s="11"/>
      <c r="W49" s="11"/>
      <c r="X49" s="11"/>
      <c r="Y49" s="11"/>
      <c r="Z49" s="11"/>
      <c r="AA49" s="11"/>
      <c r="AB49" s="11"/>
      <c r="AC49" s="11"/>
      <c r="AD49" s="11"/>
      <c r="AE49" s="11"/>
      <c r="AF49" s="11"/>
    </row>
    <row r="50" spans="1:32" s="4" customFormat="1" ht="15" customHeight="1" x14ac:dyDescent="0.35">
      <c r="A50" s="42" t="s">
        <v>38</v>
      </c>
      <c r="B50" s="47">
        <f t="shared" ca="1" si="5"/>
        <v>3291</v>
      </c>
      <c r="C50" s="47">
        <f t="shared" ca="1" si="6"/>
        <v>1308</v>
      </c>
      <c r="D50" s="47">
        <f t="shared" ca="1" si="6"/>
        <v>1983</v>
      </c>
      <c r="E50" s="47">
        <f t="shared" ca="1" si="6"/>
        <v>1843</v>
      </c>
      <c r="F50" s="47">
        <f t="shared" ca="1" si="6"/>
        <v>43</v>
      </c>
      <c r="G50" s="47">
        <f t="shared" ca="1" si="6"/>
        <v>5</v>
      </c>
      <c r="H50" s="47">
        <f t="shared" ca="1" si="6"/>
        <v>0</v>
      </c>
      <c r="I50" s="47">
        <f t="shared" ca="1" si="6"/>
        <v>0</v>
      </c>
      <c r="J50" s="47">
        <f t="shared" ca="1" si="6"/>
        <v>437</v>
      </c>
      <c r="K50" s="47">
        <f t="shared" ca="1" si="6"/>
        <v>40005</v>
      </c>
      <c r="M50" s="10"/>
      <c r="N50" s="10"/>
      <c r="P50" s="12"/>
      <c r="Q50" s="12"/>
      <c r="R50" s="12"/>
      <c r="S50" s="12"/>
      <c r="T50" s="12"/>
      <c r="V50" s="11"/>
      <c r="W50" s="11"/>
      <c r="X50" s="11"/>
      <c r="Y50" s="11"/>
      <c r="Z50" s="11"/>
      <c r="AA50" s="11"/>
      <c r="AB50" s="11"/>
      <c r="AC50" s="11"/>
      <c r="AD50" s="11"/>
      <c r="AE50" s="11"/>
      <c r="AF50" s="11"/>
    </row>
    <row r="51" spans="1:32" s="4" customFormat="1" ht="15" customHeight="1" x14ac:dyDescent="0.35">
      <c r="A51" s="42" t="s">
        <v>39</v>
      </c>
      <c r="B51" s="47">
        <f t="shared" ca="1" si="5"/>
        <v>69</v>
      </c>
      <c r="C51" s="47">
        <f t="shared" ca="1" si="6"/>
        <v>37</v>
      </c>
      <c r="D51" s="47">
        <f t="shared" ca="1" si="6"/>
        <v>32</v>
      </c>
      <c r="E51" s="47">
        <f t="shared" ca="1" si="6"/>
        <v>57</v>
      </c>
      <c r="F51" s="47">
        <f t="shared" ca="1" si="6"/>
        <v>15</v>
      </c>
      <c r="G51" s="47">
        <f t="shared" ca="1" si="6"/>
        <v>7</v>
      </c>
      <c r="H51" s="47">
        <f t="shared" ca="1" si="6"/>
        <v>0</v>
      </c>
      <c r="I51" s="47">
        <f t="shared" ca="1" si="6"/>
        <v>2</v>
      </c>
      <c r="J51" s="47">
        <f t="shared" ca="1" si="6"/>
        <v>19</v>
      </c>
      <c r="K51" s="47">
        <f t="shared" ca="1" si="6"/>
        <v>20605</v>
      </c>
      <c r="M51" s="10"/>
      <c r="N51" s="10"/>
      <c r="P51" s="12"/>
      <c r="Q51" s="12"/>
      <c r="R51" s="12"/>
      <c r="S51" s="12"/>
      <c r="T51" s="12"/>
      <c r="V51" s="11"/>
      <c r="W51" s="11"/>
      <c r="X51" s="11"/>
      <c r="Y51" s="11"/>
      <c r="Z51" s="11"/>
      <c r="AA51" s="11"/>
      <c r="AB51" s="11"/>
      <c r="AC51" s="11"/>
      <c r="AD51" s="11"/>
      <c r="AE51" s="11"/>
      <c r="AF51" s="11"/>
    </row>
    <row r="52" spans="1:32" s="4" customFormat="1" ht="15" customHeight="1" x14ac:dyDescent="0.35">
      <c r="A52" s="42" t="s">
        <v>40</v>
      </c>
      <c r="B52" s="47">
        <f t="shared" ca="1" si="5"/>
        <v>711</v>
      </c>
      <c r="C52" s="47">
        <f t="shared" ca="1" si="6"/>
        <v>478</v>
      </c>
      <c r="D52" s="47">
        <f t="shared" ca="1" si="6"/>
        <v>233</v>
      </c>
      <c r="E52" s="47">
        <f t="shared" ca="1" si="6"/>
        <v>229</v>
      </c>
      <c r="F52" s="47">
        <f t="shared" ca="1" si="6"/>
        <v>14</v>
      </c>
      <c r="G52" s="47">
        <f t="shared" ca="1" si="6"/>
        <v>4</v>
      </c>
      <c r="H52" s="47">
        <f t="shared" ca="1" si="6"/>
        <v>0</v>
      </c>
      <c r="I52" s="47">
        <f t="shared" ca="1" si="6"/>
        <v>1</v>
      </c>
      <c r="J52" s="47">
        <f t="shared" ca="1" si="6"/>
        <v>23</v>
      </c>
      <c r="K52" s="47">
        <f t="shared" ca="1" si="6"/>
        <v>37084</v>
      </c>
      <c r="M52" s="10"/>
      <c r="N52" s="10"/>
      <c r="P52" s="12"/>
      <c r="Q52" s="12"/>
      <c r="R52" s="12"/>
      <c r="S52" s="12"/>
      <c r="T52" s="12"/>
      <c r="V52" s="11"/>
      <c r="W52" s="11"/>
      <c r="X52" s="11"/>
      <c r="Y52" s="11"/>
      <c r="Z52" s="11"/>
      <c r="AA52" s="11"/>
      <c r="AB52" s="11"/>
      <c r="AC52" s="11"/>
      <c r="AD52" s="11"/>
      <c r="AE52" s="11"/>
      <c r="AF52" s="11"/>
    </row>
    <row r="53" spans="1:32" s="4" customFormat="1" ht="15" customHeight="1" x14ac:dyDescent="0.35">
      <c r="A53" s="42" t="s">
        <v>41</v>
      </c>
      <c r="B53" s="47">
        <f t="shared" ca="1" si="5"/>
        <v>1520</v>
      </c>
      <c r="C53" s="47">
        <f t="shared" ca="1" si="6"/>
        <v>919</v>
      </c>
      <c r="D53" s="47">
        <f t="shared" ca="1" si="6"/>
        <v>601</v>
      </c>
      <c r="E53" s="47">
        <f t="shared" ca="1" si="6"/>
        <v>559</v>
      </c>
      <c r="F53" s="47">
        <f t="shared" ca="1" si="6"/>
        <v>48</v>
      </c>
      <c r="G53" s="47">
        <f t="shared" ca="1" si="6"/>
        <v>8</v>
      </c>
      <c r="H53" s="47">
        <f t="shared" ca="1" si="6"/>
        <v>0</v>
      </c>
      <c r="I53" s="47">
        <f t="shared" ca="1" si="6"/>
        <v>0</v>
      </c>
      <c r="J53" s="47">
        <f t="shared" ca="1" si="6"/>
        <v>42</v>
      </c>
      <c r="K53" s="47">
        <f t="shared" ca="1" si="6"/>
        <v>20814</v>
      </c>
      <c r="M53" s="10"/>
      <c r="N53" s="10"/>
      <c r="P53" s="12"/>
      <c r="Q53" s="12"/>
      <c r="R53" s="12"/>
      <c r="S53" s="12"/>
      <c r="T53" s="12"/>
      <c r="V53" s="11"/>
      <c r="W53" s="11"/>
      <c r="X53" s="11"/>
      <c r="Y53" s="11"/>
      <c r="Z53" s="11"/>
      <c r="AA53" s="11"/>
      <c r="AB53" s="11"/>
      <c r="AC53" s="11"/>
      <c r="AD53" s="11"/>
      <c r="AE53" s="11"/>
      <c r="AF53" s="11"/>
    </row>
    <row r="54" spans="1:32" s="4" customFormat="1" ht="15" customHeight="1" x14ac:dyDescent="0.35">
      <c r="A54" s="42" t="s">
        <v>42</v>
      </c>
      <c r="B54" s="47">
        <f t="shared" ca="1" si="5"/>
        <v>5003</v>
      </c>
      <c r="C54" s="47">
        <f t="shared" ca="1" si="6"/>
        <v>1665</v>
      </c>
      <c r="D54" s="47">
        <f t="shared" ca="1" si="6"/>
        <v>3338</v>
      </c>
      <c r="E54" s="47">
        <f t="shared" ca="1" si="6"/>
        <v>1564</v>
      </c>
      <c r="F54" s="47">
        <f t="shared" ca="1" si="6"/>
        <v>37</v>
      </c>
      <c r="G54" s="47">
        <f t="shared" ca="1" si="6"/>
        <v>10</v>
      </c>
      <c r="H54" s="47">
        <f t="shared" ca="1" si="6"/>
        <v>2</v>
      </c>
      <c r="I54" s="47">
        <f t="shared" ca="1" si="6"/>
        <v>1</v>
      </c>
      <c r="J54" s="47">
        <f t="shared" ca="1" si="6"/>
        <v>109</v>
      </c>
      <c r="K54" s="47">
        <f t="shared" ca="1" si="6"/>
        <v>37371</v>
      </c>
      <c r="M54" s="10"/>
      <c r="N54" s="10"/>
      <c r="P54" s="12"/>
      <c r="Q54" s="12"/>
      <c r="R54" s="12"/>
      <c r="S54" s="12"/>
      <c r="T54" s="12"/>
      <c r="V54" s="11"/>
      <c r="W54" s="11"/>
      <c r="X54" s="11"/>
      <c r="Y54" s="11"/>
      <c r="Z54" s="11"/>
      <c r="AA54" s="11"/>
      <c r="AB54" s="11"/>
      <c r="AC54" s="11"/>
      <c r="AD54" s="11"/>
      <c r="AE54" s="11"/>
      <c r="AF54" s="11"/>
    </row>
    <row r="55" spans="1:32" s="4" customFormat="1" ht="15" customHeight="1" x14ac:dyDescent="0.35">
      <c r="A55" s="42" t="s">
        <v>43</v>
      </c>
      <c r="B55" s="47">
        <f t="shared" ca="1" si="5"/>
        <v>399</v>
      </c>
      <c r="C55" s="47">
        <f t="shared" ca="1" si="6"/>
        <v>255</v>
      </c>
      <c r="D55" s="47">
        <f t="shared" ca="1" si="6"/>
        <v>144</v>
      </c>
      <c r="E55" s="47">
        <f t="shared" ca="1" si="6"/>
        <v>144</v>
      </c>
      <c r="F55" s="47">
        <f t="shared" ca="1" si="6"/>
        <v>10</v>
      </c>
      <c r="G55" s="47">
        <f t="shared" ca="1" si="6"/>
        <v>2</v>
      </c>
      <c r="H55" s="47">
        <f t="shared" ca="1" si="6"/>
        <v>0</v>
      </c>
      <c r="I55" s="47">
        <f t="shared" ca="1" si="6"/>
        <v>0</v>
      </c>
      <c r="J55" s="47">
        <f t="shared" ca="1" si="6"/>
        <v>14</v>
      </c>
      <c r="K55" s="47">
        <f t="shared" ca="1" si="6"/>
        <v>11763</v>
      </c>
      <c r="M55" s="10"/>
      <c r="N55" s="10"/>
      <c r="P55" s="12"/>
      <c r="Q55" s="12"/>
      <c r="R55" s="12"/>
      <c r="S55" s="12"/>
      <c r="T55" s="12"/>
      <c r="V55" s="11"/>
      <c r="W55" s="11"/>
      <c r="X55" s="11"/>
      <c r="Y55" s="11"/>
      <c r="Z55" s="11"/>
      <c r="AA55" s="11"/>
      <c r="AB55" s="11"/>
      <c r="AC55" s="11"/>
      <c r="AD55" s="11"/>
      <c r="AE55" s="11"/>
      <c r="AF55" s="11"/>
    </row>
    <row r="56" spans="1:32" s="4" customFormat="1" ht="15" customHeight="1" x14ac:dyDescent="0.35">
      <c r="A56" s="48" t="s">
        <v>44</v>
      </c>
      <c r="B56" s="47">
        <f t="shared" ca="1" si="5"/>
        <v>1646</v>
      </c>
      <c r="C56" s="47">
        <f t="shared" ref="C56:K58" ca="1" si="7">VLOOKUP($A56,INDIRECT("'"&amp;$A$4&amp;"'!"&amp;"a1:k110"),C$2,FALSE)</f>
        <v>572</v>
      </c>
      <c r="D56" s="47">
        <f t="shared" ca="1" si="7"/>
        <v>1074</v>
      </c>
      <c r="E56" s="47">
        <f t="shared" ca="1" si="7"/>
        <v>76</v>
      </c>
      <c r="F56" s="47">
        <f t="shared" ca="1" si="7"/>
        <v>76</v>
      </c>
      <c r="G56" s="47">
        <f t="shared" ca="1" si="7"/>
        <v>50</v>
      </c>
      <c r="H56" s="47">
        <f t="shared" ca="1" si="7"/>
        <v>9</v>
      </c>
      <c r="I56" s="47">
        <f t="shared" ca="1" si="7"/>
        <v>15</v>
      </c>
      <c r="J56" s="47">
        <f t="shared" ca="1" si="7"/>
        <v>590</v>
      </c>
      <c r="K56" s="47">
        <f t="shared" ca="1" si="7"/>
        <v>85095</v>
      </c>
      <c r="L56" s="3"/>
      <c r="M56" s="10"/>
      <c r="N56" s="10"/>
      <c r="P56" s="12"/>
      <c r="Q56" s="12"/>
      <c r="R56" s="12"/>
      <c r="S56" s="12"/>
      <c r="T56" s="12"/>
      <c r="V56" s="11"/>
      <c r="W56" s="11"/>
      <c r="X56" s="11"/>
      <c r="Y56" s="11"/>
      <c r="Z56" s="11"/>
      <c r="AA56" s="11"/>
      <c r="AB56" s="11"/>
      <c r="AC56" s="11"/>
      <c r="AD56" s="11"/>
      <c r="AE56" s="11"/>
      <c r="AF56" s="11"/>
    </row>
    <row r="57" spans="1:32" s="4" customFormat="1" ht="15" customHeight="1" x14ac:dyDescent="0.35">
      <c r="A57" s="48" t="s">
        <v>45</v>
      </c>
      <c r="B57" s="47">
        <f t="shared" ca="1" si="5"/>
        <v>3149</v>
      </c>
      <c r="C57" s="47">
        <f t="shared" ca="1" si="7"/>
        <v>1028</v>
      </c>
      <c r="D57" s="47">
        <f t="shared" ca="1" si="7"/>
        <v>2121</v>
      </c>
      <c r="E57" s="47">
        <f t="shared" ca="1" si="7"/>
        <v>2007</v>
      </c>
      <c r="F57" s="47">
        <f t="shared" ca="1" si="7"/>
        <v>120</v>
      </c>
      <c r="G57" s="47">
        <f t="shared" ca="1" si="7"/>
        <v>0</v>
      </c>
      <c r="H57" s="47">
        <f t="shared" ca="1" si="7"/>
        <v>0</v>
      </c>
      <c r="I57" s="47">
        <f t="shared" ca="1" si="7"/>
        <v>0</v>
      </c>
      <c r="J57" s="47">
        <f t="shared" ca="1" si="7"/>
        <v>818</v>
      </c>
      <c r="K57" s="47">
        <f t="shared" ca="1" si="7"/>
        <v>18983</v>
      </c>
      <c r="L57" s="3"/>
      <c r="M57" s="10"/>
      <c r="N57" s="10"/>
      <c r="P57" s="12"/>
      <c r="Q57" s="12"/>
      <c r="R57" s="12"/>
      <c r="S57" s="12"/>
      <c r="T57" s="12"/>
      <c r="V57" s="11"/>
      <c r="W57" s="11"/>
      <c r="X57" s="11"/>
      <c r="Y57" s="11"/>
      <c r="Z57" s="11"/>
      <c r="AA57" s="11"/>
      <c r="AB57" s="11"/>
      <c r="AC57" s="11"/>
      <c r="AD57" s="11"/>
      <c r="AE57" s="11"/>
      <c r="AF57" s="11"/>
    </row>
    <row r="58" spans="1:32" ht="15" thickBot="1" x14ac:dyDescent="0.4">
      <c r="A58" s="49" t="s">
        <v>46</v>
      </c>
      <c r="B58" s="50">
        <f t="shared" ca="1" si="5"/>
        <v>5401</v>
      </c>
      <c r="C58" s="50">
        <f t="shared" ca="1" si="7"/>
        <v>883</v>
      </c>
      <c r="D58" s="50">
        <f t="shared" ca="1" si="7"/>
        <v>4518</v>
      </c>
      <c r="E58" s="50">
        <f t="shared" ca="1" si="7"/>
        <v>235</v>
      </c>
      <c r="F58" s="50">
        <f t="shared" ca="1" si="7"/>
        <v>266</v>
      </c>
      <c r="G58" s="50">
        <f t="shared" ca="1" si="7"/>
        <v>12</v>
      </c>
      <c r="H58" s="50">
        <f t="shared" ca="1" si="7"/>
        <v>1</v>
      </c>
      <c r="I58" s="50">
        <f t="shared" ca="1" si="7"/>
        <v>0</v>
      </c>
      <c r="J58" s="50">
        <f t="shared" ca="1" si="7"/>
        <v>243</v>
      </c>
      <c r="K58" s="50">
        <f t="shared" ca="1" si="7"/>
        <v>77965</v>
      </c>
      <c r="M58" s="10"/>
      <c r="N58" s="10"/>
      <c r="O58" s="10"/>
      <c r="P58" s="10"/>
      <c r="Q58" s="10"/>
      <c r="R58" s="10"/>
      <c r="S58" s="10"/>
      <c r="T58" s="10"/>
    </row>
    <row r="59" spans="1:32" s="4" customFormat="1" ht="15" customHeight="1" x14ac:dyDescent="0.35">
      <c r="A59" s="119"/>
      <c r="B59" s="119"/>
      <c r="C59" s="119"/>
      <c r="D59" s="119"/>
      <c r="E59" s="119"/>
      <c r="F59" s="119"/>
      <c r="G59" s="119"/>
      <c r="H59" s="119"/>
      <c r="I59" s="119"/>
      <c r="J59" s="119"/>
      <c r="K59" s="119"/>
      <c r="L59" s="3"/>
      <c r="M59" s="10"/>
      <c r="N59" s="10"/>
      <c r="O59" s="10"/>
      <c r="P59" s="10"/>
      <c r="Q59" s="10"/>
      <c r="R59" s="10"/>
      <c r="S59" s="10"/>
      <c r="T59" s="10"/>
    </row>
    <row r="60" spans="1:32" s="4" customFormat="1" ht="15" customHeight="1" x14ac:dyDescent="0.35">
      <c r="A60" s="126"/>
      <c r="B60" s="126"/>
      <c r="C60" s="126"/>
      <c r="D60" s="126"/>
      <c r="E60" s="126"/>
      <c r="F60" s="126"/>
      <c r="G60" s="126"/>
      <c r="H60" s="126"/>
      <c r="I60" s="126"/>
      <c r="J60" s="126"/>
      <c r="K60" s="126"/>
      <c r="L60" s="3"/>
      <c r="M60" s="10"/>
      <c r="N60" s="10"/>
      <c r="O60" s="10"/>
      <c r="P60" s="10"/>
      <c r="Q60" s="10"/>
      <c r="R60" s="10"/>
      <c r="S60" s="10"/>
      <c r="T60" s="10"/>
    </row>
    <row r="61" spans="1:32" s="4" customFormat="1" ht="15" customHeight="1" x14ac:dyDescent="0.35">
      <c r="A61" s="14"/>
      <c r="B61" s="3"/>
      <c r="C61" s="3"/>
      <c r="D61" s="3"/>
      <c r="E61" s="3"/>
      <c r="F61" s="3"/>
      <c r="G61" s="3"/>
      <c r="H61" s="3"/>
      <c r="I61" s="3"/>
      <c r="J61" s="3"/>
      <c r="K61" s="3"/>
      <c r="L61" s="3"/>
      <c r="M61" s="10"/>
      <c r="N61" s="10"/>
      <c r="O61" s="10"/>
      <c r="P61" s="10"/>
      <c r="Q61" s="10"/>
      <c r="R61" s="10"/>
      <c r="S61" s="10"/>
      <c r="T61" s="10"/>
    </row>
    <row r="62" spans="1:32" s="4" customFormat="1" ht="31.5" customHeight="1" x14ac:dyDescent="0.35">
      <c r="A62" s="119"/>
      <c r="B62" s="119"/>
      <c r="C62" s="119"/>
      <c r="D62" s="119"/>
      <c r="E62" s="119"/>
      <c r="F62" s="119"/>
      <c r="G62" s="119"/>
      <c r="H62" s="119"/>
      <c r="I62" s="119"/>
      <c r="J62" s="119"/>
      <c r="K62" s="119"/>
      <c r="L62" s="3"/>
      <c r="M62" s="10"/>
      <c r="N62" s="10"/>
      <c r="O62" s="10"/>
      <c r="P62" s="10"/>
      <c r="Q62" s="10"/>
      <c r="R62" s="10"/>
      <c r="S62" s="10"/>
      <c r="T62" s="10"/>
    </row>
    <row r="63" spans="1:32" s="4" customFormat="1" ht="15" customHeight="1" x14ac:dyDescent="0.35">
      <c r="A63" s="19"/>
      <c r="B63" s="19"/>
      <c r="C63" s="19"/>
      <c r="D63" s="19"/>
      <c r="E63" s="19"/>
      <c r="F63" s="19"/>
      <c r="G63" s="19"/>
      <c r="H63" s="19"/>
      <c r="I63" s="19"/>
      <c r="J63" s="19"/>
      <c r="K63" s="19"/>
      <c r="L63" s="3"/>
      <c r="M63" s="10"/>
      <c r="N63" s="10"/>
      <c r="O63" s="10"/>
      <c r="P63" s="10"/>
      <c r="Q63" s="10"/>
      <c r="R63" s="10"/>
      <c r="S63" s="10"/>
      <c r="T63" s="10"/>
    </row>
    <row r="64" spans="1:32" s="4" customFormat="1" ht="15" customHeight="1" x14ac:dyDescent="0.35">
      <c r="A64" s="3"/>
      <c r="B64" s="1"/>
      <c r="C64" s="1"/>
      <c r="D64" s="1"/>
      <c r="E64" s="1"/>
      <c r="F64" s="1"/>
      <c r="G64" s="1"/>
      <c r="H64" s="1"/>
      <c r="I64" s="1"/>
      <c r="J64" s="1"/>
      <c r="K64" s="1"/>
      <c r="L64" s="3"/>
    </row>
    <row r="65" spans="1:12" s="4" customFormat="1" ht="15" customHeight="1" x14ac:dyDescent="0.35">
      <c r="A65" s="15"/>
      <c r="B65" s="1"/>
      <c r="C65" s="1"/>
      <c r="D65" s="1"/>
      <c r="E65" s="1"/>
      <c r="F65" s="1"/>
      <c r="G65" s="1"/>
      <c r="H65" s="1"/>
      <c r="I65" s="1"/>
      <c r="J65" s="1"/>
      <c r="K65" s="1"/>
      <c r="L65" s="3"/>
    </row>
    <row r="66" spans="1:12" s="4" customFormat="1" ht="15" customHeight="1" x14ac:dyDescent="0.35">
      <c r="A66" s="15"/>
      <c r="B66" s="1"/>
      <c r="C66" s="1"/>
      <c r="D66" s="1"/>
      <c r="E66" s="1"/>
      <c r="F66" s="1"/>
      <c r="G66" s="1"/>
      <c r="H66" s="1"/>
      <c r="I66" s="1"/>
      <c r="J66" s="1"/>
      <c r="K66" s="1"/>
      <c r="L66" s="3"/>
    </row>
    <row r="67" spans="1:12" s="4" customFormat="1" x14ac:dyDescent="0.35">
      <c r="A67" s="119"/>
      <c r="B67" s="119"/>
      <c r="C67" s="119"/>
      <c r="D67" s="119"/>
      <c r="E67" s="119"/>
      <c r="F67" s="119"/>
      <c r="G67" s="119"/>
      <c r="H67" s="119"/>
      <c r="I67" s="119"/>
      <c r="J67" s="119"/>
      <c r="K67" s="119"/>
      <c r="L67" s="3"/>
    </row>
    <row r="69" spans="1:12" s="4" customFormat="1" x14ac:dyDescent="0.35">
      <c r="A69" s="3"/>
      <c r="B69" s="3"/>
      <c r="C69" s="3"/>
      <c r="D69" s="3"/>
      <c r="E69" s="3"/>
      <c r="F69" s="16"/>
      <c r="G69" s="16"/>
      <c r="H69" s="16"/>
      <c r="I69" s="16"/>
      <c r="J69" s="16"/>
      <c r="K69" s="16"/>
      <c r="L69" s="3"/>
    </row>
    <row r="70" spans="1:12" s="4" customFormat="1" x14ac:dyDescent="0.35">
      <c r="A70" s="15"/>
      <c r="B70" s="3"/>
      <c r="C70" s="3"/>
      <c r="D70" s="3"/>
      <c r="E70" s="3"/>
      <c r="F70" s="16"/>
      <c r="G70" s="16"/>
      <c r="H70" s="16"/>
      <c r="I70" s="16"/>
      <c r="J70" s="16"/>
      <c r="K70" s="16"/>
      <c r="L70" s="3"/>
    </row>
  </sheetData>
  <mergeCells count="15">
    <mergeCell ref="A4:E4"/>
    <mergeCell ref="B5:E5"/>
    <mergeCell ref="A1:K1"/>
    <mergeCell ref="A59:K59"/>
    <mergeCell ref="A60:K60"/>
    <mergeCell ref="A67:K67"/>
    <mergeCell ref="B6:D6"/>
    <mergeCell ref="E6:E7"/>
    <mergeCell ref="F6:F7"/>
    <mergeCell ref="G6:G7"/>
    <mergeCell ref="H6:H7"/>
    <mergeCell ref="I6:I7"/>
    <mergeCell ref="J6:J7"/>
    <mergeCell ref="K6:K7"/>
    <mergeCell ref="A62:K6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0CB7F-79C7-4921-BEC6-4B29E2FD331E}">
  <sheetPr codeName="Sheet1"/>
  <dimension ref="A5:M58"/>
  <sheetViews>
    <sheetView workbookViewId="0">
      <selection activeCell="A4" sqref="A4:E4"/>
    </sheetView>
  </sheetViews>
  <sheetFormatPr defaultColWidth="8.7265625" defaultRowHeight="14.5" x14ac:dyDescent="0.35"/>
  <cols>
    <col min="1" max="1" width="21" style="41" bestFit="1" customWidth="1"/>
    <col min="2" max="16384" width="8.7265625" style="41"/>
  </cols>
  <sheetData>
    <row r="5" spans="1:13" x14ac:dyDescent="0.35">
      <c r="B5" s="46"/>
    </row>
    <row r="7" spans="1:13" x14ac:dyDescent="0.35">
      <c r="A7" s="40"/>
      <c r="B7" s="40" t="s">
        <v>59</v>
      </c>
      <c r="C7" s="40" t="s">
        <v>79</v>
      </c>
      <c r="D7" s="40" t="s">
        <v>80</v>
      </c>
      <c r="E7" s="40" t="s">
        <v>52</v>
      </c>
      <c r="F7" s="40" t="s">
        <v>53</v>
      </c>
      <c r="G7" s="40" t="s">
        <v>54</v>
      </c>
      <c r="H7" s="40" t="s">
        <v>55</v>
      </c>
      <c r="I7" s="40" t="s">
        <v>56</v>
      </c>
      <c r="J7" s="40" t="s">
        <v>57</v>
      </c>
      <c r="K7" s="40" t="s">
        <v>58</v>
      </c>
    </row>
    <row r="8" spans="1:13" x14ac:dyDescent="0.35">
      <c r="A8" s="40" t="s">
        <v>0</v>
      </c>
      <c r="B8" s="40">
        <f>SUM(B14:B58)</f>
        <v>84575</v>
      </c>
      <c r="C8" s="40">
        <f t="shared" ref="C8:K8" si="0">SUM(C14:C58)</f>
        <v>47402</v>
      </c>
      <c r="D8" s="40">
        <f t="shared" si="0"/>
        <v>37173</v>
      </c>
      <c r="E8" s="40">
        <f t="shared" si="0"/>
        <v>26894</v>
      </c>
      <c r="F8" s="40">
        <f t="shared" si="0"/>
        <v>3383</v>
      </c>
      <c r="G8" s="40">
        <f t="shared" si="0"/>
        <v>529</v>
      </c>
      <c r="H8" s="40">
        <f t="shared" si="0"/>
        <v>64</v>
      </c>
      <c r="I8" s="40">
        <f t="shared" si="0"/>
        <v>124</v>
      </c>
      <c r="J8" s="40">
        <f t="shared" si="0"/>
        <v>10223</v>
      </c>
      <c r="K8" s="40">
        <f t="shared" si="0"/>
        <v>1704266</v>
      </c>
    </row>
    <row r="9" spans="1:13" x14ac:dyDescent="0.35">
      <c r="A9" s="40" t="s">
        <v>81</v>
      </c>
      <c r="B9" s="40">
        <f>SUMIF($M$14:$M$58,$A9,B$14:B$58)</f>
        <v>49672</v>
      </c>
      <c r="C9" s="40">
        <f t="shared" ref="C9:K10" si="1">SUMIF($M$14:$M$58,$A9,C$14:C$58)</f>
        <v>28446</v>
      </c>
      <c r="D9" s="40">
        <f t="shared" si="1"/>
        <v>21226</v>
      </c>
      <c r="E9" s="40">
        <f t="shared" si="1"/>
        <v>19182</v>
      </c>
      <c r="F9" s="40">
        <f t="shared" si="1"/>
        <v>1889</v>
      </c>
      <c r="G9" s="40">
        <f t="shared" si="1"/>
        <v>373</v>
      </c>
      <c r="H9" s="40">
        <f t="shared" si="1"/>
        <v>35</v>
      </c>
      <c r="I9" s="40">
        <f t="shared" si="1"/>
        <v>102</v>
      </c>
      <c r="J9" s="40">
        <f t="shared" si="1"/>
        <v>7617</v>
      </c>
      <c r="K9" s="40">
        <f t="shared" si="1"/>
        <v>1267000</v>
      </c>
    </row>
    <row r="10" spans="1:13" x14ac:dyDescent="0.35">
      <c r="A10" s="40" t="s">
        <v>48</v>
      </c>
      <c r="B10" s="40">
        <f>SUMIF($M$14:$M$58,$A10,B$14:B$58)</f>
        <v>34903</v>
      </c>
      <c r="C10" s="40">
        <f t="shared" si="1"/>
        <v>18956</v>
      </c>
      <c r="D10" s="40">
        <f t="shared" si="1"/>
        <v>15947</v>
      </c>
      <c r="E10" s="40">
        <f t="shared" si="1"/>
        <v>7712</v>
      </c>
      <c r="F10" s="40">
        <f t="shared" si="1"/>
        <v>1494</v>
      </c>
      <c r="G10" s="40">
        <f t="shared" si="1"/>
        <v>156</v>
      </c>
      <c r="H10" s="40">
        <f t="shared" si="1"/>
        <v>29</v>
      </c>
      <c r="I10" s="40">
        <f t="shared" si="1"/>
        <v>22</v>
      </c>
      <c r="J10" s="40">
        <f t="shared" si="1"/>
        <v>2606</v>
      </c>
      <c r="K10" s="40">
        <f t="shared" si="1"/>
        <v>437266</v>
      </c>
    </row>
    <row r="11" spans="1:13" x14ac:dyDescent="0.35">
      <c r="A11" s="40" t="s">
        <v>82</v>
      </c>
      <c r="B11" s="40">
        <f>SUMIF($L$14:$L$58,$A11,B$14:B$58)</f>
        <v>47583</v>
      </c>
      <c r="C11" s="40">
        <f t="shared" ref="C11:K11" si="2">SUMIF($L$14:$L$58,$A11,C$14:C$58)</f>
        <v>24714</v>
      </c>
      <c r="D11" s="40">
        <f t="shared" si="2"/>
        <v>22869</v>
      </c>
      <c r="E11" s="40">
        <f t="shared" si="2"/>
        <v>13030</v>
      </c>
      <c r="F11" s="40">
        <f t="shared" si="2"/>
        <v>2319</v>
      </c>
      <c r="G11" s="40">
        <f t="shared" si="2"/>
        <v>271</v>
      </c>
      <c r="H11" s="40">
        <f t="shared" si="2"/>
        <v>41</v>
      </c>
      <c r="I11" s="40">
        <f t="shared" si="2"/>
        <v>92</v>
      </c>
      <c r="J11" s="40">
        <f t="shared" si="2"/>
        <v>3854</v>
      </c>
      <c r="K11" s="40">
        <f t="shared" si="2"/>
        <v>1053128</v>
      </c>
    </row>
    <row r="12" spans="1:13" x14ac:dyDescent="0.35">
      <c r="A12" s="40" t="s">
        <v>83</v>
      </c>
      <c r="B12" s="40">
        <f t="shared" ref="B12:K13" si="3">SUMIF($L$14:$L$58,$A12,B$14:B$58)</f>
        <v>22412</v>
      </c>
      <c r="C12" s="40">
        <f t="shared" si="3"/>
        <v>13575</v>
      </c>
      <c r="D12" s="40">
        <f t="shared" si="3"/>
        <v>8837</v>
      </c>
      <c r="E12" s="40">
        <f t="shared" si="3"/>
        <v>8852</v>
      </c>
      <c r="F12" s="40">
        <f t="shared" si="3"/>
        <v>758</v>
      </c>
      <c r="G12" s="40">
        <f t="shared" si="3"/>
        <v>130</v>
      </c>
      <c r="H12" s="40">
        <f t="shared" si="3"/>
        <v>15</v>
      </c>
      <c r="I12" s="40">
        <f t="shared" si="3"/>
        <v>24</v>
      </c>
      <c r="J12" s="40">
        <f t="shared" si="3"/>
        <v>4602</v>
      </c>
      <c r="K12" s="40">
        <f t="shared" si="3"/>
        <v>384298</v>
      </c>
    </row>
    <row r="13" spans="1:13" x14ac:dyDescent="0.35">
      <c r="A13" s="40" t="s">
        <v>84</v>
      </c>
      <c r="B13" s="40">
        <f t="shared" si="3"/>
        <v>14580</v>
      </c>
      <c r="C13" s="40">
        <f t="shared" si="3"/>
        <v>9113</v>
      </c>
      <c r="D13" s="40">
        <f t="shared" si="3"/>
        <v>5467</v>
      </c>
      <c r="E13" s="40">
        <f t="shared" si="3"/>
        <v>5012</v>
      </c>
      <c r="F13" s="40">
        <f t="shared" si="3"/>
        <v>306</v>
      </c>
      <c r="G13" s="40">
        <f t="shared" si="3"/>
        <v>128</v>
      </c>
      <c r="H13" s="40">
        <f t="shared" si="3"/>
        <v>8</v>
      </c>
      <c r="I13" s="40">
        <f t="shared" si="3"/>
        <v>8</v>
      </c>
      <c r="J13" s="40">
        <f t="shared" si="3"/>
        <v>1767</v>
      </c>
      <c r="K13" s="40">
        <f t="shared" si="3"/>
        <v>266840</v>
      </c>
    </row>
    <row r="14" spans="1:13" x14ac:dyDescent="0.35">
      <c r="A14" s="41" t="s">
        <v>3</v>
      </c>
      <c r="B14" s="41">
        <v>888</v>
      </c>
      <c r="C14" s="41">
        <v>478</v>
      </c>
      <c r="D14" s="41">
        <v>410</v>
      </c>
      <c r="E14" s="41">
        <v>386</v>
      </c>
      <c r="F14" s="41">
        <v>37</v>
      </c>
      <c r="G14" s="41">
        <v>15</v>
      </c>
      <c r="H14" s="41">
        <v>2</v>
      </c>
      <c r="I14" s="41">
        <v>9</v>
      </c>
      <c r="J14" s="41">
        <v>360</v>
      </c>
      <c r="K14" s="41">
        <v>10762</v>
      </c>
      <c r="L14" s="41" t="str">
        <f>VLOOKUP(A14,'FRS geographical categories'!A:J,2,FALSE)</f>
        <v>Predominantly Urban</v>
      </c>
      <c r="M14" s="41" t="str">
        <f>VLOOKUP(A14,'FRS geographical categories'!A:J,3,FALSE)</f>
        <v>Non-metropolitan</v>
      </c>
    </row>
    <row r="15" spans="1:13" x14ac:dyDescent="0.35">
      <c r="A15" s="41" t="s">
        <v>4</v>
      </c>
      <c r="B15" s="41">
        <v>1193</v>
      </c>
      <c r="C15" s="41">
        <v>32</v>
      </c>
      <c r="D15" s="41">
        <v>1161</v>
      </c>
      <c r="E15" s="41">
        <v>1157</v>
      </c>
      <c r="F15" s="41">
        <v>34</v>
      </c>
      <c r="G15" s="41">
        <v>3</v>
      </c>
      <c r="H15" s="41">
        <v>0</v>
      </c>
      <c r="I15" s="41">
        <v>0</v>
      </c>
      <c r="J15" s="41">
        <v>1193</v>
      </c>
      <c r="K15" s="41">
        <v>20633</v>
      </c>
      <c r="L15" s="41" t="str">
        <f>VLOOKUP(A15,'FRS geographical categories'!A:J,2,FALSE)</f>
        <v>Significantly Rural</v>
      </c>
      <c r="M15" s="41" t="str">
        <f>VLOOKUP(A15,'FRS geographical categories'!A:J,3,FALSE)</f>
        <v>Non-metropolitan</v>
      </c>
    </row>
    <row r="16" spans="1:13" x14ac:dyDescent="0.35">
      <c r="A16" s="41" t="s">
        <v>5</v>
      </c>
      <c r="B16" s="41">
        <v>1229</v>
      </c>
      <c r="C16" s="41">
        <v>711</v>
      </c>
      <c r="D16" s="41">
        <v>518</v>
      </c>
      <c r="E16" s="41">
        <v>383</v>
      </c>
      <c r="F16" s="41">
        <v>13</v>
      </c>
      <c r="G16" s="41">
        <v>0</v>
      </c>
      <c r="H16" s="41">
        <v>0</v>
      </c>
      <c r="I16" s="41">
        <v>0</v>
      </c>
      <c r="J16" s="41">
        <v>0</v>
      </c>
      <c r="K16" s="41">
        <v>402173</v>
      </c>
      <c r="L16" s="41" t="str">
        <f>VLOOKUP(A16,'FRS geographical categories'!A:J,2,FALSE)</f>
        <v>Predominantly Urban</v>
      </c>
      <c r="M16" s="41" t="str">
        <f>VLOOKUP(A16,'FRS geographical categories'!A:J,3,FALSE)</f>
        <v>Non-metropolitan</v>
      </c>
    </row>
    <row r="17" spans="1:13" x14ac:dyDescent="0.35">
      <c r="A17" s="41" t="s">
        <v>6</v>
      </c>
      <c r="B17" s="41">
        <v>872</v>
      </c>
      <c r="C17" s="41">
        <v>602</v>
      </c>
      <c r="D17" s="41">
        <v>270</v>
      </c>
      <c r="E17" s="41">
        <v>517</v>
      </c>
      <c r="F17" s="41">
        <v>52</v>
      </c>
      <c r="G17" s="41">
        <v>17</v>
      </c>
      <c r="H17" s="41">
        <v>4</v>
      </c>
      <c r="I17" s="41">
        <v>3</v>
      </c>
      <c r="J17" s="41">
        <v>42</v>
      </c>
      <c r="K17" s="41">
        <v>11016</v>
      </c>
      <c r="L17" s="41" t="str">
        <f>VLOOKUP(A17,'FRS geographical categories'!A:J,2,FALSE)</f>
        <v>Significantly Rural</v>
      </c>
      <c r="M17" s="41" t="str">
        <f>VLOOKUP(A17,'FRS geographical categories'!A:J,3,FALSE)</f>
        <v>Non-metropolitan</v>
      </c>
    </row>
    <row r="18" spans="1:13" x14ac:dyDescent="0.35">
      <c r="A18" s="41" t="s">
        <v>7</v>
      </c>
      <c r="B18" s="41">
        <v>1178</v>
      </c>
      <c r="C18" s="41">
        <v>865</v>
      </c>
      <c r="D18" s="41">
        <v>313</v>
      </c>
      <c r="E18" s="41">
        <v>517</v>
      </c>
      <c r="F18" s="41">
        <v>24</v>
      </c>
      <c r="G18" s="41">
        <v>17</v>
      </c>
      <c r="H18" s="41">
        <v>0</v>
      </c>
      <c r="I18" s="41">
        <v>2</v>
      </c>
      <c r="J18" s="41">
        <v>292</v>
      </c>
      <c r="K18" s="41">
        <v>21508</v>
      </c>
      <c r="L18" s="41" t="str">
        <f>VLOOKUP(A18,'FRS geographical categories'!A:J,2,FALSE)</f>
        <v>Predominantly Rural</v>
      </c>
      <c r="M18" s="41" t="str">
        <f>VLOOKUP(A18,'FRS geographical categories'!A:J,3,FALSE)</f>
        <v>Non-metropolitan</v>
      </c>
    </row>
    <row r="19" spans="1:13" x14ac:dyDescent="0.35">
      <c r="A19" s="41" t="s">
        <v>8</v>
      </c>
      <c r="B19" s="41">
        <v>2135</v>
      </c>
      <c r="C19" s="41">
        <v>1814</v>
      </c>
      <c r="D19" s="41">
        <v>321</v>
      </c>
      <c r="E19" s="41">
        <v>567</v>
      </c>
      <c r="F19" s="41">
        <v>85</v>
      </c>
      <c r="G19" s="41">
        <v>15</v>
      </c>
      <c r="H19" s="41">
        <v>3</v>
      </c>
      <c r="I19" s="41">
        <v>0</v>
      </c>
      <c r="J19" s="41">
        <v>228</v>
      </c>
      <c r="K19" s="41">
        <v>23914</v>
      </c>
      <c r="L19" s="41" t="str">
        <f>VLOOKUP(A19,'FRS geographical categories'!A:J,2,FALSE)</f>
        <v>Significantly Rural</v>
      </c>
      <c r="M19" s="41" t="str">
        <f>VLOOKUP(A19,'FRS geographical categories'!A:J,3,FALSE)</f>
        <v>Non-metropolitan</v>
      </c>
    </row>
    <row r="20" spans="1:13" x14ac:dyDescent="0.35">
      <c r="A20" s="41" t="s">
        <v>9</v>
      </c>
      <c r="B20" s="41">
        <v>984</v>
      </c>
      <c r="C20" s="41">
        <v>771</v>
      </c>
      <c r="D20" s="41">
        <v>213</v>
      </c>
      <c r="E20" s="41">
        <v>162</v>
      </c>
      <c r="F20" s="41">
        <v>16</v>
      </c>
      <c r="G20" s="41">
        <v>2</v>
      </c>
      <c r="H20" s="41">
        <v>2</v>
      </c>
      <c r="I20" s="41">
        <v>0</v>
      </c>
      <c r="J20" s="41">
        <v>74</v>
      </c>
      <c r="K20" s="41">
        <v>13821</v>
      </c>
      <c r="L20" s="41" t="str">
        <f>VLOOKUP(A20,'FRS geographical categories'!A:J,2,FALSE)</f>
        <v>Predominantly Urban</v>
      </c>
      <c r="M20" s="41" t="str">
        <f>VLOOKUP(A20,'FRS geographical categories'!A:J,3,FALSE)</f>
        <v>Non-metropolitan</v>
      </c>
    </row>
    <row r="21" spans="1:13" x14ac:dyDescent="0.35">
      <c r="A21" s="41" t="s">
        <v>10</v>
      </c>
      <c r="B21" s="41">
        <v>1053</v>
      </c>
      <c r="C21" s="41">
        <v>678</v>
      </c>
      <c r="D21" s="41">
        <v>375</v>
      </c>
      <c r="E21" s="41">
        <v>314</v>
      </c>
      <c r="F21" s="41">
        <v>9</v>
      </c>
      <c r="G21" s="41">
        <v>2</v>
      </c>
      <c r="H21" s="41">
        <v>0</v>
      </c>
      <c r="I21" s="41">
        <v>0</v>
      </c>
      <c r="J21" s="41">
        <v>104</v>
      </c>
      <c r="K21" s="41">
        <v>15165</v>
      </c>
      <c r="L21" s="41" t="str">
        <f>VLOOKUP(A21,'FRS geographical categories'!A:J,2,FALSE)</f>
        <v>Predominantly Rural</v>
      </c>
      <c r="M21" s="41" t="str">
        <f>VLOOKUP(A21,'FRS geographical categories'!A:J,3,FALSE)</f>
        <v>Non-metropolitan</v>
      </c>
    </row>
    <row r="22" spans="1:13" x14ac:dyDescent="0.35">
      <c r="A22" s="41" t="s">
        <v>11</v>
      </c>
      <c r="B22" s="41">
        <v>536</v>
      </c>
      <c r="C22" s="41">
        <v>349</v>
      </c>
      <c r="D22" s="41">
        <v>187</v>
      </c>
      <c r="E22" s="41">
        <v>124</v>
      </c>
      <c r="F22" s="41">
        <v>62</v>
      </c>
      <c r="G22" s="41">
        <v>6</v>
      </c>
      <c r="H22" s="41">
        <v>1</v>
      </c>
      <c r="I22" s="41">
        <v>0</v>
      </c>
      <c r="J22" s="41">
        <v>39</v>
      </c>
      <c r="K22" s="41">
        <v>4141</v>
      </c>
      <c r="L22" s="41" t="str">
        <f>VLOOKUP(A22,'FRS geographical categories'!A:J,2,FALSE)</f>
        <v>Predominantly Rural</v>
      </c>
      <c r="M22" s="41" t="str">
        <f>VLOOKUP(A22,'FRS geographical categories'!A:J,3,FALSE)</f>
        <v>Non-metropolitan</v>
      </c>
    </row>
    <row r="23" spans="1:13" x14ac:dyDescent="0.35">
      <c r="A23" s="41" t="s">
        <v>12</v>
      </c>
      <c r="B23" s="41">
        <v>1216</v>
      </c>
      <c r="C23" s="41">
        <v>628</v>
      </c>
      <c r="D23" s="41">
        <v>588</v>
      </c>
      <c r="E23" s="41">
        <v>442</v>
      </c>
      <c r="F23" s="41">
        <v>81</v>
      </c>
      <c r="G23" s="41">
        <v>8</v>
      </c>
      <c r="H23" s="41">
        <v>0</v>
      </c>
      <c r="I23" s="41">
        <v>0</v>
      </c>
      <c r="J23" s="41">
        <v>77</v>
      </c>
      <c r="K23" s="41">
        <v>22683</v>
      </c>
      <c r="L23" s="41" t="str">
        <f>VLOOKUP(A23,'FRS geographical categories'!A:J,2,FALSE)</f>
        <v>Significantly Rural</v>
      </c>
      <c r="M23" s="41" t="str">
        <f>VLOOKUP(A23,'FRS geographical categories'!A:J,3,FALSE)</f>
        <v>Non-metropolitan</v>
      </c>
    </row>
    <row r="24" spans="1:13" x14ac:dyDescent="0.35">
      <c r="A24" s="41" t="s">
        <v>13</v>
      </c>
      <c r="B24" s="41">
        <v>1352</v>
      </c>
      <c r="C24" s="41">
        <v>689</v>
      </c>
      <c r="D24" s="41">
        <v>663</v>
      </c>
      <c r="E24" s="41">
        <v>567</v>
      </c>
      <c r="F24" s="41">
        <v>96</v>
      </c>
      <c r="G24" s="41">
        <v>40</v>
      </c>
      <c r="H24" s="41">
        <v>2</v>
      </c>
      <c r="I24" s="41">
        <v>5</v>
      </c>
      <c r="J24" s="41">
        <v>189</v>
      </c>
      <c r="K24" s="41">
        <v>48491</v>
      </c>
      <c r="L24" s="41" t="str">
        <f>VLOOKUP(A24,'FRS geographical categories'!A:J,2,FALSE)</f>
        <v>Predominantly Rural</v>
      </c>
      <c r="M24" s="41" t="str">
        <f>VLOOKUP(A24,'FRS geographical categories'!A:J,3,FALSE)</f>
        <v>Non-metropolitan</v>
      </c>
    </row>
    <row r="25" spans="1:13" x14ac:dyDescent="0.35">
      <c r="A25" s="41" t="s">
        <v>71</v>
      </c>
      <c r="B25" s="41">
        <v>1998</v>
      </c>
      <c r="C25" s="41">
        <v>1199</v>
      </c>
      <c r="D25" s="41">
        <v>799</v>
      </c>
      <c r="E25" s="41">
        <v>753</v>
      </c>
      <c r="F25" s="41">
        <v>55</v>
      </c>
      <c r="G25" s="41">
        <v>7</v>
      </c>
      <c r="H25" s="41">
        <v>3</v>
      </c>
      <c r="I25" s="41">
        <v>0</v>
      </c>
      <c r="J25" s="41">
        <v>109</v>
      </c>
      <c r="K25" s="41">
        <v>65815</v>
      </c>
      <c r="L25" s="41" t="str">
        <f>VLOOKUP(A25,'FRS geographical categories'!A:J,2,FALSE)</f>
        <v>Significantly Rural</v>
      </c>
      <c r="M25" s="41" t="str">
        <f>VLOOKUP(A25,'FRS geographical categories'!A:J,3,FALSE)</f>
        <v>Non-metropolitan</v>
      </c>
    </row>
    <row r="26" spans="1:13" x14ac:dyDescent="0.35">
      <c r="A26" s="41" t="s">
        <v>14</v>
      </c>
      <c r="B26" s="41">
        <v>775</v>
      </c>
      <c r="C26" s="41">
        <v>380</v>
      </c>
      <c r="D26" s="41">
        <v>395</v>
      </c>
      <c r="E26" s="41">
        <v>458</v>
      </c>
      <c r="F26" s="41">
        <v>3</v>
      </c>
      <c r="G26" s="41">
        <v>11</v>
      </c>
      <c r="H26" s="41">
        <v>0</v>
      </c>
      <c r="I26" s="41">
        <v>0</v>
      </c>
      <c r="J26" s="41">
        <v>53</v>
      </c>
      <c r="K26" s="41">
        <v>15516</v>
      </c>
      <c r="L26" s="41" t="str">
        <f>VLOOKUP(A26,'FRS geographical categories'!A:J,2,FALSE)</f>
        <v>Predominantly Rural</v>
      </c>
      <c r="M26" s="41" t="str">
        <f>VLOOKUP(A26,'FRS geographical categories'!A:J,3,FALSE)</f>
        <v>Non-metropolitan</v>
      </c>
    </row>
    <row r="27" spans="1:13" x14ac:dyDescent="0.35">
      <c r="A27" s="41" t="s">
        <v>15</v>
      </c>
      <c r="B27" s="41">
        <v>683</v>
      </c>
      <c r="C27" s="41">
        <v>189</v>
      </c>
      <c r="D27" s="41">
        <v>494</v>
      </c>
      <c r="E27" s="41">
        <v>560</v>
      </c>
      <c r="F27" s="41">
        <v>18</v>
      </c>
      <c r="G27" s="41">
        <v>6</v>
      </c>
      <c r="H27" s="41">
        <v>0</v>
      </c>
      <c r="I27" s="41">
        <v>2</v>
      </c>
      <c r="J27" s="41">
        <v>485</v>
      </c>
      <c r="K27" s="41">
        <v>36788</v>
      </c>
      <c r="L27" s="41" t="str">
        <f>VLOOKUP(A27,'FRS geographical categories'!A:J,2,FALSE)</f>
        <v>Significantly Rural</v>
      </c>
      <c r="M27" s="41" t="str">
        <f>VLOOKUP(A27,'FRS geographical categories'!A:J,3,FALSE)</f>
        <v>Non-metropolitan</v>
      </c>
    </row>
    <row r="28" spans="1:13" x14ac:dyDescent="0.35">
      <c r="A28" s="41" t="s">
        <v>16</v>
      </c>
      <c r="B28" s="41">
        <v>2166</v>
      </c>
      <c r="C28" s="41">
        <v>1662</v>
      </c>
      <c r="D28" s="41">
        <v>504</v>
      </c>
      <c r="E28" s="41">
        <v>484</v>
      </c>
      <c r="F28" s="41">
        <v>20</v>
      </c>
      <c r="G28" s="41">
        <v>15</v>
      </c>
      <c r="H28" s="41">
        <v>0</v>
      </c>
      <c r="I28" s="41">
        <v>0</v>
      </c>
      <c r="J28" s="41">
        <v>491</v>
      </c>
      <c r="K28" s="41">
        <v>20180</v>
      </c>
      <c r="L28" s="41" t="str">
        <f>VLOOKUP(A28,'FRS geographical categories'!A:J,2,FALSE)</f>
        <v>Significantly Rural</v>
      </c>
      <c r="M28" s="41" t="str">
        <f>VLOOKUP(A28,'FRS geographical categories'!A:J,3,FALSE)</f>
        <v>Non-metropolitan</v>
      </c>
    </row>
    <row r="29" spans="1:13" x14ac:dyDescent="0.35">
      <c r="A29" s="41" t="s">
        <v>17</v>
      </c>
      <c r="B29" s="41">
        <v>1368</v>
      </c>
      <c r="C29" s="41">
        <v>957</v>
      </c>
      <c r="D29" s="41">
        <v>411</v>
      </c>
      <c r="E29" s="41">
        <v>380</v>
      </c>
      <c r="F29" s="41">
        <v>46</v>
      </c>
      <c r="G29" s="41">
        <v>1</v>
      </c>
      <c r="H29" s="41">
        <v>1</v>
      </c>
      <c r="I29" s="41">
        <v>3</v>
      </c>
      <c r="J29" s="41">
        <v>36</v>
      </c>
      <c r="K29" s="41">
        <v>21969</v>
      </c>
      <c r="L29" s="41" t="str">
        <f>VLOOKUP(A29,'FRS geographical categories'!A:J,2,FALSE)</f>
        <v>Significantly Rural</v>
      </c>
      <c r="M29" s="41" t="str">
        <f>VLOOKUP(A29,'FRS geographical categories'!A:J,3,FALSE)</f>
        <v>Non-metropolitan</v>
      </c>
    </row>
    <row r="30" spans="1:13" x14ac:dyDescent="0.35">
      <c r="A30" s="41" t="s">
        <v>18</v>
      </c>
      <c r="B30" s="41">
        <v>14651</v>
      </c>
      <c r="C30" s="41">
        <v>11736</v>
      </c>
      <c r="D30" s="41">
        <v>2915</v>
      </c>
      <c r="E30" s="41">
        <v>2384</v>
      </c>
      <c r="F30" s="41">
        <v>615</v>
      </c>
      <c r="G30" s="41">
        <v>36</v>
      </c>
      <c r="H30" s="41">
        <v>9</v>
      </c>
      <c r="I30" s="41">
        <v>5</v>
      </c>
      <c r="J30" s="41">
        <v>661</v>
      </c>
      <c r="K30" s="41">
        <v>112846</v>
      </c>
      <c r="L30" s="41" t="str">
        <f>VLOOKUP(A30,'FRS geographical categories'!A:J,2,FALSE)</f>
        <v>Predominantly Urban</v>
      </c>
      <c r="M30" s="41" t="str">
        <f>VLOOKUP(A30,'FRS geographical categories'!A:J,3,FALSE)</f>
        <v>Metropolitan</v>
      </c>
    </row>
    <row r="31" spans="1:13" x14ac:dyDescent="0.35">
      <c r="A31" s="41" t="s">
        <v>19</v>
      </c>
      <c r="B31" s="41">
        <v>3671</v>
      </c>
      <c r="C31" s="41">
        <v>1843</v>
      </c>
      <c r="D31" s="41">
        <v>1828</v>
      </c>
      <c r="E31" s="41">
        <v>1366</v>
      </c>
      <c r="F31" s="41">
        <v>414</v>
      </c>
      <c r="G31" s="41">
        <v>38</v>
      </c>
      <c r="H31" s="41">
        <v>7</v>
      </c>
      <c r="I31" s="41">
        <v>0</v>
      </c>
      <c r="J31" s="41">
        <v>541</v>
      </c>
      <c r="K31" s="41">
        <v>53749</v>
      </c>
      <c r="L31" s="41" t="str">
        <f>VLOOKUP(A31,'FRS geographical categories'!A:J,2,FALSE)</f>
        <v>Predominantly Urban</v>
      </c>
      <c r="M31" s="41" t="str">
        <f>VLOOKUP(A31,'FRS geographical categories'!A:J,3,FALSE)</f>
        <v>Metropolitan</v>
      </c>
    </row>
    <row r="32" spans="1:13" x14ac:dyDescent="0.35">
      <c r="A32" s="41" t="s">
        <v>20</v>
      </c>
      <c r="B32" s="41">
        <v>1984</v>
      </c>
      <c r="C32" s="41">
        <v>644</v>
      </c>
      <c r="D32" s="41">
        <v>1340</v>
      </c>
      <c r="E32" s="41">
        <v>894</v>
      </c>
      <c r="F32" s="41">
        <v>72</v>
      </c>
      <c r="G32" s="41">
        <v>51</v>
      </c>
      <c r="H32" s="41">
        <v>2</v>
      </c>
      <c r="I32" s="41">
        <v>12</v>
      </c>
      <c r="J32" s="41">
        <v>214</v>
      </c>
      <c r="K32" s="41">
        <v>98841</v>
      </c>
      <c r="L32" s="41" t="str">
        <f>VLOOKUP(A32,'FRS geographical categories'!A:J,2,FALSE)</f>
        <v>Predominantly Urban</v>
      </c>
      <c r="M32" s="41" t="str">
        <f>VLOOKUP(A32,'FRS geographical categories'!A:J,3,FALSE)</f>
        <v>Non-metropolitan</v>
      </c>
    </row>
    <row r="33" spans="1:13" x14ac:dyDescent="0.35">
      <c r="A33" s="41" t="s">
        <v>21</v>
      </c>
      <c r="B33" s="41">
        <v>1002</v>
      </c>
      <c r="C33" s="41">
        <v>486</v>
      </c>
      <c r="D33" s="41">
        <v>516</v>
      </c>
      <c r="E33" s="41">
        <v>252</v>
      </c>
      <c r="F33" s="41">
        <v>23</v>
      </c>
      <c r="G33" s="41">
        <v>8</v>
      </c>
      <c r="H33" s="41">
        <v>2</v>
      </c>
      <c r="I33" s="41">
        <v>3</v>
      </c>
      <c r="J33" s="41">
        <v>101</v>
      </c>
      <c r="K33" s="41">
        <v>15122</v>
      </c>
      <c r="L33" s="41" t="str">
        <f>VLOOKUP(A33,'FRS geographical categories'!A:J,2,FALSE)</f>
        <v>Significantly Rural</v>
      </c>
      <c r="M33" s="41" t="str">
        <f>VLOOKUP(A33,'FRS geographical categories'!A:J,3,FALSE)</f>
        <v>Non-metropolitan</v>
      </c>
    </row>
    <row r="34" spans="1:13" x14ac:dyDescent="0.35">
      <c r="A34" s="41" t="s">
        <v>22</v>
      </c>
      <c r="B34" s="41">
        <v>240</v>
      </c>
      <c r="C34" s="41">
        <v>189</v>
      </c>
      <c r="D34" s="41">
        <v>51</v>
      </c>
      <c r="E34" s="41">
        <v>23</v>
      </c>
      <c r="F34" s="41">
        <v>9</v>
      </c>
      <c r="G34" s="41">
        <v>4</v>
      </c>
      <c r="H34" s="41">
        <v>1</v>
      </c>
      <c r="I34" s="41">
        <v>0</v>
      </c>
      <c r="J34" s="41">
        <v>33</v>
      </c>
      <c r="K34" s="41">
        <v>16724</v>
      </c>
      <c r="L34" s="41" t="str">
        <f>VLOOKUP(A34,'FRS geographical categories'!A:J,2,FALSE)</f>
        <v>Predominantly Urban</v>
      </c>
      <c r="M34" s="41" t="str">
        <f>VLOOKUP(A34,'FRS geographical categories'!A:J,3,FALSE)</f>
        <v>Non-metropolitan</v>
      </c>
    </row>
    <row r="35" spans="1:13" x14ac:dyDescent="0.35">
      <c r="A35" s="41" t="s">
        <v>23</v>
      </c>
      <c r="B35" s="41">
        <v>2654</v>
      </c>
      <c r="C35" s="41">
        <v>2218</v>
      </c>
      <c r="D35" s="41">
        <v>436</v>
      </c>
      <c r="E35" s="41">
        <v>596</v>
      </c>
      <c r="F35" s="41">
        <v>8</v>
      </c>
      <c r="G35" s="41">
        <v>2</v>
      </c>
      <c r="H35" s="41">
        <v>0</v>
      </c>
      <c r="I35" s="41">
        <v>4</v>
      </c>
      <c r="J35" s="41">
        <v>239</v>
      </c>
      <c r="K35" s="41">
        <v>24868</v>
      </c>
      <c r="L35" s="41" t="str">
        <f>VLOOKUP(A35,'FRS geographical categories'!A:J,2,FALSE)</f>
        <v>Significantly Rural</v>
      </c>
      <c r="M35" s="41" t="str">
        <f>VLOOKUP(A35,'FRS geographical categories'!A:J,3,FALSE)</f>
        <v>Non-metropolitan</v>
      </c>
    </row>
    <row r="36" spans="1:13" x14ac:dyDescent="0.35">
      <c r="A36" s="41" t="s">
        <v>47</v>
      </c>
      <c r="B36" s="41">
        <v>211</v>
      </c>
      <c r="C36" s="41">
        <v>89</v>
      </c>
      <c r="D36" s="41">
        <v>122</v>
      </c>
      <c r="E36" s="41">
        <v>110</v>
      </c>
      <c r="F36" s="41">
        <v>4</v>
      </c>
      <c r="G36" s="41">
        <v>3</v>
      </c>
      <c r="H36" s="41">
        <v>1</v>
      </c>
      <c r="I36" s="41">
        <v>0</v>
      </c>
      <c r="J36" s="41">
        <v>30</v>
      </c>
      <c r="K36" s="41">
        <v>6248</v>
      </c>
      <c r="L36" s="41" t="str">
        <f>VLOOKUP(A36,'FRS geographical categories'!A:J,2,FALSE)</f>
        <v>Predominantly Rural</v>
      </c>
      <c r="M36" s="41" t="str">
        <f>VLOOKUP(A36,'FRS geographical categories'!A:J,3,FALSE)</f>
        <v>Non-metropolitan</v>
      </c>
    </row>
    <row r="37" spans="1:13" x14ac:dyDescent="0.35">
      <c r="A37" s="41" t="s">
        <v>25</v>
      </c>
      <c r="B37" s="41">
        <v>42</v>
      </c>
      <c r="C37" s="41">
        <v>30</v>
      </c>
      <c r="D37" s="41">
        <v>12</v>
      </c>
      <c r="E37" s="41">
        <v>12</v>
      </c>
      <c r="F37" s="41">
        <v>0</v>
      </c>
      <c r="G37" s="41">
        <v>0</v>
      </c>
      <c r="H37" s="41">
        <v>0</v>
      </c>
      <c r="I37" s="41">
        <v>0</v>
      </c>
      <c r="J37" s="41">
        <v>1</v>
      </c>
      <c r="K37" s="41">
        <v>309</v>
      </c>
      <c r="L37" s="41" t="str">
        <f>VLOOKUP(A37,'FRS geographical categories'!A:J,2,FALSE)</f>
        <v>Predominantly Rural</v>
      </c>
      <c r="M37" s="41" t="str">
        <f>VLOOKUP(A37,'FRS geographical categories'!A:J,3,FALSE)</f>
        <v>Non-metropolitan</v>
      </c>
    </row>
    <row r="38" spans="1:13" x14ac:dyDescent="0.35">
      <c r="A38" s="41" t="s">
        <v>26</v>
      </c>
      <c r="B38" s="41">
        <v>2222</v>
      </c>
      <c r="C38" s="41">
        <v>1596</v>
      </c>
      <c r="D38" s="41">
        <v>626</v>
      </c>
      <c r="E38" s="41">
        <v>431</v>
      </c>
      <c r="F38" s="41">
        <v>102</v>
      </c>
      <c r="G38" s="41">
        <v>7</v>
      </c>
      <c r="H38" s="41">
        <v>0</v>
      </c>
      <c r="I38" s="41">
        <v>6</v>
      </c>
      <c r="J38" s="41">
        <v>464</v>
      </c>
      <c r="K38" s="41">
        <v>38179</v>
      </c>
      <c r="L38" s="41" t="str">
        <f>VLOOKUP(A38,'FRS geographical categories'!A:J,2,FALSE)</f>
        <v>Significantly Rural</v>
      </c>
      <c r="M38" s="41" t="str">
        <f>VLOOKUP(A38,'FRS geographical categories'!A:J,3,FALSE)</f>
        <v>Non-metropolitan</v>
      </c>
    </row>
    <row r="39" spans="1:13" x14ac:dyDescent="0.35">
      <c r="A39" s="41" t="s">
        <v>27</v>
      </c>
      <c r="B39" s="41">
        <v>5021</v>
      </c>
      <c r="C39" s="41">
        <v>1700</v>
      </c>
      <c r="D39" s="41">
        <v>3321</v>
      </c>
      <c r="E39" s="41">
        <v>2465</v>
      </c>
      <c r="F39" s="41">
        <v>615</v>
      </c>
      <c r="G39" s="41">
        <v>25</v>
      </c>
      <c r="H39" s="41">
        <v>5</v>
      </c>
      <c r="I39" s="41">
        <v>49</v>
      </c>
      <c r="J39" s="41">
        <v>451</v>
      </c>
      <c r="K39" s="41">
        <v>25349</v>
      </c>
      <c r="L39" s="41" t="str">
        <f>VLOOKUP(A39,'FRS geographical categories'!A:J,2,FALSE)</f>
        <v>Predominantly Urban</v>
      </c>
      <c r="M39" s="41" t="str">
        <f>VLOOKUP(A39,'FRS geographical categories'!A:J,3,FALSE)</f>
        <v>Non-metropolitan</v>
      </c>
    </row>
    <row r="40" spans="1:13" x14ac:dyDescent="0.35">
      <c r="A40" s="41" t="s">
        <v>28</v>
      </c>
      <c r="B40" s="41">
        <v>775</v>
      </c>
      <c r="C40" s="41">
        <v>670</v>
      </c>
      <c r="D40" s="41">
        <v>105</v>
      </c>
      <c r="E40" s="41">
        <v>243</v>
      </c>
      <c r="F40" s="41">
        <v>38</v>
      </c>
      <c r="G40" s="41">
        <v>21</v>
      </c>
      <c r="H40" s="41">
        <v>1</v>
      </c>
      <c r="I40" s="41">
        <v>0</v>
      </c>
      <c r="J40" s="41">
        <v>106</v>
      </c>
      <c r="K40" s="41">
        <v>13487</v>
      </c>
      <c r="L40" s="41" t="str">
        <f>VLOOKUP(A40,'FRS geographical categories'!A:J,2,FALSE)</f>
        <v>Significantly Rural</v>
      </c>
      <c r="M40" s="41" t="str">
        <f>VLOOKUP(A40,'FRS geographical categories'!A:J,3,FALSE)</f>
        <v>Non-metropolitan</v>
      </c>
    </row>
    <row r="41" spans="1:13" x14ac:dyDescent="0.35">
      <c r="A41" s="41" t="s">
        <v>29</v>
      </c>
      <c r="B41" s="41">
        <v>2050</v>
      </c>
      <c r="C41" s="41">
        <v>1602</v>
      </c>
      <c r="D41" s="41">
        <v>448</v>
      </c>
      <c r="E41" s="41">
        <v>490</v>
      </c>
      <c r="F41" s="41">
        <v>3</v>
      </c>
      <c r="G41" s="41">
        <v>11</v>
      </c>
      <c r="H41" s="41">
        <v>0</v>
      </c>
      <c r="I41" s="41">
        <v>0</v>
      </c>
      <c r="J41" s="41">
        <v>23</v>
      </c>
      <c r="K41" s="41">
        <v>19269</v>
      </c>
      <c r="L41" s="41" t="str">
        <f>VLOOKUP(A41,'FRS geographical categories'!A:J,2,FALSE)</f>
        <v>Predominantly Rural</v>
      </c>
      <c r="M41" s="41" t="str">
        <f>VLOOKUP(A41,'FRS geographical categories'!A:J,3,FALSE)</f>
        <v>Non-metropolitan</v>
      </c>
    </row>
    <row r="42" spans="1:13" x14ac:dyDescent="0.35">
      <c r="A42" s="41" t="s">
        <v>30</v>
      </c>
      <c r="B42" s="41">
        <v>1240</v>
      </c>
      <c r="C42" s="41">
        <v>949</v>
      </c>
      <c r="D42" s="41">
        <v>291</v>
      </c>
      <c r="E42" s="41">
        <v>244</v>
      </c>
      <c r="F42" s="41">
        <v>43</v>
      </c>
      <c r="G42" s="41">
        <v>5</v>
      </c>
      <c r="H42" s="41">
        <v>1</v>
      </c>
      <c r="I42" s="41">
        <v>1</v>
      </c>
      <c r="J42" s="41">
        <v>25</v>
      </c>
      <c r="K42" s="41">
        <v>30235</v>
      </c>
      <c r="L42" s="41" t="str">
        <f>VLOOKUP(A42,'FRS geographical categories'!A:J,2,FALSE)</f>
        <v>Predominantly Urban</v>
      </c>
      <c r="M42" s="41" t="str">
        <f>VLOOKUP(A42,'FRS geographical categories'!A:J,3,FALSE)</f>
        <v>Metropolitan</v>
      </c>
    </row>
    <row r="43" spans="1:13" x14ac:dyDescent="0.35">
      <c r="A43" s="41" t="s">
        <v>31</v>
      </c>
      <c r="B43" s="41">
        <v>1302</v>
      </c>
      <c r="C43" s="41">
        <v>837</v>
      </c>
      <c r="D43" s="41">
        <v>465</v>
      </c>
      <c r="E43" s="41">
        <v>379</v>
      </c>
      <c r="F43" s="41">
        <v>13</v>
      </c>
      <c r="G43" s="41">
        <v>7</v>
      </c>
      <c r="H43" s="41">
        <v>1</v>
      </c>
      <c r="I43" s="41">
        <v>0</v>
      </c>
      <c r="J43" s="41">
        <v>526</v>
      </c>
      <c r="K43" s="41">
        <v>19050</v>
      </c>
      <c r="L43" s="41" t="str">
        <f>VLOOKUP(A43,'FRS geographical categories'!A:J,2,FALSE)</f>
        <v>Predominantly Rural</v>
      </c>
      <c r="M43" s="41" t="str">
        <f>VLOOKUP(A43,'FRS geographical categories'!A:J,3,FALSE)</f>
        <v>Non-metropolitan</v>
      </c>
    </row>
    <row r="44" spans="1:13" x14ac:dyDescent="0.35">
      <c r="A44" s="41" t="s">
        <v>32</v>
      </c>
      <c r="B44" s="41">
        <v>2811</v>
      </c>
      <c r="C44" s="41">
        <v>1773</v>
      </c>
      <c r="D44" s="41">
        <v>1038</v>
      </c>
      <c r="E44" s="41">
        <v>1038</v>
      </c>
      <c r="F44" s="41">
        <v>37</v>
      </c>
      <c r="G44" s="41">
        <v>15</v>
      </c>
      <c r="H44" s="41">
        <v>2</v>
      </c>
      <c r="I44" s="41">
        <v>0</v>
      </c>
      <c r="J44" s="41">
        <v>43</v>
      </c>
      <c r="K44" s="41">
        <v>41001</v>
      </c>
      <c r="L44" s="41" t="str">
        <f>VLOOKUP(A44,'FRS geographical categories'!A:J,2,FALSE)</f>
        <v>Predominantly Rural</v>
      </c>
      <c r="M44" s="41" t="str">
        <f>VLOOKUP(A44,'FRS geographical categories'!A:J,3,FALSE)</f>
        <v>Non-metropolitan</v>
      </c>
    </row>
    <row r="45" spans="1:13" x14ac:dyDescent="0.35">
      <c r="A45" s="41" t="s">
        <v>33</v>
      </c>
      <c r="B45" s="41">
        <v>511</v>
      </c>
      <c r="C45" s="41">
        <v>202</v>
      </c>
      <c r="D45" s="41">
        <v>309</v>
      </c>
      <c r="E45" s="41">
        <v>262</v>
      </c>
      <c r="F45" s="41">
        <v>51</v>
      </c>
      <c r="G45" s="41">
        <v>11</v>
      </c>
      <c r="H45" s="41">
        <v>1</v>
      </c>
      <c r="I45" s="41">
        <v>1</v>
      </c>
      <c r="J45" s="41">
        <v>180</v>
      </c>
      <c r="K45" s="41">
        <v>18293</v>
      </c>
      <c r="L45" s="41" t="str">
        <f>VLOOKUP(A45,'FRS geographical categories'!A:J,2,FALSE)</f>
        <v>Significantly Rural</v>
      </c>
      <c r="M45" s="41" t="str">
        <f>VLOOKUP(A45,'FRS geographical categories'!A:J,3,FALSE)</f>
        <v>Non-metropolitan</v>
      </c>
    </row>
    <row r="46" spans="1:13" x14ac:dyDescent="0.35">
      <c r="A46" s="41" t="s">
        <v>34</v>
      </c>
      <c r="B46" s="41">
        <v>1560</v>
      </c>
      <c r="C46" s="41">
        <v>732</v>
      </c>
      <c r="D46" s="41">
        <v>828</v>
      </c>
      <c r="E46" s="41">
        <v>430</v>
      </c>
      <c r="F46" s="41">
        <v>14</v>
      </c>
      <c r="G46" s="41">
        <v>0</v>
      </c>
      <c r="H46" s="41">
        <v>0</v>
      </c>
      <c r="I46" s="41">
        <v>0</v>
      </c>
      <c r="J46" s="41">
        <v>148</v>
      </c>
      <c r="K46" s="41">
        <v>8290</v>
      </c>
      <c r="L46" s="41" t="str">
        <f>VLOOKUP(A46,'FRS geographical categories'!A:J,2,FALSE)</f>
        <v>Predominantly Rural</v>
      </c>
      <c r="M46" s="41" t="str">
        <f>VLOOKUP(A46,'FRS geographical categories'!A:J,3,FALSE)</f>
        <v>Non-metropolitan</v>
      </c>
    </row>
    <row r="47" spans="1:13" x14ac:dyDescent="0.35">
      <c r="A47" s="41" t="s">
        <v>35</v>
      </c>
      <c r="B47" s="41">
        <v>814</v>
      </c>
      <c r="C47" s="41">
        <v>346</v>
      </c>
      <c r="D47" s="41">
        <v>468</v>
      </c>
      <c r="E47" s="41">
        <v>446</v>
      </c>
      <c r="F47" s="41">
        <v>15</v>
      </c>
      <c r="G47" s="41">
        <v>10</v>
      </c>
      <c r="H47" s="41">
        <v>0</v>
      </c>
      <c r="I47" s="41">
        <v>0</v>
      </c>
      <c r="J47" s="41">
        <v>74</v>
      </c>
      <c r="K47" s="41">
        <v>27378</v>
      </c>
      <c r="L47" s="41" t="str">
        <f>VLOOKUP(A47,'FRS geographical categories'!A:J,2,FALSE)</f>
        <v>Predominantly Urban</v>
      </c>
      <c r="M47" s="41" t="str">
        <f>VLOOKUP(A47,'FRS geographical categories'!A:J,3,FALSE)</f>
        <v>Non-metropolitan</v>
      </c>
    </row>
    <row r="48" spans="1:13" x14ac:dyDescent="0.35">
      <c r="A48" s="41" t="s">
        <v>36</v>
      </c>
      <c r="B48" s="41">
        <v>589</v>
      </c>
      <c r="C48" s="41">
        <v>293</v>
      </c>
      <c r="D48" s="41">
        <v>296</v>
      </c>
      <c r="E48" s="41">
        <v>269</v>
      </c>
      <c r="F48" s="41">
        <v>23</v>
      </c>
      <c r="G48" s="41">
        <v>5</v>
      </c>
      <c r="H48" s="41">
        <v>0</v>
      </c>
      <c r="I48" s="41">
        <v>0</v>
      </c>
      <c r="J48" s="41">
        <v>250</v>
      </c>
      <c r="K48" s="41">
        <v>21826</v>
      </c>
      <c r="L48" s="41" t="str">
        <f>VLOOKUP(A48,'FRS geographical categories'!A:J,2,FALSE)</f>
        <v>Predominantly Rural</v>
      </c>
      <c r="M48" s="41" t="str">
        <f>VLOOKUP(A48,'FRS geographical categories'!A:J,3,FALSE)</f>
        <v>Non-metropolitan</v>
      </c>
    </row>
    <row r="49" spans="1:13" x14ac:dyDescent="0.35">
      <c r="A49" s="41" t="s">
        <v>37</v>
      </c>
      <c r="B49" s="41">
        <v>410</v>
      </c>
      <c r="C49" s="41">
        <v>318</v>
      </c>
      <c r="D49" s="41">
        <v>92</v>
      </c>
      <c r="E49" s="41">
        <v>75</v>
      </c>
      <c r="F49" s="41">
        <v>4</v>
      </c>
      <c r="G49" s="41">
        <v>7</v>
      </c>
      <c r="H49" s="41">
        <v>1</v>
      </c>
      <c r="I49" s="41">
        <v>0</v>
      </c>
      <c r="J49" s="41">
        <v>46</v>
      </c>
      <c r="K49" s="41">
        <v>8942</v>
      </c>
      <c r="L49" s="41" t="str">
        <f>VLOOKUP(A49,'FRS geographical categories'!A:J,2,FALSE)</f>
        <v>Predominantly Rural</v>
      </c>
      <c r="M49" s="41" t="str">
        <f>VLOOKUP(A49,'FRS geographical categories'!A:J,3,FALSE)</f>
        <v>Non-metropolitan</v>
      </c>
    </row>
    <row r="50" spans="1:13" x14ac:dyDescent="0.35">
      <c r="A50" s="41" t="s">
        <v>38</v>
      </c>
      <c r="B50" s="41">
        <v>3291</v>
      </c>
      <c r="C50" s="41">
        <v>1308</v>
      </c>
      <c r="D50" s="41">
        <v>1983</v>
      </c>
      <c r="E50" s="41">
        <v>1843</v>
      </c>
      <c r="F50" s="41">
        <v>43</v>
      </c>
      <c r="G50" s="41">
        <v>5</v>
      </c>
      <c r="H50" s="41">
        <v>0</v>
      </c>
      <c r="I50" s="41">
        <v>0</v>
      </c>
      <c r="J50" s="41">
        <v>437</v>
      </c>
      <c r="K50" s="41">
        <v>40005</v>
      </c>
      <c r="L50" s="41" t="str">
        <f>VLOOKUP(A50,'FRS geographical categories'!A:J,2,FALSE)</f>
        <v>Predominantly Urban</v>
      </c>
      <c r="M50" s="41" t="str">
        <f>VLOOKUP(A50,'FRS geographical categories'!A:J,3,FALSE)</f>
        <v>Metropolitan</v>
      </c>
    </row>
    <row r="51" spans="1:13" x14ac:dyDescent="0.35">
      <c r="A51" s="41" t="s">
        <v>39</v>
      </c>
      <c r="B51" s="41">
        <v>69</v>
      </c>
      <c r="C51" s="41">
        <v>37</v>
      </c>
      <c r="D51" s="41">
        <v>32</v>
      </c>
      <c r="E51" s="41">
        <v>57</v>
      </c>
      <c r="F51" s="41">
        <v>15</v>
      </c>
      <c r="G51" s="41">
        <v>7</v>
      </c>
      <c r="H51" s="41">
        <v>0</v>
      </c>
      <c r="I51" s="41">
        <v>2</v>
      </c>
      <c r="J51" s="41">
        <v>19</v>
      </c>
      <c r="K51" s="41">
        <v>20605</v>
      </c>
      <c r="L51" s="41" t="str">
        <f>VLOOKUP(A51,'FRS geographical categories'!A:J,2,FALSE)</f>
        <v>Significantly Rural</v>
      </c>
      <c r="M51" s="41" t="str">
        <f>VLOOKUP(A51,'FRS geographical categories'!A:J,3,FALSE)</f>
        <v>Non-metropolitan</v>
      </c>
    </row>
    <row r="52" spans="1:13" x14ac:dyDescent="0.35">
      <c r="A52" s="41" t="s">
        <v>40</v>
      </c>
      <c r="B52" s="41">
        <v>711</v>
      </c>
      <c r="C52" s="41">
        <v>478</v>
      </c>
      <c r="D52" s="41">
        <v>233</v>
      </c>
      <c r="E52" s="41">
        <v>229</v>
      </c>
      <c r="F52" s="41">
        <v>14</v>
      </c>
      <c r="G52" s="41">
        <v>4</v>
      </c>
      <c r="H52" s="41">
        <v>0</v>
      </c>
      <c r="I52" s="41">
        <v>1</v>
      </c>
      <c r="J52" s="41">
        <v>23</v>
      </c>
      <c r="K52" s="41">
        <v>37084</v>
      </c>
      <c r="L52" s="41" t="str">
        <f>VLOOKUP(A52,'FRS geographical categories'!A:J,2,FALSE)</f>
        <v>Predominantly Rural</v>
      </c>
      <c r="M52" s="41" t="str">
        <f>VLOOKUP(A52,'FRS geographical categories'!A:J,3,FALSE)</f>
        <v>Non-metropolitan</v>
      </c>
    </row>
    <row r="53" spans="1:13" x14ac:dyDescent="0.35">
      <c r="A53" s="41" t="s">
        <v>41</v>
      </c>
      <c r="B53" s="41">
        <v>1520</v>
      </c>
      <c r="C53" s="41">
        <v>919</v>
      </c>
      <c r="D53" s="41">
        <v>601</v>
      </c>
      <c r="E53" s="41">
        <v>559</v>
      </c>
      <c r="F53" s="41">
        <v>48</v>
      </c>
      <c r="G53" s="41">
        <v>8</v>
      </c>
      <c r="H53" s="41">
        <v>0</v>
      </c>
      <c r="I53" s="41">
        <v>0</v>
      </c>
      <c r="J53" s="41">
        <v>42</v>
      </c>
      <c r="K53" s="41">
        <v>20814</v>
      </c>
      <c r="L53" s="41" t="str">
        <f>VLOOKUP(A53,'FRS geographical categories'!A:J,2,FALSE)</f>
        <v>Predominantly Urban</v>
      </c>
      <c r="M53" s="41" t="str">
        <f>VLOOKUP(A53,'FRS geographical categories'!A:J,3,FALSE)</f>
        <v>Non-metropolitan</v>
      </c>
    </row>
    <row r="54" spans="1:13" x14ac:dyDescent="0.35">
      <c r="A54" s="41" t="s">
        <v>42</v>
      </c>
      <c r="B54" s="41">
        <v>5003</v>
      </c>
      <c r="C54" s="41">
        <v>1665</v>
      </c>
      <c r="D54" s="41">
        <v>3338</v>
      </c>
      <c r="E54" s="41">
        <v>1564</v>
      </c>
      <c r="F54" s="41">
        <v>37</v>
      </c>
      <c r="G54" s="41">
        <v>10</v>
      </c>
      <c r="H54" s="41">
        <v>2</v>
      </c>
      <c r="I54" s="41">
        <v>1</v>
      </c>
      <c r="J54" s="41">
        <v>109</v>
      </c>
      <c r="K54" s="41">
        <v>37371</v>
      </c>
      <c r="L54" s="41" t="str">
        <f>VLOOKUP(A54,'FRS geographical categories'!A:J,2,FALSE)</f>
        <v>Predominantly Urban</v>
      </c>
      <c r="M54" s="41" t="str">
        <f>VLOOKUP(A54,'FRS geographical categories'!A:J,3,FALSE)</f>
        <v>Metropolitan</v>
      </c>
    </row>
    <row r="55" spans="1:13" x14ac:dyDescent="0.35">
      <c r="A55" s="41" t="s">
        <v>43</v>
      </c>
      <c r="B55" s="41">
        <v>399</v>
      </c>
      <c r="C55" s="41">
        <v>255</v>
      </c>
      <c r="D55" s="41">
        <v>144</v>
      </c>
      <c r="E55" s="41">
        <v>144</v>
      </c>
      <c r="F55" s="41">
        <v>10</v>
      </c>
      <c r="G55" s="41">
        <v>2</v>
      </c>
      <c r="H55" s="41">
        <v>0</v>
      </c>
      <c r="I55" s="41">
        <v>0</v>
      </c>
      <c r="J55" s="41">
        <v>14</v>
      </c>
      <c r="K55" s="41">
        <v>11763</v>
      </c>
      <c r="L55" s="41" t="str">
        <f>VLOOKUP(A55,'FRS geographical categories'!A:J,2,FALSE)</f>
        <v>Significantly Rural</v>
      </c>
      <c r="M55" s="41" t="str">
        <f>VLOOKUP(A55,'FRS geographical categories'!A:J,3,FALSE)</f>
        <v>Non-metropolitan</v>
      </c>
    </row>
    <row r="56" spans="1:13" x14ac:dyDescent="0.35">
      <c r="A56" s="41" t="s">
        <v>44</v>
      </c>
      <c r="B56" s="41">
        <v>1646</v>
      </c>
      <c r="C56" s="41">
        <v>572</v>
      </c>
      <c r="D56" s="41">
        <v>1074</v>
      </c>
      <c r="E56" s="41">
        <v>76</v>
      </c>
      <c r="F56" s="41">
        <v>76</v>
      </c>
      <c r="G56" s="41">
        <v>50</v>
      </c>
      <c r="H56" s="41">
        <v>9</v>
      </c>
      <c r="I56" s="41">
        <v>15</v>
      </c>
      <c r="J56" s="41">
        <v>590</v>
      </c>
      <c r="K56" s="41">
        <v>85095</v>
      </c>
      <c r="L56" s="41" t="str">
        <f>VLOOKUP(A56,'FRS geographical categories'!A:J,2,FALSE)</f>
        <v>Predominantly Urban</v>
      </c>
      <c r="M56" s="41" t="str">
        <f>VLOOKUP(A56,'FRS geographical categories'!A:J,3,FALSE)</f>
        <v>Metropolitan</v>
      </c>
    </row>
    <row r="57" spans="1:13" x14ac:dyDescent="0.35">
      <c r="A57" s="41" t="s">
        <v>45</v>
      </c>
      <c r="B57" s="41">
        <v>3149</v>
      </c>
      <c r="C57" s="41">
        <v>1028</v>
      </c>
      <c r="D57" s="41">
        <v>2121</v>
      </c>
      <c r="E57" s="41">
        <v>2007</v>
      </c>
      <c r="F57" s="41">
        <v>120</v>
      </c>
      <c r="G57" s="41">
        <v>0</v>
      </c>
      <c r="H57" s="41">
        <v>0</v>
      </c>
      <c r="I57" s="41">
        <v>0</v>
      </c>
      <c r="J57" s="41">
        <v>818</v>
      </c>
      <c r="K57" s="41">
        <v>18983</v>
      </c>
      <c r="L57" s="41" t="str">
        <f>VLOOKUP(A57,'FRS geographical categories'!A:J,2,FALSE)</f>
        <v>Significantly Rural</v>
      </c>
      <c r="M57" s="41" t="str">
        <f>VLOOKUP(A57,'FRS geographical categories'!A:J,3,FALSE)</f>
        <v>Non-metropolitan</v>
      </c>
    </row>
    <row r="58" spans="1:13" x14ac:dyDescent="0.35">
      <c r="A58" s="41" t="s">
        <v>46</v>
      </c>
      <c r="B58" s="41">
        <v>5401</v>
      </c>
      <c r="C58" s="41">
        <v>883</v>
      </c>
      <c r="D58" s="41">
        <v>4518</v>
      </c>
      <c r="E58" s="41">
        <v>235</v>
      </c>
      <c r="F58" s="41">
        <v>266</v>
      </c>
      <c r="G58" s="41">
        <v>12</v>
      </c>
      <c r="H58" s="41">
        <v>1</v>
      </c>
      <c r="I58" s="41">
        <v>0</v>
      </c>
      <c r="J58" s="41">
        <v>243</v>
      </c>
      <c r="K58" s="41">
        <v>77965</v>
      </c>
      <c r="L58" s="41" t="str">
        <f>VLOOKUP(A58,'FRS geographical categories'!A:J,2,FALSE)</f>
        <v>Predominantly Urban</v>
      </c>
      <c r="M58" s="41" t="str">
        <f>VLOOKUP(A58,'FRS geographical categories'!A:J,3,FALSE)</f>
        <v>Metropolitan</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E12E1-6639-4295-9B96-E691992B0434}">
  <sheetPr codeName="Sheet2"/>
  <dimension ref="A5:M58"/>
  <sheetViews>
    <sheetView workbookViewId="0">
      <selection activeCell="A4" sqref="A4:E4"/>
    </sheetView>
  </sheetViews>
  <sheetFormatPr defaultColWidth="8.7265625" defaultRowHeight="14.5" x14ac:dyDescent="0.35"/>
  <cols>
    <col min="1" max="1" width="21" style="41" bestFit="1" customWidth="1"/>
    <col min="2" max="16384" width="8.7265625" style="41"/>
  </cols>
  <sheetData>
    <row r="5" spans="1:13" x14ac:dyDescent="0.35">
      <c r="B5" s="46"/>
    </row>
    <row r="7" spans="1:13" x14ac:dyDescent="0.35">
      <c r="A7" s="40"/>
      <c r="B7" s="40" t="s">
        <v>59</v>
      </c>
      <c r="C7" s="40" t="s">
        <v>79</v>
      </c>
      <c r="D7" s="40" t="s">
        <v>80</v>
      </c>
      <c r="E7" s="40" t="s">
        <v>52</v>
      </c>
      <c r="F7" s="40" t="s">
        <v>53</v>
      </c>
      <c r="G7" s="40" t="s">
        <v>54</v>
      </c>
      <c r="H7" s="40" t="s">
        <v>55</v>
      </c>
      <c r="I7" s="40" t="s">
        <v>56</v>
      </c>
      <c r="J7" s="40" t="s">
        <v>57</v>
      </c>
      <c r="K7" s="40" t="s">
        <v>58</v>
      </c>
    </row>
    <row r="8" spans="1:13" x14ac:dyDescent="0.35">
      <c r="A8" s="40" t="s">
        <v>0</v>
      </c>
      <c r="B8" s="40">
        <f>SUM(B14:B58)</f>
        <v>81998</v>
      </c>
      <c r="C8" s="40">
        <f t="shared" ref="C8:K8" si="0">SUM(C14:C58)</f>
        <v>48637</v>
      </c>
      <c r="D8" s="40">
        <f t="shared" si="0"/>
        <v>33361</v>
      </c>
      <c r="E8" s="40">
        <f t="shared" si="0"/>
        <v>25188</v>
      </c>
      <c r="F8" s="40">
        <f t="shared" si="0"/>
        <v>3292</v>
      </c>
      <c r="G8" s="40">
        <f t="shared" si="0"/>
        <v>603</v>
      </c>
      <c r="H8" s="40">
        <f t="shared" si="0"/>
        <v>68</v>
      </c>
      <c r="I8" s="40">
        <f t="shared" si="0"/>
        <v>95</v>
      </c>
      <c r="J8" s="40">
        <f t="shared" si="0"/>
        <v>8694</v>
      </c>
      <c r="K8" s="40">
        <f t="shared" si="0"/>
        <v>1366775</v>
      </c>
    </row>
    <row r="9" spans="1:13" x14ac:dyDescent="0.35">
      <c r="A9" s="40" t="s">
        <v>81</v>
      </c>
      <c r="B9" s="40">
        <f>SUMIF($M$14:$M$58,$A9,B$14:B$58)</f>
        <v>49564</v>
      </c>
      <c r="C9" s="40">
        <f t="shared" ref="C9:K10" si="1">SUMIF($M$14:$M$58,$A9,C$14:C$58)</f>
        <v>29755</v>
      </c>
      <c r="D9" s="40">
        <f t="shared" si="1"/>
        <v>19809</v>
      </c>
      <c r="E9" s="40">
        <f t="shared" si="1"/>
        <v>16391</v>
      </c>
      <c r="F9" s="40">
        <f t="shared" si="1"/>
        <v>1441</v>
      </c>
      <c r="G9" s="40">
        <f t="shared" si="1"/>
        <v>406</v>
      </c>
      <c r="H9" s="40">
        <f t="shared" si="1"/>
        <v>33</v>
      </c>
      <c r="I9" s="40">
        <f t="shared" si="1"/>
        <v>77</v>
      </c>
      <c r="J9" s="40">
        <f t="shared" si="1"/>
        <v>6020</v>
      </c>
      <c r="K9" s="40">
        <f t="shared" si="1"/>
        <v>929449</v>
      </c>
    </row>
    <row r="10" spans="1:13" x14ac:dyDescent="0.35">
      <c r="A10" s="40" t="s">
        <v>48</v>
      </c>
      <c r="B10" s="40">
        <f>SUMIF($M$14:$M$58,$A10,B$14:B$58)</f>
        <v>32434</v>
      </c>
      <c r="C10" s="40">
        <f t="shared" si="1"/>
        <v>18882</v>
      </c>
      <c r="D10" s="40">
        <f t="shared" si="1"/>
        <v>13552</v>
      </c>
      <c r="E10" s="40">
        <f t="shared" si="1"/>
        <v>8797</v>
      </c>
      <c r="F10" s="40">
        <f t="shared" si="1"/>
        <v>1851</v>
      </c>
      <c r="G10" s="40">
        <f t="shared" si="1"/>
        <v>197</v>
      </c>
      <c r="H10" s="40">
        <f t="shared" si="1"/>
        <v>35</v>
      </c>
      <c r="I10" s="40">
        <f t="shared" si="1"/>
        <v>18</v>
      </c>
      <c r="J10" s="40">
        <f t="shared" si="1"/>
        <v>2674</v>
      </c>
      <c r="K10" s="40">
        <f t="shared" si="1"/>
        <v>437326</v>
      </c>
    </row>
    <row r="11" spans="1:13" x14ac:dyDescent="0.35">
      <c r="A11" s="40" t="s">
        <v>82</v>
      </c>
      <c r="B11" s="40">
        <f>SUMIF($L$14:$L$58,$A11,B$14:B$58)</f>
        <v>43911</v>
      </c>
      <c r="C11" s="40">
        <f t="shared" ref="C11:K11" si="2">SUMIF($L$14:$L$58,$A11,C$14:C$58)</f>
        <v>24289</v>
      </c>
      <c r="D11" s="40">
        <f t="shared" si="2"/>
        <v>19622</v>
      </c>
      <c r="E11" s="40">
        <f t="shared" si="2"/>
        <v>13180</v>
      </c>
      <c r="F11" s="40">
        <f t="shared" si="2"/>
        <v>2487</v>
      </c>
      <c r="G11" s="40">
        <f t="shared" si="2"/>
        <v>316</v>
      </c>
      <c r="H11" s="40">
        <f t="shared" si="2"/>
        <v>45</v>
      </c>
      <c r="I11" s="40">
        <f t="shared" si="2"/>
        <v>58</v>
      </c>
      <c r="J11" s="40">
        <f t="shared" si="2"/>
        <v>3961</v>
      </c>
      <c r="K11" s="40">
        <f t="shared" si="2"/>
        <v>695258</v>
      </c>
    </row>
    <row r="12" spans="1:13" x14ac:dyDescent="0.35">
      <c r="A12" s="40" t="s">
        <v>83</v>
      </c>
      <c r="B12" s="40">
        <f t="shared" ref="B12:K13" si="3">SUMIF($L$14:$L$58,$A12,B$14:B$58)</f>
        <v>25896</v>
      </c>
      <c r="C12" s="40">
        <f t="shared" si="3"/>
        <v>17476</v>
      </c>
      <c r="D12" s="40">
        <f t="shared" si="3"/>
        <v>8420</v>
      </c>
      <c r="E12" s="40">
        <f t="shared" si="3"/>
        <v>7115</v>
      </c>
      <c r="F12" s="40">
        <f t="shared" si="3"/>
        <v>527</v>
      </c>
      <c r="G12" s="40">
        <f t="shared" si="3"/>
        <v>169</v>
      </c>
      <c r="H12" s="40">
        <f t="shared" si="3"/>
        <v>15</v>
      </c>
      <c r="I12" s="40">
        <f t="shared" si="3"/>
        <v>24</v>
      </c>
      <c r="J12" s="40">
        <f t="shared" si="3"/>
        <v>3045</v>
      </c>
      <c r="K12" s="40">
        <f t="shared" si="3"/>
        <v>407575</v>
      </c>
    </row>
    <row r="13" spans="1:13" x14ac:dyDescent="0.35">
      <c r="A13" s="40" t="s">
        <v>84</v>
      </c>
      <c r="B13" s="40">
        <f t="shared" si="3"/>
        <v>12191</v>
      </c>
      <c r="C13" s="40">
        <f t="shared" si="3"/>
        <v>6872</v>
      </c>
      <c r="D13" s="40">
        <f t="shared" si="3"/>
        <v>5319</v>
      </c>
      <c r="E13" s="40">
        <f t="shared" si="3"/>
        <v>4893</v>
      </c>
      <c r="F13" s="40">
        <f t="shared" si="3"/>
        <v>278</v>
      </c>
      <c r="G13" s="40">
        <f t="shared" si="3"/>
        <v>118</v>
      </c>
      <c r="H13" s="40">
        <f t="shared" si="3"/>
        <v>8</v>
      </c>
      <c r="I13" s="40">
        <f t="shared" si="3"/>
        <v>13</v>
      </c>
      <c r="J13" s="40">
        <f t="shared" si="3"/>
        <v>1688</v>
      </c>
      <c r="K13" s="40">
        <f t="shared" si="3"/>
        <v>263942</v>
      </c>
    </row>
    <row r="14" spans="1:13" x14ac:dyDescent="0.35">
      <c r="A14" s="41" t="s">
        <v>3</v>
      </c>
      <c r="B14" s="41">
        <v>964</v>
      </c>
      <c r="C14" s="41">
        <v>317</v>
      </c>
      <c r="D14" s="41">
        <v>647</v>
      </c>
      <c r="E14" s="41">
        <v>469</v>
      </c>
      <c r="F14" s="41">
        <v>33</v>
      </c>
      <c r="G14" s="41">
        <v>18</v>
      </c>
      <c r="H14" s="41">
        <v>0</v>
      </c>
      <c r="I14" s="41">
        <v>1</v>
      </c>
      <c r="J14" s="41">
        <v>430</v>
      </c>
      <c r="K14" s="41">
        <v>11825</v>
      </c>
      <c r="L14" s="41" t="str">
        <f>VLOOKUP(A14,'FRS geographical categories'!A:J,2,FALSE)</f>
        <v>Predominantly Urban</v>
      </c>
      <c r="M14" s="41" t="str">
        <f>VLOOKUP(A14,'FRS geographical categories'!A:J,3,FALSE)</f>
        <v>Non-metropolitan</v>
      </c>
    </row>
    <row r="15" spans="1:13" x14ac:dyDescent="0.35">
      <c r="A15" s="41" t="s">
        <v>4</v>
      </c>
      <c r="B15" s="41">
        <v>1447</v>
      </c>
      <c r="C15" s="41">
        <v>1244</v>
      </c>
      <c r="D15" s="41">
        <v>203</v>
      </c>
      <c r="E15" s="41">
        <v>203</v>
      </c>
      <c r="F15" s="41">
        <v>14</v>
      </c>
      <c r="G15" s="41">
        <v>3</v>
      </c>
      <c r="H15" s="41">
        <v>0</v>
      </c>
      <c r="I15" s="41">
        <v>0</v>
      </c>
      <c r="J15" s="41">
        <v>6</v>
      </c>
      <c r="K15" s="41">
        <v>20543</v>
      </c>
      <c r="L15" s="41" t="str">
        <f>VLOOKUP(A15,'FRS geographical categories'!A:J,2,FALSE)</f>
        <v>Significantly Rural</v>
      </c>
      <c r="M15" s="41" t="str">
        <f>VLOOKUP(A15,'FRS geographical categories'!A:J,3,FALSE)</f>
        <v>Non-metropolitan</v>
      </c>
    </row>
    <row r="16" spans="1:13" x14ac:dyDescent="0.35">
      <c r="A16" s="41" t="s">
        <v>5</v>
      </c>
      <c r="B16" s="41">
        <v>1745</v>
      </c>
      <c r="C16" s="41">
        <v>1256</v>
      </c>
      <c r="D16" s="41">
        <v>489</v>
      </c>
      <c r="E16" s="41">
        <v>339</v>
      </c>
      <c r="F16" s="41">
        <v>13</v>
      </c>
      <c r="G16" s="41">
        <v>0</v>
      </c>
      <c r="H16" s="41">
        <v>0</v>
      </c>
      <c r="I16" s="41">
        <v>0</v>
      </c>
      <c r="J16" s="41">
        <v>0</v>
      </c>
      <c r="K16" s="41">
        <v>35307</v>
      </c>
      <c r="L16" s="41" t="str">
        <f>VLOOKUP(A16,'FRS geographical categories'!A:J,2,FALSE)</f>
        <v>Predominantly Urban</v>
      </c>
      <c r="M16" s="41" t="str">
        <f>VLOOKUP(A16,'FRS geographical categories'!A:J,3,FALSE)</f>
        <v>Non-metropolitan</v>
      </c>
    </row>
    <row r="17" spans="1:13" x14ac:dyDescent="0.35">
      <c r="A17" s="41" t="s">
        <v>6</v>
      </c>
      <c r="B17" s="41">
        <v>811</v>
      </c>
      <c r="C17" s="41">
        <v>623</v>
      </c>
      <c r="D17" s="41">
        <v>188</v>
      </c>
      <c r="E17" s="41">
        <v>354</v>
      </c>
      <c r="F17" s="41">
        <v>17</v>
      </c>
      <c r="G17" s="41">
        <v>3</v>
      </c>
      <c r="H17" s="41">
        <v>1</v>
      </c>
      <c r="I17" s="41">
        <v>2</v>
      </c>
      <c r="J17" s="41">
        <v>101</v>
      </c>
      <c r="K17" s="41">
        <v>9933</v>
      </c>
      <c r="L17" s="41" t="str">
        <f>VLOOKUP(A17,'FRS geographical categories'!A:J,2,FALSE)</f>
        <v>Significantly Rural</v>
      </c>
      <c r="M17" s="41" t="str">
        <f>VLOOKUP(A17,'FRS geographical categories'!A:J,3,FALSE)</f>
        <v>Non-metropolitan</v>
      </c>
    </row>
    <row r="18" spans="1:13" x14ac:dyDescent="0.35">
      <c r="A18" s="41" t="s">
        <v>7</v>
      </c>
      <c r="B18" s="41">
        <v>525</v>
      </c>
      <c r="C18" s="41">
        <v>293</v>
      </c>
      <c r="D18" s="41">
        <v>232</v>
      </c>
      <c r="E18" s="41">
        <v>164</v>
      </c>
      <c r="F18" s="41">
        <v>10</v>
      </c>
      <c r="G18" s="41">
        <v>11</v>
      </c>
      <c r="H18" s="41">
        <v>1</v>
      </c>
      <c r="I18" s="41">
        <v>0</v>
      </c>
      <c r="J18" s="41">
        <v>163</v>
      </c>
      <c r="K18" s="41">
        <v>21555</v>
      </c>
      <c r="L18" s="41" t="str">
        <f>VLOOKUP(A18,'FRS geographical categories'!A:J,2,FALSE)</f>
        <v>Predominantly Rural</v>
      </c>
      <c r="M18" s="41" t="str">
        <f>VLOOKUP(A18,'FRS geographical categories'!A:J,3,FALSE)</f>
        <v>Non-metropolitan</v>
      </c>
    </row>
    <row r="19" spans="1:13" x14ac:dyDescent="0.35">
      <c r="A19" s="41" t="s">
        <v>8</v>
      </c>
      <c r="B19" s="41">
        <v>2088</v>
      </c>
      <c r="C19" s="41">
        <v>1324</v>
      </c>
      <c r="D19" s="41">
        <v>764</v>
      </c>
      <c r="E19" s="41">
        <v>644</v>
      </c>
      <c r="F19" s="41">
        <v>97</v>
      </c>
      <c r="G19" s="41">
        <v>23</v>
      </c>
      <c r="H19" s="41">
        <v>3</v>
      </c>
      <c r="I19" s="41">
        <v>1</v>
      </c>
      <c r="J19" s="41">
        <v>198</v>
      </c>
      <c r="K19" s="41">
        <v>24963</v>
      </c>
      <c r="L19" s="41" t="str">
        <f>VLOOKUP(A19,'FRS geographical categories'!A:J,2,FALSE)</f>
        <v>Significantly Rural</v>
      </c>
      <c r="M19" s="41" t="str">
        <f>VLOOKUP(A19,'FRS geographical categories'!A:J,3,FALSE)</f>
        <v>Non-metropolitan</v>
      </c>
    </row>
    <row r="20" spans="1:13" x14ac:dyDescent="0.35">
      <c r="A20" s="41" t="s">
        <v>9</v>
      </c>
      <c r="B20" s="41">
        <v>983</v>
      </c>
      <c r="C20" s="41">
        <v>868</v>
      </c>
      <c r="D20" s="41">
        <v>115</v>
      </c>
      <c r="E20" s="41">
        <v>91</v>
      </c>
      <c r="F20" s="41">
        <v>10</v>
      </c>
      <c r="G20" s="41">
        <v>2</v>
      </c>
      <c r="H20" s="41">
        <v>0</v>
      </c>
      <c r="I20" s="41">
        <v>0</v>
      </c>
      <c r="J20" s="41">
        <v>51</v>
      </c>
      <c r="K20" s="41">
        <v>13802</v>
      </c>
      <c r="L20" s="41" t="str">
        <f>VLOOKUP(A20,'FRS geographical categories'!A:J,2,FALSE)</f>
        <v>Predominantly Urban</v>
      </c>
      <c r="M20" s="41" t="str">
        <f>VLOOKUP(A20,'FRS geographical categories'!A:J,3,FALSE)</f>
        <v>Non-metropolitan</v>
      </c>
    </row>
    <row r="21" spans="1:13" x14ac:dyDescent="0.35">
      <c r="A21" s="41" t="s">
        <v>10</v>
      </c>
      <c r="B21" s="41">
        <v>1028</v>
      </c>
      <c r="C21" s="41">
        <v>677</v>
      </c>
      <c r="D21" s="41">
        <v>351</v>
      </c>
      <c r="E21" s="41">
        <v>294</v>
      </c>
      <c r="F21" s="41">
        <v>7</v>
      </c>
      <c r="G21" s="41">
        <v>2</v>
      </c>
      <c r="H21" s="41">
        <v>1</v>
      </c>
      <c r="I21" s="41">
        <v>0</v>
      </c>
      <c r="J21" s="41">
        <v>93</v>
      </c>
      <c r="K21" s="41">
        <v>16054</v>
      </c>
      <c r="L21" s="41" t="str">
        <f>VLOOKUP(A21,'FRS geographical categories'!A:J,2,FALSE)</f>
        <v>Predominantly Rural</v>
      </c>
      <c r="M21" s="41" t="str">
        <f>VLOOKUP(A21,'FRS geographical categories'!A:J,3,FALSE)</f>
        <v>Non-metropolitan</v>
      </c>
    </row>
    <row r="22" spans="1:13" x14ac:dyDescent="0.35">
      <c r="A22" s="41" t="s">
        <v>11</v>
      </c>
      <c r="B22" s="41">
        <v>391</v>
      </c>
      <c r="C22" s="41">
        <v>201</v>
      </c>
      <c r="D22" s="41">
        <v>190</v>
      </c>
      <c r="E22" s="41">
        <v>138</v>
      </c>
      <c r="F22" s="41">
        <v>48</v>
      </c>
      <c r="G22" s="41">
        <v>11</v>
      </c>
      <c r="H22" s="41">
        <v>1</v>
      </c>
      <c r="I22" s="41">
        <v>0</v>
      </c>
      <c r="J22" s="41">
        <v>23</v>
      </c>
      <c r="K22" s="41">
        <v>5049</v>
      </c>
      <c r="L22" s="41" t="str">
        <f>VLOOKUP(A22,'FRS geographical categories'!A:J,2,FALSE)</f>
        <v>Predominantly Rural</v>
      </c>
      <c r="M22" s="41" t="str">
        <f>VLOOKUP(A22,'FRS geographical categories'!A:J,3,FALSE)</f>
        <v>Non-metropolitan</v>
      </c>
    </row>
    <row r="23" spans="1:13" x14ac:dyDescent="0.35">
      <c r="A23" s="41" t="s">
        <v>12</v>
      </c>
      <c r="B23" s="41">
        <v>1121</v>
      </c>
      <c r="C23" s="41">
        <v>538</v>
      </c>
      <c r="D23" s="41">
        <v>583</v>
      </c>
      <c r="E23" s="41">
        <v>470</v>
      </c>
      <c r="F23" s="41">
        <v>52</v>
      </c>
      <c r="G23" s="41">
        <v>19</v>
      </c>
      <c r="H23" s="41">
        <v>2</v>
      </c>
      <c r="I23" s="41">
        <v>0</v>
      </c>
      <c r="J23" s="41">
        <v>557</v>
      </c>
      <c r="K23" s="41">
        <v>46404</v>
      </c>
      <c r="L23" s="41" t="str">
        <f>VLOOKUP(A23,'FRS geographical categories'!A:J,2,FALSE)</f>
        <v>Significantly Rural</v>
      </c>
      <c r="M23" s="41" t="str">
        <f>VLOOKUP(A23,'FRS geographical categories'!A:J,3,FALSE)</f>
        <v>Non-metropolitan</v>
      </c>
    </row>
    <row r="24" spans="1:13" x14ac:dyDescent="0.35">
      <c r="A24" s="41" t="s">
        <v>13</v>
      </c>
      <c r="B24" s="41">
        <v>820</v>
      </c>
      <c r="C24" s="41">
        <v>328</v>
      </c>
      <c r="D24" s="41">
        <v>492</v>
      </c>
      <c r="E24" s="41">
        <v>355</v>
      </c>
      <c r="F24" s="41">
        <v>100</v>
      </c>
      <c r="G24" s="41">
        <v>26</v>
      </c>
      <c r="H24" s="41">
        <v>1</v>
      </c>
      <c r="I24" s="41">
        <v>13</v>
      </c>
      <c r="J24" s="41">
        <v>162</v>
      </c>
      <c r="K24" s="41">
        <v>50534</v>
      </c>
      <c r="L24" s="41" t="str">
        <f>VLOOKUP(A24,'FRS geographical categories'!A:J,2,FALSE)</f>
        <v>Predominantly Rural</v>
      </c>
      <c r="M24" s="41" t="str">
        <f>VLOOKUP(A24,'FRS geographical categories'!A:J,3,FALSE)</f>
        <v>Non-metropolitan</v>
      </c>
    </row>
    <row r="25" spans="1:13" x14ac:dyDescent="0.35">
      <c r="A25" s="41" t="s">
        <v>71</v>
      </c>
      <c r="B25" s="41">
        <v>1737</v>
      </c>
      <c r="C25" s="41">
        <v>1303</v>
      </c>
      <c r="D25" s="41">
        <v>434</v>
      </c>
      <c r="E25" s="41">
        <v>395</v>
      </c>
      <c r="F25" s="41">
        <v>40</v>
      </c>
      <c r="G25" s="41">
        <v>13</v>
      </c>
      <c r="H25" s="41">
        <v>4</v>
      </c>
      <c r="I25" s="41">
        <v>0</v>
      </c>
      <c r="J25" s="41">
        <v>38</v>
      </c>
      <c r="K25" s="41">
        <v>65547</v>
      </c>
      <c r="L25" s="41" t="str">
        <f>VLOOKUP(A25,'FRS geographical categories'!A:J,2,FALSE)</f>
        <v>Significantly Rural</v>
      </c>
      <c r="M25" s="41" t="str">
        <f>VLOOKUP(A25,'FRS geographical categories'!A:J,3,FALSE)</f>
        <v>Non-metropolitan</v>
      </c>
    </row>
    <row r="26" spans="1:13" x14ac:dyDescent="0.35">
      <c r="A26" s="41" t="s">
        <v>14</v>
      </c>
      <c r="B26" s="41">
        <v>846</v>
      </c>
      <c r="C26" s="41">
        <v>362</v>
      </c>
      <c r="D26" s="41">
        <v>484</v>
      </c>
      <c r="E26" s="41">
        <v>473</v>
      </c>
      <c r="F26" s="41">
        <v>4</v>
      </c>
      <c r="G26" s="41">
        <v>6</v>
      </c>
      <c r="H26" s="41">
        <v>0</v>
      </c>
      <c r="I26" s="41">
        <v>0</v>
      </c>
      <c r="J26" s="41">
        <v>50</v>
      </c>
      <c r="K26" s="41">
        <v>15606</v>
      </c>
      <c r="L26" s="41" t="str">
        <f>VLOOKUP(A26,'FRS geographical categories'!A:J,2,FALSE)</f>
        <v>Predominantly Rural</v>
      </c>
      <c r="M26" s="41" t="str">
        <f>VLOOKUP(A26,'FRS geographical categories'!A:J,3,FALSE)</f>
        <v>Non-metropolitan</v>
      </c>
    </row>
    <row r="27" spans="1:13" x14ac:dyDescent="0.35">
      <c r="A27" s="41" t="s">
        <v>15</v>
      </c>
      <c r="B27" s="41">
        <v>777</v>
      </c>
      <c r="C27" s="41">
        <v>181</v>
      </c>
      <c r="D27" s="41">
        <v>596</v>
      </c>
      <c r="E27" s="41">
        <v>661</v>
      </c>
      <c r="F27" s="41">
        <v>13</v>
      </c>
      <c r="G27" s="41">
        <v>12</v>
      </c>
      <c r="H27" s="41">
        <v>0</v>
      </c>
      <c r="I27" s="41">
        <v>0</v>
      </c>
      <c r="J27" s="41">
        <v>576</v>
      </c>
      <c r="K27" s="41">
        <v>34244</v>
      </c>
      <c r="L27" s="41" t="str">
        <f>VLOOKUP(A27,'FRS geographical categories'!A:J,2,FALSE)</f>
        <v>Significantly Rural</v>
      </c>
      <c r="M27" s="41" t="str">
        <f>VLOOKUP(A27,'FRS geographical categories'!A:J,3,FALSE)</f>
        <v>Non-metropolitan</v>
      </c>
    </row>
    <row r="28" spans="1:13" x14ac:dyDescent="0.35">
      <c r="A28" s="41" t="s">
        <v>16</v>
      </c>
      <c r="B28" s="41">
        <v>2433</v>
      </c>
      <c r="C28" s="41">
        <v>1658</v>
      </c>
      <c r="D28" s="41">
        <v>775</v>
      </c>
      <c r="E28" s="41">
        <v>744</v>
      </c>
      <c r="F28" s="41">
        <v>31</v>
      </c>
      <c r="G28" s="41">
        <v>3</v>
      </c>
      <c r="H28" s="41">
        <v>0</v>
      </c>
      <c r="I28" s="41">
        <v>0</v>
      </c>
      <c r="J28" s="41">
        <v>66</v>
      </c>
      <c r="K28" s="41">
        <v>20180</v>
      </c>
      <c r="L28" s="41" t="str">
        <f>VLOOKUP(A28,'FRS geographical categories'!A:J,2,FALSE)</f>
        <v>Significantly Rural</v>
      </c>
      <c r="M28" s="41" t="str">
        <f>VLOOKUP(A28,'FRS geographical categories'!A:J,3,FALSE)</f>
        <v>Non-metropolitan</v>
      </c>
    </row>
    <row r="29" spans="1:13" x14ac:dyDescent="0.35">
      <c r="A29" s="41" t="s">
        <v>17</v>
      </c>
      <c r="B29" s="41">
        <v>1129</v>
      </c>
      <c r="C29" s="41">
        <v>645</v>
      </c>
      <c r="D29" s="41">
        <v>484</v>
      </c>
      <c r="E29" s="41">
        <v>338</v>
      </c>
      <c r="F29" s="41">
        <v>43</v>
      </c>
      <c r="G29" s="41">
        <v>5</v>
      </c>
      <c r="H29" s="41">
        <v>2</v>
      </c>
      <c r="I29" s="41">
        <v>9</v>
      </c>
      <c r="J29" s="41">
        <v>55</v>
      </c>
      <c r="K29" s="41">
        <v>21910</v>
      </c>
      <c r="L29" s="41" t="str">
        <f>VLOOKUP(A29,'FRS geographical categories'!A:J,2,FALSE)</f>
        <v>Significantly Rural</v>
      </c>
      <c r="M29" s="41" t="str">
        <f>VLOOKUP(A29,'FRS geographical categories'!A:J,3,FALSE)</f>
        <v>Non-metropolitan</v>
      </c>
    </row>
    <row r="30" spans="1:13" x14ac:dyDescent="0.35">
      <c r="A30" s="41" t="s">
        <v>18</v>
      </c>
      <c r="B30" s="41">
        <v>13374</v>
      </c>
      <c r="C30" s="41">
        <v>10519</v>
      </c>
      <c r="D30" s="41">
        <v>2855</v>
      </c>
      <c r="E30" s="41">
        <v>2269</v>
      </c>
      <c r="F30" s="41">
        <v>693</v>
      </c>
      <c r="G30" s="41">
        <v>52</v>
      </c>
      <c r="H30" s="41">
        <v>5</v>
      </c>
      <c r="I30" s="41">
        <v>0</v>
      </c>
      <c r="J30" s="41">
        <v>607</v>
      </c>
      <c r="K30" s="41">
        <v>119542</v>
      </c>
      <c r="L30" s="41" t="str">
        <f>VLOOKUP(A30,'FRS geographical categories'!A:J,2,FALSE)</f>
        <v>Predominantly Urban</v>
      </c>
      <c r="M30" s="41" t="str">
        <f>VLOOKUP(A30,'FRS geographical categories'!A:J,3,FALSE)</f>
        <v>Metropolitan</v>
      </c>
    </row>
    <row r="31" spans="1:13" x14ac:dyDescent="0.35">
      <c r="A31" s="41" t="s">
        <v>19</v>
      </c>
      <c r="B31" s="41">
        <v>4904</v>
      </c>
      <c r="C31" s="41">
        <v>2557</v>
      </c>
      <c r="D31" s="41">
        <v>2347</v>
      </c>
      <c r="E31" s="41">
        <v>1710</v>
      </c>
      <c r="F31" s="41">
        <v>601</v>
      </c>
      <c r="G31" s="41">
        <v>61</v>
      </c>
      <c r="H31" s="41">
        <v>19</v>
      </c>
      <c r="I31" s="41">
        <v>0</v>
      </c>
      <c r="J31" s="41">
        <v>569</v>
      </c>
      <c r="K31" s="41">
        <v>57240</v>
      </c>
      <c r="L31" s="41" t="str">
        <f>VLOOKUP(A31,'FRS geographical categories'!A:J,2,FALSE)</f>
        <v>Predominantly Urban</v>
      </c>
      <c r="M31" s="41" t="str">
        <f>VLOOKUP(A31,'FRS geographical categories'!A:J,3,FALSE)</f>
        <v>Metropolitan</v>
      </c>
    </row>
    <row r="32" spans="1:13" x14ac:dyDescent="0.35">
      <c r="A32" s="41" t="s">
        <v>20</v>
      </c>
      <c r="B32" s="41">
        <v>1390</v>
      </c>
      <c r="C32" s="41">
        <v>418</v>
      </c>
      <c r="D32" s="41">
        <v>972</v>
      </c>
      <c r="E32" s="41">
        <v>620</v>
      </c>
      <c r="F32" s="41">
        <v>86</v>
      </c>
      <c r="G32" s="41">
        <v>52</v>
      </c>
      <c r="H32" s="41">
        <v>3</v>
      </c>
      <c r="I32" s="41">
        <v>6</v>
      </c>
      <c r="J32" s="41">
        <v>231</v>
      </c>
      <c r="K32" s="41">
        <v>100322</v>
      </c>
      <c r="L32" s="41" t="str">
        <f>VLOOKUP(A32,'FRS geographical categories'!A:J,2,FALSE)</f>
        <v>Predominantly Urban</v>
      </c>
      <c r="M32" s="41" t="str">
        <f>VLOOKUP(A32,'FRS geographical categories'!A:J,3,FALSE)</f>
        <v>Non-metropolitan</v>
      </c>
    </row>
    <row r="33" spans="1:13" x14ac:dyDescent="0.35">
      <c r="A33" s="41" t="s">
        <v>21</v>
      </c>
      <c r="B33" s="41">
        <v>862</v>
      </c>
      <c r="C33" s="41">
        <v>495</v>
      </c>
      <c r="D33" s="41">
        <v>367</v>
      </c>
      <c r="E33" s="41">
        <v>222</v>
      </c>
      <c r="F33" s="41">
        <v>20</v>
      </c>
      <c r="G33" s="41">
        <v>12</v>
      </c>
      <c r="H33" s="41">
        <v>1</v>
      </c>
      <c r="I33" s="41">
        <v>0</v>
      </c>
      <c r="J33" s="41">
        <v>103</v>
      </c>
      <c r="K33" s="41">
        <v>15371</v>
      </c>
      <c r="L33" s="41" t="str">
        <f>VLOOKUP(A33,'FRS geographical categories'!A:J,2,FALSE)</f>
        <v>Significantly Rural</v>
      </c>
      <c r="M33" s="41" t="str">
        <f>VLOOKUP(A33,'FRS geographical categories'!A:J,3,FALSE)</f>
        <v>Non-metropolitan</v>
      </c>
    </row>
    <row r="34" spans="1:13" x14ac:dyDescent="0.35">
      <c r="A34" s="41" t="s">
        <v>22</v>
      </c>
      <c r="B34" s="41">
        <v>642</v>
      </c>
      <c r="C34" s="41">
        <v>601</v>
      </c>
      <c r="D34" s="41">
        <v>41</v>
      </c>
      <c r="E34" s="41">
        <v>47</v>
      </c>
      <c r="F34" s="41">
        <v>30</v>
      </c>
      <c r="G34" s="41">
        <v>10</v>
      </c>
      <c r="H34" s="41">
        <v>2</v>
      </c>
      <c r="I34" s="41">
        <v>0</v>
      </c>
      <c r="J34" s="41">
        <v>30</v>
      </c>
      <c r="K34" s="41">
        <v>16724</v>
      </c>
      <c r="L34" s="41" t="str">
        <f>VLOOKUP(A34,'FRS geographical categories'!A:J,2,FALSE)</f>
        <v>Predominantly Urban</v>
      </c>
      <c r="M34" s="41" t="str">
        <f>VLOOKUP(A34,'FRS geographical categories'!A:J,3,FALSE)</f>
        <v>Non-metropolitan</v>
      </c>
    </row>
    <row r="35" spans="1:13" x14ac:dyDescent="0.35">
      <c r="A35" s="41" t="s">
        <v>23</v>
      </c>
      <c r="B35" s="41">
        <v>1936</v>
      </c>
      <c r="C35" s="41">
        <v>1630</v>
      </c>
      <c r="D35" s="41">
        <v>306</v>
      </c>
      <c r="E35" s="41">
        <v>442</v>
      </c>
      <c r="F35" s="41">
        <v>25</v>
      </c>
      <c r="G35" s="41">
        <v>5</v>
      </c>
      <c r="H35" s="41">
        <v>0</v>
      </c>
      <c r="I35" s="41">
        <v>7</v>
      </c>
      <c r="J35" s="41">
        <v>306</v>
      </c>
      <c r="K35" s="41">
        <v>25857</v>
      </c>
      <c r="L35" s="41" t="str">
        <f>VLOOKUP(A35,'FRS geographical categories'!A:J,2,FALSE)</f>
        <v>Significantly Rural</v>
      </c>
      <c r="M35" s="41" t="str">
        <f>VLOOKUP(A35,'FRS geographical categories'!A:J,3,FALSE)</f>
        <v>Non-metropolitan</v>
      </c>
    </row>
    <row r="36" spans="1:13" x14ac:dyDescent="0.35">
      <c r="A36" s="41" t="s">
        <v>47</v>
      </c>
      <c r="B36" s="41">
        <v>193</v>
      </c>
      <c r="C36" s="41">
        <v>103</v>
      </c>
      <c r="D36" s="41">
        <v>90</v>
      </c>
      <c r="E36" s="41">
        <v>89</v>
      </c>
      <c r="F36" s="41">
        <v>2</v>
      </c>
      <c r="G36" s="41">
        <v>1</v>
      </c>
      <c r="H36" s="41">
        <v>0</v>
      </c>
      <c r="I36" s="41">
        <v>0</v>
      </c>
      <c r="J36" s="41">
        <v>19</v>
      </c>
      <c r="K36" s="41">
        <v>6433</v>
      </c>
      <c r="L36" s="41" t="str">
        <f>VLOOKUP(A36,'FRS geographical categories'!A:J,2,FALSE)</f>
        <v>Predominantly Rural</v>
      </c>
      <c r="M36" s="41" t="str">
        <f>VLOOKUP(A36,'FRS geographical categories'!A:J,3,FALSE)</f>
        <v>Non-metropolitan</v>
      </c>
    </row>
    <row r="37" spans="1:13" x14ac:dyDescent="0.35">
      <c r="A37" s="41" t="s">
        <v>25</v>
      </c>
      <c r="B37" s="41">
        <v>42</v>
      </c>
      <c r="C37" s="41">
        <v>36</v>
      </c>
      <c r="D37" s="41">
        <v>6</v>
      </c>
      <c r="E37" s="41">
        <v>6</v>
      </c>
      <c r="F37" s="41">
        <v>1</v>
      </c>
      <c r="G37" s="41">
        <v>0</v>
      </c>
      <c r="H37" s="41">
        <v>0</v>
      </c>
      <c r="I37" s="41">
        <v>0</v>
      </c>
      <c r="J37" s="41">
        <v>1</v>
      </c>
      <c r="K37" s="41">
        <v>313</v>
      </c>
      <c r="L37" s="41" t="str">
        <f>VLOOKUP(A37,'FRS geographical categories'!A:J,2,FALSE)</f>
        <v>Predominantly Rural</v>
      </c>
      <c r="M37" s="41" t="str">
        <f>VLOOKUP(A37,'FRS geographical categories'!A:J,3,FALSE)</f>
        <v>Non-metropolitan</v>
      </c>
    </row>
    <row r="38" spans="1:13" x14ac:dyDescent="0.35">
      <c r="A38" s="41" t="s">
        <v>26</v>
      </c>
      <c r="B38" s="41">
        <v>1961</v>
      </c>
      <c r="C38" s="41">
        <v>1237</v>
      </c>
      <c r="D38" s="41">
        <v>724</v>
      </c>
      <c r="E38" s="41">
        <v>559</v>
      </c>
      <c r="F38" s="41">
        <v>36</v>
      </c>
      <c r="G38" s="41">
        <v>9</v>
      </c>
      <c r="H38" s="41">
        <v>0</v>
      </c>
      <c r="I38" s="41">
        <v>1</v>
      </c>
      <c r="J38" s="41">
        <v>482</v>
      </c>
      <c r="K38" s="41">
        <v>39037</v>
      </c>
      <c r="L38" s="41" t="str">
        <f>VLOOKUP(A38,'FRS geographical categories'!A:J,2,FALSE)</f>
        <v>Significantly Rural</v>
      </c>
      <c r="M38" s="41" t="str">
        <f>VLOOKUP(A38,'FRS geographical categories'!A:J,3,FALSE)</f>
        <v>Non-metropolitan</v>
      </c>
    </row>
    <row r="39" spans="1:13" x14ac:dyDescent="0.35">
      <c r="A39" s="41" t="s">
        <v>27</v>
      </c>
      <c r="B39" s="41">
        <v>3636</v>
      </c>
      <c r="C39" s="41">
        <v>1089</v>
      </c>
      <c r="D39" s="41">
        <v>2547</v>
      </c>
      <c r="E39" s="41">
        <v>1933</v>
      </c>
      <c r="F39" s="41">
        <v>376</v>
      </c>
      <c r="G39" s="41">
        <v>18</v>
      </c>
      <c r="H39" s="41">
        <v>2</v>
      </c>
      <c r="I39" s="41">
        <v>33</v>
      </c>
      <c r="J39" s="41">
        <v>403</v>
      </c>
      <c r="K39" s="41">
        <v>26665</v>
      </c>
      <c r="L39" s="41" t="str">
        <f>VLOOKUP(A39,'FRS geographical categories'!A:J,2,FALSE)</f>
        <v>Predominantly Urban</v>
      </c>
      <c r="M39" s="41" t="str">
        <f>VLOOKUP(A39,'FRS geographical categories'!A:J,3,FALSE)</f>
        <v>Non-metropolitan</v>
      </c>
    </row>
    <row r="40" spans="1:13" x14ac:dyDescent="0.35">
      <c r="A40" s="41" t="s">
        <v>28</v>
      </c>
      <c r="B40" s="41">
        <v>1015</v>
      </c>
      <c r="C40" s="41">
        <v>849</v>
      </c>
      <c r="D40" s="41">
        <v>166</v>
      </c>
      <c r="E40" s="41">
        <v>360</v>
      </c>
      <c r="F40" s="41">
        <v>57</v>
      </c>
      <c r="G40" s="41">
        <v>33</v>
      </c>
      <c r="H40" s="41">
        <v>2</v>
      </c>
      <c r="I40" s="41">
        <v>0</v>
      </c>
      <c r="J40" s="41">
        <v>149</v>
      </c>
      <c r="K40" s="41">
        <v>14813</v>
      </c>
      <c r="L40" s="41" t="str">
        <f>VLOOKUP(A40,'FRS geographical categories'!A:J,2,FALSE)</f>
        <v>Significantly Rural</v>
      </c>
      <c r="M40" s="41" t="str">
        <f>VLOOKUP(A40,'FRS geographical categories'!A:J,3,FALSE)</f>
        <v>Non-metropolitan</v>
      </c>
    </row>
    <row r="41" spans="1:13" x14ac:dyDescent="0.35">
      <c r="A41" s="41" t="s">
        <v>29</v>
      </c>
      <c r="B41" s="41">
        <v>1239</v>
      </c>
      <c r="C41" s="41">
        <v>750</v>
      </c>
      <c r="D41" s="41">
        <v>489</v>
      </c>
      <c r="E41" s="41">
        <v>610</v>
      </c>
      <c r="F41" s="41">
        <v>6</v>
      </c>
      <c r="G41" s="41">
        <v>11</v>
      </c>
      <c r="H41" s="41">
        <v>1</v>
      </c>
      <c r="I41" s="41">
        <v>0</v>
      </c>
      <c r="J41" s="41">
        <v>19</v>
      </c>
      <c r="K41" s="41">
        <v>19269</v>
      </c>
      <c r="L41" s="41" t="str">
        <f>VLOOKUP(A41,'FRS geographical categories'!A:J,2,FALSE)</f>
        <v>Predominantly Rural</v>
      </c>
      <c r="M41" s="41" t="str">
        <f>VLOOKUP(A41,'FRS geographical categories'!A:J,3,FALSE)</f>
        <v>Non-metropolitan</v>
      </c>
    </row>
    <row r="42" spans="1:13" x14ac:dyDescent="0.35">
      <c r="A42" s="41" t="s">
        <v>30</v>
      </c>
      <c r="B42" s="41">
        <v>1586</v>
      </c>
      <c r="C42" s="41">
        <v>1199</v>
      </c>
      <c r="D42" s="41">
        <v>387</v>
      </c>
      <c r="E42" s="41">
        <v>332</v>
      </c>
      <c r="F42" s="41">
        <v>55</v>
      </c>
      <c r="G42" s="41">
        <v>19</v>
      </c>
      <c r="H42" s="41">
        <v>1</v>
      </c>
      <c r="I42" s="41">
        <v>0</v>
      </c>
      <c r="J42" s="41">
        <v>48</v>
      </c>
      <c r="K42" s="41">
        <v>25152</v>
      </c>
      <c r="L42" s="41" t="str">
        <f>VLOOKUP(A42,'FRS geographical categories'!A:J,2,FALSE)</f>
        <v>Predominantly Urban</v>
      </c>
      <c r="M42" s="41" t="str">
        <f>VLOOKUP(A42,'FRS geographical categories'!A:J,3,FALSE)</f>
        <v>Metropolitan</v>
      </c>
    </row>
    <row r="43" spans="1:13" x14ac:dyDescent="0.35">
      <c r="A43" s="41" t="s">
        <v>31</v>
      </c>
      <c r="B43" s="41">
        <v>1265</v>
      </c>
      <c r="C43" s="41">
        <v>877</v>
      </c>
      <c r="D43" s="41">
        <v>388</v>
      </c>
      <c r="E43" s="41">
        <v>350</v>
      </c>
      <c r="F43" s="41">
        <v>24</v>
      </c>
      <c r="G43" s="41">
        <v>4</v>
      </c>
      <c r="H43" s="41">
        <v>0</v>
      </c>
      <c r="I43" s="41">
        <v>0</v>
      </c>
      <c r="J43" s="41">
        <v>430</v>
      </c>
      <c r="K43" s="41">
        <v>20241</v>
      </c>
      <c r="L43" s="41" t="str">
        <f>VLOOKUP(A43,'FRS geographical categories'!A:J,2,FALSE)</f>
        <v>Predominantly Rural</v>
      </c>
      <c r="M43" s="41" t="str">
        <f>VLOOKUP(A43,'FRS geographical categories'!A:J,3,FALSE)</f>
        <v>Non-metropolitan</v>
      </c>
    </row>
    <row r="44" spans="1:13" x14ac:dyDescent="0.35">
      <c r="A44" s="41" t="s">
        <v>32</v>
      </c>
      <c r="B44" s="41">
        <v>2969</v>
      </c>
      <c r="C44" s="41">
        <v>1553</v>
      </c>
      <c r="D44" s="41">
        <v>1416</v>
      </c>
      <c r="E44" s="41">
        <v>1359</v>
      </c>
      <c r="F44" s="41">
        <v>38</v>
      </c>
      <c r="G44" s="41">
        <v>22</v>
      </c>
      <c r="H44" s="41">
        <v>1</v>
      </c>
      <c r="I44" s="41">
        <v>0</v>
      </c>
      <c r="J44" s="41">
        <v>159</v>
      </c>
      <c r="K44" s="41">
        <v>41837</v>
      </c>
      <c r="L44" s="41" t="str">
        <f>VLOOKUP(A44,'FRS geographical categories'!A:J,2,FALSE)</f>
        <v>Predominantly Rural</v>
      </c>
      <c r="M44" s="41" t="str">
        <f>VLOOKUP(A44,'FRS geographical categories'!A:J,3,FALSE)</f>
        <v>Non-metropolitan</v>
      </c>
    </row>
    <row r="45" spans="1:13" x14ac:dyDescent="0.35">
      <c r="A45" s="41" t="s">
        <v>33</v>
      </c>
      <c r="B45" s="41">
        <v>1078</v>
      </c>
      <c r="C45" s="41">
        <v>539</v>
      </c>
      <c r="D45" s="41">
        <v>539</v>
      </c>
      <c r="E45" s="41">
        <v>493</v>
      </c>
      <c r="F45" s="41">
        <v>39</v>
      </c>
      <c r="G45" s="41">
        <v>19</v>
      </c>
      <c r="H45" s="41">
        <v>0</v>
      </c>
      <c r="I45" s="41">
        <v>2</v>
      </c>
      <c r="J45" s="41">
        <v>34</v>
      </c>
      <c r="K45" s="41">
        <v>18442</v>
      </c>
      <c r="L45" s="41" t="str">
        <f>VLOOKUP(A45,'FRS geographical categories'!A:J,2,FALSE)</f>
        <v>Significantly Rural</v>
      </c>
      <c r="M45" s="41" t="str">
        <f>VLOOKUP(A45,'FRS geographical categories'!A:J,3,FALSE)</f>
        <v>Non-metropolitan</v>
      </c>
    </row>
    <row r="46" spans="1:13" x14ac:dyDescent="0.35">
      <c r="A46" s="41" t="s">
        <v>34</v>
      </c>
      <c r="B46" s="41">
        <v>860</v>
      </c>
      <c r="C46" s="41">
        <v>453</v>
      </c>
      <c r="D46" s="41">
        <v>407</v>
      </c>
      <c r="E46" s="41">
        <v>454</v>
      </c>
      <c r="F46" s="41">
        <v>4</v>
      </c>
      <c r="G46" s="41">
        <v>3</v>
      </c>
      <c r="H46" s="41">
        <v>0</v>
      </c>
      <c r="I46" s="41">
        <v>0</v>
      </c>
      <c r="J46" s="41">
        <v>79</v>
      </c>
      <c r="K46" s="41">
        <v>8436</v>
      </c>
      <c r="L46" s="41" t="str">
        <f>VLOOKUP(A46,'FRS geographical categories'!A:J,2,FALSE)</f>
        <v>Predominantly Rural</v>
      </c>
      <c r="M46" s="41" t="str">
        <f>VLOOKUP(A46,'FRS geographical categories'!A:J,3,FALSE)</f>
        <v>Non-metropolitan</v>
      </c>
    </row>
    <row r="47" spans="1:13" x14ac:dyDescent="0.35">
      <c r="A47" s="41" t="s">
        <v>35</v>
      </c>
      <c r="B47" s="41">
        <v>619</v>
      </c>
      <c r="C47" s="41">
        <v>237</v>
      </c>
      <c r="D47" s="41">
        <v>382</v>
      </c>
      <c r="E47" s="41">
        <v>338</v>
      </c>
      <c r="F47" s="41">
        <v>36</v>
      </c>
      <c r="G47" s="41">
        <v>15</v>
      </c>
      <c r="H47" s="41">
        <v>3</v>
      </c>
      <c r="I47" s="41">
        <v>0</v>
      </c>
      <c r="J47" s="41">
        <v>97</v>
      </c>
      <c r="K47" s="41">
        <v>27898</v>
      </c>
      <c r="L47" s="41" t="str">
        <f>VLOOKUP(A47,'FRS geographical categories'!A:J,2,FALSE)</f>
        <v>Predominantly Urban</v>
      </c>
      <c r="M47" s="41" t="str">
        <f>VLOOKUP(A47,'FRS geographical categories'!A:J,3,FALSE)</f>
        <v>Non-metropolitan</v>
      </c>
    </row>
    <row r="48" spans="1:13" x14ac:dyDescent="0.35">
      <c r="A48" s="41" t="s">
        <v>36</v>
      </c>
      <c r="B48" s="41">
        <v>716</v>
      </c>
      <c r="C48" s="41">
        <v>276</v>
      </c>
      <c r="D48" s="41">
        <v>440</v>
      </c>
      <c r="E48" s="41">
        <v>325</v>
      </c>
      <c r="F48" s="41">
        <v>7</v>
      </c>
      <c r="G48" s="41">
        <v>6</v>
      </c>
      <c r="H48" s="41">
        <v>0</v>
      </c>
      <c r="I48" s="41">
        <v>0</v>
      </c>
      <c r="J48" s="41">
        <v>429</v>
      </c>
      <c r="K48" s="41">
        <v>11494</v>
      </c>
      <c r="L48" s="41" t="str">
        <f>VLOOKUP(A48,'FRS geographical categories'!A:J,2,FALSE)</f>
        <v>Predominantly Rural</v>
      </c>
      <c r="M48" s="41" t="str">
        <f>VLOOKUP(A48,'FRS geographical categories'!A:J,3,FALSE)</f>
        <v>Non-metropolitan</v>
      </c>
    </row>
    <row r="49" spans="1:13" x14ac:dyDescent="0.35">
      <c r="A49" s="41" t="s">
        <v>37</v>
      </c>
      <c r="B49" s="41">
        <v>732</v>
      </c>
      <c r="C49" s="41">
        <v>577</v>
      </c>
      <c r="D49" s="41">
        <v>155</v>
      </c>
      <c r="E49" s="41">
        <v>113</v>
      </c>
      <c r="F49" s="41">
        <v>11</v>
      </c>
      <c r="G49" s="41">
        <v>14</v>
      </c>
      <c r="H49" s="41">
        <v>0</v>
      </c>
      <c r="I49" s="41">
        <v>0</v>
      </c>
      <c r="J49" s="41">
        <v>7</v>
      </c>
      <c r="K49" s="41">
        <v>9927</v>
      </c>
      <c r="L49" s="41" t="str">
        <f>VLOOKUP(A49,'FRS geographical categories'!A:J,2,FALSE)</f>
        <v>Predominantly Rural</v>
      </c>
      <c r="M49" s="41" t="str">
        <f>VLOOKUP(A49,'FRS geographical categories'!A:J,3,FALSE)</f>
        <v>Non-metropolitan</v>
      </c>
    </row>
    <row r="50" spans="1:13" x14ac:dyDescent="0.35">
      <c r="A50" s="41" t="s">
        <v>38</v>
      </c>
      <c r="B50" s="41">
        <v>3963</v>
      </c>
      <c r="C50" s="41">
        <v>1608</v>
      </c>
      <c r="D50" s="41">
        <v>2355</v>
      </c>
      <c r="E50" s="41">
        <v>2103</v>
      </c>
      <c r="F50" s="41">
        <v>74</v>
      </c>
      <c r="G50" s="41">
        <v>7</v>
      </c>
      <c r="H50" s="41">
        <v>1</v>
      </c>
      <c r="I50" s="41">
        <v>0</v>
      </c>
      <c r="J50" s="41">
        <v>390</v>
      </c>
      <c r="K50" s="41">
        <v>40807</v>
      </c>
      <c r="L50" s="41" t="str">
        <f>VLOOKUP(A50,'FRS geographical categories'!A:J,2,FALSE)</f>
        <v>Predominantly Urban</v>
      </c>
      <c r="M50" s="41" t="str">
        <f>VLOOKUP(A50,'FRS geographical categories'!A:J,3,FALSE)</f>
        <v>Metropolitan</v>
      </c>
    </row>
    <row r="51" spans="1:13" x14ac:dyDescent="0.35">
      <c r="A51" s="41" t="s">
        <v>39</v>
      </c>
      <c r="B51" s="41">
        <v>5031</v>
      </c>
      <c r="C51" s="41">
        <v>3913</v>
      </c>
      <c r="D51" s="41">
        <v>1118</v>
      </c>
      <c r="E51" s="41">
        <v>94</v>
      </c>
      <c r="F51" s="41">
        <v>3</v>
      </c>
      <c r="G51" s="41">
        <v>5</v>
      </c>
      <c r="H51" s="41">
        <v>0</v>
      </c>
      <c r="I51" s="41">
        <v>2</v>
      </c>
      <c r="J51" s="41">
        <v>34</v>
      </c>
      <c r="K51" s="41">
        <v>18886</v>
      </c>
      <c r="L51" s="41" t="str">
        <f>VLOOKUP(A51,'FRS geographical categories'!A:J,2,FALSE)</f>
        <v>Significantly Rural</v>
      </c>
      <c r="M51" s="41" t="str">
        <f>VLOOKUP(A51,'FRS geographical categories'!A:J,3,FALSE)</f>
        <v>Non-metropolitan</v>
      </c>
    </row>
    <row r="52" spans="1:13" x14ac:dyDescent="0.35">
      <c r="A52" s="41" t="s">
        <v>40</v>
      </c>
      <c r="B52" s="41">
        <v>565</v>
      </c>
      <c r="C52" s="41">
        <v>386</v>
      </c>
      <c r="D52" s="41">
        <v>179</v>
      </c>
      <c r="E52" s="41">
        <v>163</v>
      </c>
      <c r="F52" s="41">
        <v>16</v>
      </c>
      <c r="G52" s="41">
        <v>1</v>
      </c>
      <c r="H52" s="41">
        <v>2</v>
      </c>
      <c r="I52" s="41">
        <v>0</v>
      </c>
      <c r="J52" s="41">
        <v>54</v>
      </c>
      <c r="K52" s="41">
        <v>37194</v>
      </c>
      <c r="L52" s="41" t="str">
        <f>VLOOKUP(A52,'FRS geographical categories'!A:J,2,FALSE)</f>
        <v>Predominantly Rural</v>
      </c>
      <c r="M52" s="41" t="str">
        <f>VLOOKUP(A52,'FRS geographical categories'!A:J,3,FALSE)</f>
        <v>Non-metropolitan</v>
      </c>
    </row>
    <row r="53" spans="1:13" x14ac:dyDescent="0.35">
      <c r="A53" s="41" t="s">
        <v>41</v>
      </c>
      <c r="B53" s="41">
        <v>1498</v>
      </c>
      <c r="C53" s="41">
        <v>621</v>
      </c>
      <c r="D53" s="41">
        <v>877</v>
      </c>
      <c r="E53" s="41">
        <v>546</v>
      </c>
      <c r="F53" s="41">
        <v>52</v>
      </c>
      <c r="G53" s="41">
        <v>4</v>
      </c>
      <c r="H53" s="41">
        <v>0</v>
      </c>
      <c r="I53" s="41">
        <v>0</v>
      </c>
      <c r="J53" s="41">
        <v>45</v>
      </c>
      <c r="K53" s="41">
        <v>25389</v>
      </c>
      <c r="L53" s="41" t="str">
        <f>VLOOKUP(A53,'FRS geographical categories'!A:J,2,FALSE)</f>
        <v>Predominantly Urban</v>
      </c>
      <c r="M53" s="41" t="str">
        <f>VLOOKUP(A53,'FRS geographical categories'!A:J,3,FALSE)</f>
        <v>Non-metropolitan</v>
      </c>
    </row>
    <row r="54" spans="1:13" x14ac:dyDescent="0.35">
      <c r="A54" s="41" t="s">
        <v>42</v>
      </c>
      <c r="B54" s="41">
        <v>4247</v>
      </c>
      <c r="C54" s="41">
        <v>2219</v>
      </c>
      <c r="D54" s="41">
        <v>2028</v>
      </c>
      <c r="E54" s="41">
        <v>1568</v>
      </c>
      <c r="F54" s="41">
        <v>25</v>
      </c>
      <c r="G54" s="41">
        <v>17</v>
      </c>
      <c r="H54" s="41">
        <v>1</v>
      </c>
      <c r="I54" s="41">
        <v>6</v>
      </c>
      <c r="J54" s="41">
        <v>119</v>
      </c>
      <c r="K54" s="41">
        <v>33345</v>
      </c>
      <c r="L54" s="41" t="str">
        <f>VLOOKUP(A54,'FRS geographical categories'!A:J,2,FALSE)</f>
        <v>Predominantly Urban</v>
      </c>
      <c r="M54" s="41" t="str">
        <f>VLOOKUP(A54,'FRS geographical categories'!A:J,3,FALSE)</f>
        <v>Metropolitan</v>
      </c>
    </row>
    <row r="55" spans="1:13" x14ac:dyDescent="0.35">
      <c r="A55" s="41" t="s">
        <v>43</v>
      </c>
      <c r="B55" s="41">
        <v>496</v>
      </c>
      <c r="C55" s="41">
        <v>349</v>
      </c>
      <c r="D55" s="41">
        <v>147</v>
      </c>
      <c r="E55" s="41">
        <v>147</v>
      </c>
      <c r="F55" s="41">
        <v>6</v>
      </c>
      <c r="G55" s="41">
        <v>5</v>
      </c>
      <c r="H55" s="41">
        <v>0</v>
      </c>
      <c r="I55" s="41">
        <v>0</v>
      </c>
      <c r="J55" s="41">
        <v>8</v>
      </c>
      <c r="K55" s="41">
        <v>12010</v>
      </c>
      <c r="L55" s="41" t="str">
        <f>VLOOKUP(A55,'FRS geographical categories'!A:J,2,FALSE)</f>
        <v>Significantly Rural</v>
      </c>
      <c r="M55" s="41" t="str">
        <f>VLOOKUP(A55,'FRS geographical categories'!A:J,3,FALSE)</f>
        <v>Non-metropolitan</v>
      </c>
    </row>
    <row r="56" spans="1:13" x14ac:dyDescent="0.35">
      <c r="A56" s="41" t="s">
        <v>44</v>
      </c>
      <c r="B56" s="41">
        <v>1314</v>
      </c>
      <c r="C56" s="41">
        <v>426</v>
      </c>
      <c r="D56" s="41">
        <v>888</v>
      </c>
      <c r="E56" s="41">
        <v>530</v>
      </c>
      <c r="F56" s="41">
        <v>59</v>
      </c>
      <c r="G56" s="41">
        <v>33</v>
      </c>
      <c r="H56" s="41">
        <v>6</v>
      </c>
      <c r="I56" s="41">
        <v>11</v>
      </c>
      <c r="J56" s="41">
        <v>231</v>
      </c>
      <c r="K56" s="41">
        <v>86415</v>
      </c>
      <c r="L56" s="41" t="str">
        <f>VLOOKUP(A56,'FRS geographical categories'!A:J,2,FALSE)</f>
        <v>Predominantly Urban</v>
      </c>
      <c r="M56" s="41" t="str">
        <f>VLOOKUP(A56,'FRS geographical categories'!A:J,3,FALSE)</f>
        <v>Metropolitan</v>
      </c>
    </row>
    <row r="57" spans="1:13" x14ac:dyDescent="0.35">
      <c r="A57" s="41" t="s">
        <v>45</v>
      </c>
      <c r="B57" s="41">
        <v>1974</v>
      </c>
      <c r="C57" s="41">
        <v>948</v>
      </c>
      <c r="D57" s="41">
        <v>1026</v>
      </c>
      <c r="E57" s="41">
        <v>989</v>
      </c>
      <c r="F57" s="41">
        <v>34</v>
      </c>
      <c r="G57" s="41">
        <v>0</v>
      </c>
      <c r="H57" s="41">
        <v>0</v>
      </c>
      <c r="I57" s="41">
        <v>0</v>
      </c>
      <c r="J57" s="41">
        <v>332</v>
      </c>
      <c r="K57" s="41">
        <v>19435</v>
      </c>
      <c r="L57" s="41" t="str">
        <f>VLOOKUP(A57,'FRS geographical categories'!A:J,2,FALSE)</f>
        <v>Significantly Rural</v>
      </c>
      <c r="M57" s="41" t="str">
        <f>VLOOKUP(A57,'FRS geographical categories'!A:J,3,FALSE)</f>
        <v>Non-metropolitan</v>
      </c>
    </row>
    <row r="58" spans="1:13" x14ac:dyDescent="0.35">
      <c r="A58" s="41" t="s">
        <v>46</v>
      </c>
      <c r="B58" s="41">
        <v>3046</v>
      </c>
      <c r="C58" s="41">
        <v>354</v>
      </c>
      <c r="D58" s="41">
        <v>2692</v>
      </c>
      <c r="E58" s="41">
        <v>285</v>
      </c>
      <c r="F58" s="41">
        <v>344</v>
      </c>
      <c r="G58" s="41">
        <v>8</v>
      </c>
      <c r="H58" s="41">
        <v>2</v>
      </c>
      <c r="I58" s="41">
        <v>1</v>
      </c>
      <c r="J58" s="41">
        <v>710</v>
      </c>
      <c r="K58" s="41">
        <v>74825</v>
      </c>
      <c r="L58" s="41" t="str">
        <f>VLOOKUP(A58,'FRS geographical categories'!A:J,2,FALSE)</f>
        <v>Predominantly Urban</v>
      </c>
      <c r="M58" s="41" t="str">
        <f>VLOOKUP(A58,'FRS geographical categories'!A:J,3,FALSE)</f>
        <v>Metropolitan</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AE1F8-CDD9-48F9-A974-3029824BD3B7}">
  <sheetPr codeName="Sheet3"/>
  <dimension ref="A5:M58"/>
  <sheetViews>
    <sheetView workbookViewId="0">
      <selection activeCell="A4" sqref="A4:E4"/>
    </sheetView>
  </sheetViews>
  <sheetFormatPr defaultColWidth="8.7265625" defaultRowHeight="14.5" x14ac:dyDescent="0.35"/>
  <cols>
    <col min="1" max="1" width="21" style="41" bestFit="1" customWidth="1"/>
    <col min="2" max="16384" width="8.7265625" style="41"/>
  </cols>
  <sheetData>
    <row r="5" spans="1:13" x14ac:dyDescent="0.35">
      <c r="B5" s="46"/>
    </row>
    <row r="7" spans="1:13" x14ac:dyDescent="0.35">
      <c r="A7" s="40"/>
      <c r="B7" s="40" t="s">
        <v>59</v>
      </c>
      <c r="C7" s="40" t="s">
        <v>79</v>
      </c>
      <c r="D7" s="40" t="s">
        <v>80</v>
      </c>
      <c r="E7" s="40" t="s">
        <v>52</v>
      </c>
      <c r="F7" s="40" t="s">
        <v>53</v>
      </c>
      <c r="G7" s="40" t="s">
        <v>54</v>
      </c>
      <c r="H7" s="40" t="s">
        <v>55</v>
      </c>
      <c r="I7" s="40" t="s">
        <v>56</v>
      </c>
      <c r="J7" s="40" t="s">
        <v>57</v>
      </c>
      <c r="K7" s="40" t="s">
        <v>58</v>
      </c>
    </row>
    <row r="8" spans="1:13" x14ac:dyDescent="0.35">
      <c r="A8" s="40" t="s">
        <v>0</v>
      </c>
      <c r="B8" s="40">
        <f>SUM(B14:B58)</f>
        <v>75543</v>
      </c>
      <c r="C8" s="40">
        <f t="shared" ref="C8:K8" si="0">SUM(C14:C58)</f>
        <v>46364</v>
      </c>
      <c r="D8" s="40">
        <f t="shared" si="0"/>
        <v>29179</v>
      </c>
      <c r="E8" s="40">
        <f t="shared" si="0"/>
        <v>22762</v>
      </c>
      <c r="F8" s="40">
        <f t="shared" si="0"/>
        <v>2637</v>
      </c>
      <c r="G8" s="40">
        <f t="shared" si="0"/>
        <v>485</v>
      </c>
      <c r="H8" s="40">
        <f t="shared" si="0"/>
        <v>58</v>
      </c>
      <c r="I8" s="40">
        <f t="shared" si="0"/>
        <v>77</v>
      </c>
      <c r="J8" s="40">
        <f t="shared" si="0"/>
        <v>7044</v>
      </c>
      <c r="K8" s="40">
        <f t="shared" si="0"/>
        <v>1508745</v>
      </c>
    </row>
    <row r="9" spans="1:13" x14ac:dyDescent="0.35">
      <c r="A9" s="40" t="s">
        <v>81</v>
      </c>
      <c r="B9" s="40">
        <f>SUMIF($M$14:$M$58,$A9,B$14:B$58)</f>
        <v>46788</v>
      </c>
      <c r="C9" s="40">
        <f t="shared" ref="C9:K10" si="1">SUMIF($M$14:$M$58,$A9,C$14:C$58)</f>
        <v>29139</v>
      </c>
      <c r="D9" s="40">
        <f t="shared" si="1"/>
        <v>17649</v>
      </c>
      <c r="E9" s="40">
        <f t="shared" si="1"/>
        <v>14057</v>
      </c>
      <c r="F9" s="40">
        <f t="shared" si="1"/>
        <v>1204</v>
      </c>
      <c r="G9" s="40">
        <f t="shared" si="1"/>
        <v>320</v>
      </c>
      <c r="H9" s="40">
        <f t="shared" si="1"/>
        <v>28</v>
      </c>
      <c r="I9" s="40">
        <f t="shared" si="1"/>
        <v>66</v>
      </c>
      <c r="J9" s="40">
        <f t="shared" si="1"/>
        <v>5187</v>
      </c>
      <c r="K9" s="40">
        <f t="shared" si="1"/>
        <v>1062081</v>
      </c>
    </row>
    <row r="10" spans="1:13" x14ac:dyDescent="0.35">
      <c r="A10" s="40" t="s">
        <v>48</v>
      </c>
      <c r="B10" s="40">
        <f>SUMIF($M$14:$M$58,$A10,B$14:B$58)</f>
        <v>28755</v>
      </c>
      <c r="C10" s="40">
        <f t="shared" si="1"/>
        <v>17225</v>
      </c>
      <c r="D10" s="40">
        <f t="shared" si="1"/>
        <v>11530</v>
      </c>
      <c r="E10" s="40">
        <f t="shared" si="1"/>
        <v>8705</v>
      </c>
      <c r="F10" s="40">
        <f t="shared" si="1"/>
        <v>1433</v>
      </c>
      <c r="G10" s="40">
        <f t="shared" si="1"/>
        <v>165</v>
      </c>
      <c r="H10" s="40">
        <f t="shared" si="1"/>
        <v>30</v>
      </c>
      <c r="I10" s="40">
        <f t="shared" si="1"/>
        <v>11</v>
      </c>
      <c r="J10" s="40">
        <f t="shared" si="1"/>
        <v>1857</v>
      </c>
      <c r="K10" s="40">
        <f t="shared" si="1"/>
        <v>446664</v>
      </c>
    </row>
    <row r="11" spans="1:13" x14ac:dyDescent="0.35">
      <c r="A11" s="40" t="s">
        <v>82</v>
      </c>
      <c r="B11" s="40">
        <f>SUMIF($L$14:$L$58,$A11,B$14:B$58)</f>
        <v>38218</v>
      </c>
      <c r="C11" s="40">
        <f t="shared" ref="C11:K11" si="2">SUMIF($L$14:$L$58,$A11,C$14:C$58)</f>
        <v>21793</v>
      </c>
      <c r="D11" s="40">
        <f t="shared" si="2"/>
        <v>16425</v>
      </c>
      <c r="E11" s="40">
        <f t="shared" si="2"/>
        <v>12483</v>
      </c>
      <c r="F11" s="40">
        <f t="shared" si="2"/>
        <v>1966</v>
      </c>
      <c r="G11" s="40">
        <f t="shared" si="2"/>
        <v>266</v>
      </c>
      <c r="H11" s="40">
        <f t="shared" si="2"/>
        <v>41</v>
      </c>
      <c r="I11" s="40">
        <f t="shared" si="2"/>
        <v>57</v>
      </c>
      <c r="J11" s="40">
        <f t="shared" si="2"/>
        <v>2801</v>
      </c>
      <c r="K11" s="40">
        <f t="shared" si="2"/>
        <v>719829</v>
      </c>
    </row>
    <row r="12" spans="1:13" x14ac:dyDescent="0.35">
      <c r="A12" s="40" t="s">
        <v>83</v>
      </c>
      <c r="B12" s="40">
        <f t="shared" ref="B12:K13" si="3">SUMIF($L$14:$L$58,$A12,B$14:B$58)</f>
        <v>24384</v>
      </c>
      <c r="C12" s="40">
        <f t="shared" si="3"/>
        <v>16588</v>
      </c>
      <c r="D12" s="40">
        <f t="shared" si="3"/>
        <v>7796</v>
      </c>
      <c r="E12" s="40">
        <f t="shared" si="3"/>
        <v>5790</v>
      </c>
      <c r="F12" s="40">
        <f t="shared" si="3"/>
        <v>475</v>
      </c>
      <c r="G12" s="40">
        <f t="shared" si="3"/>
        <v>130</v>
      </c>
      <c r="H12" s="40">
        <f t="shared" si="3"/>
        <v>8</v>
      </c>
      <c r="I12" s="40">
        <f t="shared" si="3"/>
        <v>10</v>
      </c>
      <c r="J12" s="40">
        <f t="shared" si="3"/>
        <v>2951</v>
      </c>
      <c r="K12" s="40">
        <f t="shared" si="3"/>
        <v>513335</v>
      </c>
    </row>
    <row r="13" spans="1:13" x14ac:dyDescent="0.35">
      <c r="A13" s="40" t="s">
        <v>84</v>
      </c>
      <c r="B13" s="40">
        <f t="shared" si="3"/>
        <v>12941</v>
      </c>
      <c r="C13" s="40">
        <f t="shared" si="3"/>
        <v>7983</v>
      </c>
      <c r="D13" s="40">
        <f t="shared" si="3"/>
        <v>4958</v>
      </c>
      <c r="E13" s="40">
        <f t="shared" si="3"/>
        <v>4489</v>
      </c>
      <c r="F13" s="40">
        <f t="shared" si="3"/>
        <v>196</v>
      </c>
      <c r="G13" s="40">
        <f t="shared" si="3"/>
        <v>89</v>
      </c>
      <c r="H13" s="40">
        <f t="shared" si="3"/>
        <v>9</v>
      </c>
      <c r="I13" s="40">
        <f t="shared" si="3"/>
        <v>10</v>
      </c>
      <c r="J13" s="40">
        <f t="shared" si="3"/>
        <v>1292</v>
      </c>
      <c r="K13" s="40">
        <f t="shared" si="3"/>
        <v>275581</v>
      </c>
    </row>
    <row r="14" spans="1:13" x14ac:dyDescent="0.35">
      <c r="A14" s="41" t="s">
        <v>3</v>
      </c>
      <c r="B14" s="41">
        <v>368</v>
      </c>
      <c r="C14" s="41">
        <v>97</v>
      </c>
      <c r="D14" s="41">
        <v>271</v>
      </c>
      <c r="E14" s="41">
        <v>231</v>
      </c>
      <c r="F14" s="41">
        <v>19</v>
      </c>
      <c r="G14" s="41">
        <v>19</v>
      </c>
      <c r="H14" s="41">
        <v>4</v>
      </c>
      <c r="I14" s="41">
        <v>2</v>
      </c>
      <c r="J14" s="41">
        <v>237</v>
      </c>
      <c r="K14" s="41">
        <v>12713</v>
      </c>
      <c r="L14" s="41" t="str">
        <f>VLOOKUP(A14,'FRS geographical categories'!A:J,2,FALSE)</f>
        <v>Predominantly Urban</v>
      </c>
      <c r="M14" s="41" t="str">
        <f>VLOOKUP(A14,'FRS geographical categories'!A:J,3,FALSE)</f>
        <v>Non-metropolitan</v>
      </c>
    </row>
    <row r="15" spans="1:13" x14ac:dyDescent="0.35">
      <c r="A15" s="41" t="s">
        <v>4</v>
      </c>
      <c r="B15" s="41">
        <v>1379</v>
      </c>
      <c r="C15" s="41">
        <v>1169</v>
      </c>
      <c r="D15" s="41">
        <v>210</v>
      </c>
      <c r="E15" s="41">
        <v>210</v>
      </c>
      <c r="F15" s="41">
        <v>2</v>
      </c>
      <c r="G15" s="41">
        <v>2</v>
      </c>
      <c r="H15" s="41">
        <v>0</v>
      </c>
      <c r="I15" s="41">
        <v>0</v>
      </c>
      <c r="J15" s="41">
        <v>8</v>
      </c>
      <c r="K15" s="41">
        <v>20555</v>
      </c>
      <c r="L15" s="41" t="str">
        <f>VLOOKUP(A15,'FRS geographical categories'!A:J,2,FALSE)</f>
        <v>Significantly Rural</v>
      </c>
      <c r="M15" s="41" t="str">
        <f>VLOOKUP(A15,'FRS geographical categories'!A:J,3,FALSE)</f>
        <v>Non-metropolitan</v>
      </c>
    </row>
    <row r="16" spans="1:13" x14ac:dyDescent="0.35">
      <c r="A16" s="41" t="s">
        <v>5</v>
      </c>
      <c r="B16" s="41">
        <v>2055</v>
      </c>
      <c r="C16" s="41">
        <v>1568</v>
      </c>
      <c r="D16" s="41">
        <v>487</v>
      </c>
      <c r="E16" s="41">
        <v>389</v>
      </c>
      <c r="F16" s="41">
        <v>19</v>
      </c>
      <c r="G16" s="41">
        <v>0</v>
      </c>
      <c r="H16" s="41">
        <v>0</v>
      </c>
      <c r="I16" s="41">
        <v>0</v>
      </c>
      <c r="J16" s="41">
        <v>0</v>
      </c>
      <c r="K16" s="41">
        <v>50697</v>
      </c>
      <c r="L16" s="41" t="str">
        <f>VLOOKUP(A16,'FRS geographical categories'!A:J,2,FALSE)</f>
        <v>Predominantly Urban</v>
      </c>
      <c r="M16" s="41" t="str">
        <f>VLOOKUP(A16,'FRS geographical categories'!A:J,3,FALSE)</f>
        <v>Non-metropolitan</v>
      </c>
    </row>
    <row r="17" spans="1:13" x14ac:dyDescent="0.35">
      <c r="A17" s="41" t="s">
        <v>6</v>
      </c>
      <c r="B17" s="41">
        <v>1433</v>
      </c>
      <c r="C17" s="41">
        <v>1169</v>
      </c>
      <c r="D17" s="41">
        <v>264</v>
      </c>
      <c r="E17" s="41">
        <v>227</v>
      </c>
      <c r="F17" s="41">
        <v>24</v>
      </c>
      <c r="G17" s="41">
        <v>1</v>
      </c>
      <c r="H17" s="41">
        <v>0</v>
      </c>
      <c r="I17" s="41">
        <v>0</v>
      </c>
      <c r="J17" s="41">
        <v>25</v>
      </c>
      <c r="K17" s="41">
        <v>10413</v>
      </c>
      <c r="L17" s="41" t="str">
        <f>VLOOKUP(A17,'FRS geographical categories'!A:J,2,FALSE)</f>
        <v>Significantly Rural</v>
      </c>
      <c r="M17" s="41" t="str">
        <f>VLOOKUP(A17,'FRS geographical categories'!A:J,3,FALSE)</f>
        <v>Non-metropolitan</v>
      </c>
    </row>
    <row r="18" spans="1:13" x14ac:dyDescent="0.35">
      <c r="A18" s="41" t="s">
        <v>7</v>
      </c>
      <c r="B18" s="41">
        <v>528</v>
      </c>
      <c r="C18" s="41">
        <v>363</v>
      </c>
      <c r="D18" s="41">
        <v>165</v>
      </c>
      <c r="E18" s="41">
        <v>100</v>
      </c>
      <c r="F18" s="41">
        <v>4</v>
      </c>
      <c r="G18" s="41">
        <v>4</v>
      </c>
      <c r="H18" s="41">
        <v>0</v>
      </c>
      <c r="I18" s="41">
        <v>0</v>
      </c>
      <c r="J18" s="41">
        <v>109</v>
      </c>
      <c r="K18" s="41">
        <v>21562</v>
      </c>
      <c r="L18" s="41" t="str">
        <f>VLOOKUP(A18,'FRS geographical categories'!A:J,2,FALSE)</f>
        <v>Predominantly Rural</v>
      </c>
      <c r="M18" s="41" t="str">
        <f>VLOOKUP(A18,'FRS geographical categories'!A:J,3,FALSE)</f>
        <v>Non-metropolitan</v>
      </c>
    </row>
    <row r="19" spans="1:13" x14ac:dyDescent="0.35">
      <c r="A19" s="41" t="s">
        <v>8</v>
      </c>
      <c r="B19" s="41">
        <v>2055</v>
      </c>
      <c r="C19" s="41">
        <v>1420</v>
      </c>
      <c r="D19" s="41">
        <v>635</v>
      </c>
      <c r="E19" s="41">
        <v>570</v>
      </c>
      <c r="F19" s="41">
        <v>76</v>
      </c>
      <c r="G19" s="41">
        <v>24</v>
      </c>
      <c r="H19" s="41">
        <v>3</v>
      </c>
      <c r="I19" s="41">
        <v>2</v>
      </c>
      <c r="J19" s="41">
        <v>213</v>
      </c>
      <c r="K19" s="41">
        <v>25652</v>
      </c>
      <c r="L19" s="41" t="str">
        <f>VLOOKUP(A19,'FRS geographical categories'!A:J,2,FALSE)</f>
        <v>Significantly Rural</v>
      </c>
      <c r="M19" s="41" t="str">
        <f>VLOOKUP(A19,'FRS geographical categories'!A:J,3,FALSE)</f>
        <v>Non-metropolitan</v>
      </c>
    </row>
    <row r="20" spans="1:13" x14ac:dyDescent="0.35">
      <c r="A20" s="41" t="s">
        <v>9</v>
      </c>
      <c r="B20" s="41">
        <v>702</v>
      </c>
      <c r="C20" s="41">
        <v>619</v>
      </c>
      <c r="D20" s="41">
        <v>83</v>
      </c>
      <c r="E20" s="41">
        <v>67</v>
      </c>
      <c r="F20" s="41">
        <v>8</v>
      </c>
      <c r="G20" s="41">
        <v>4</v>
      </c>
      <c r="H20" s="41">
        <v>0</v>
      </c>
      <c r="I20" s="41">
        <v>1</v>
      </c>
      <c r="J20" s="41">
        <v>24</v>
      </c>
      <c r="K20" s="41">
        <v>13789</v>
      </c>
      <c r="L20" s="41" t="str">
        <f>VLOOKUP(A20,'FRS geographical categories'!A:J,2,FALSE)</f>
        <v>Predominantly Urban</v>
      </c>
      <c r="M20" s="41" t="str">
        <f>VLOOKUP(A20,'FRS geographical categories'!A:J,3,FALSE)</f>
        <v>Non-metropolitan</v>
      </c>
    </row>
    <row r="21" spans="1:13" x14ac:dyDescent="0.35">
      <c r="A21" s="41" t="s">
        <v>10</v>
      </c>
      <c r="B21" s="41">
        <v>1180</v>
      </c>
      <c r="C21" s="41">
        <v>861</v>
      </c>
      <c r="D21" s="41">
        <v>319</v>
      </c>
      <c r="E21" s="41">
        <v>280</v>
      </c>
      <c r="F21" s="41">
        <v>3</v>
      </c>
      <c r="G21" s="41">
        <v>1</v>
      </c>
      <c r="H21" s="41">
        <v>0</v>
      </c>
      <c r="I21" s="41">
        <v>0</v>
      </c>
      <c r="J21" s="41">
        <v>30</v>
      </c>
      <c r="K21" s="41">
        <v>15708</v>
      </c>
      <c r="L21" s="41" t="str">
        <f>VLOOKUP(A21,'FRS geographical categories'!A:J,2,FALSE)</f>
        <v>Predominantly Rural</v>
      </c>
      <c r="M21" s="41" t="str">
        <f>VLOOKUP(A21,'FRS geographical categories'!A:J,3,FALSE)</f>
        <v>Non-metropolitan</v>
      </c>
    </row>
    <row r="22" spans="1:13" x14ac:dyDescent="0.35">
      <c r="A22" s="41" t="s">
        <v>11</v>
      </c>
      <c r="B22" s="41">
        <v>422</v>
      </c>
      <c r="C22" s="41">
        <v>214</v>
      </c>
      <c r="D22" s="41">
        <v>208</v>
      </c>
      <c r="E22" s="41">
        <v>168</v>
      </c>
      <c r="F22" s="41">
        <v>35</v>
      </c>
      <c r="G22" s="41">
        <v>5</v>
      </c>
      <c r="H22" s="41">
        <v>0</v>
      </c>
      <c r="I22" s="41">
        <v>0</v>
      </c>
      <c r="J22" s="41">
        <v>36</v>
      </c>
      <c r="K22" s="41">
        <v>5908</v>
      </c>
      <c r="L22" s="41" t="str">
        <f>VLOOKUP(A22,'FRS geographical categories'!A:J,2,FALSE)</f>
        <v>Predominantly Rural</v>
      </c>
      <c r="M22" s="41" t="str">
        <f>VLOOKUP(A22,'FRS geographical categories'!A:J,3,FALSE)</f>
        <v>Non-metropolitan</v>
      </c>
    </row>
    <row r="23" spans="1:13" x14ac:dyDescent="0.35">
      <c r="A23" s="41" t="s">
        <v>12</v>
      </c>
      <c r="B23" s="41">
        <v>1078</v>
      </c>
      <c r="C23" s="41">
        <v>558</v>
      </c>
      <c r="D23" s="41">
        <v>520</v>
      </c>
      <c r="E23" s="41">
        <v>430</v>
      </c>
      <c r="F23" s="41">
        <v>41</v>
      </c>
      <c r="G23" s="41">
        <v>16</v>
      </c>
      <c r="H23" s="41">
        <v>0</v>
      </c>
      <c r="I23" s="41">
        <v>1</v>
      </c>
      <c r="J23" s="41">
        <v>524</v>
      </c>
      <c r="K23" s="41">
        <v>45218</v>
      </c>
      <c r="L23" s="41" t="str">
        <f>VLOOKUP(A23,'FRS geographical categories'!A:J,2,FALSE)</f>
        <v>Significantly Rural</v>
      </c>
      <c r="M23" s="41" t="str">
        <f>VLOOKUP(A23,'FRS geographical categories'!A:J,3,FALSE)</f>
        <v>Non-metropolitan</v>
      </c>
    </row>
    <row r="24" spans="1:13" x14ac:dyDescent="0.35">
      <c r="A24" s="41" t="s">
        <v>13</v>
      </c>
      <c r="B24" s="41">
        <v>557</v>
      </c>
      <c r="C24" s="41">
        <v>197</v>
      </c>
      <c r="D24" s="41">
        <v>360</v>
      </c>
      <c r="E24" s="41">
        <v>288</v>
      </c>
      <c r="F24" s="41">
        <v>71</v>
      </c>
      <c r="G24" s="41">
        <v>22</v>
      </c>
      <c r="H24" s="41">
        <v>1</v>
      </c>
      <c r="I24" s="41">
        <v>8</v>
      </c>
      <c r="J24" s="41">
        <v>162</v>
      </c>
      <c r="K24" s="41">
        <v>52285</v>
      </c>
      <c r="L24" s="41" t="str">
        <f>VLOOKUP(A24,'FRS geographical categories'!A:J,2,FALSE)</f>
        <v>Predominantly Rural</v>
      </c>
      <c r="M24" s="41" t="str">
        <f>VLOOKUP(A24,'FRS geographical categories'!A:J,3,FALSE)</f>
        <v>Non-metropolitan</v>
      </c>
    </row>
    <row r="25" spans="1:13" x14ac:dyDescent="0.35">
      <c r="A25" s="41" t="s">
        <v>71</v>
      </c>
      <c r="B25" s="41">
        <v>1916</v>
      </c>
      <c r="C25" s="41">
        <v>1511</v>
      </c>
      <c r="D25" s="41">
        <v>405</v>
      </c>
      <c r="E25" s="41">
        <v>358</v>
      </c>
      <c r="F25" s="41">
        <v>31</v>
      </c>
      <c r="G25" s="41">
        <v>8</v>
      </c>
      <c r="H25" s="41">
        <v>0</v>
      </c>
      <c r="I25" s="41">
        <v>0</v>
      </c>
      <c r="J25" s="41">
        <v>49</v>
      </c>
      <c r="K25" s="41">
        <v>65662</v>
      </c>
      <c r="L25" s="41" t="str">
        <f>VLOOKUP(A25,'FRS geographical categories'!A:J,2,FALSE)</f>
        <v>Significantly Rural</v>
      </c>
      <c r="M25" s="41" t="str">
        <f>VLOOKUP(A25,'FRS geographical categories'!A:J,3,FALSE)</f>
        <v>Non-metropolitan</v>
      </c>
    </row>
    <row r="26" spans="1:13" x14ac:dyDescent="0.35">
      <c r="A26" s="41" t="s">
        <v>14</v>
      </c>
      <c r="B26" s="41">
        <v>2346</v>
      </c>
      <c r="C26" s="41">
        <v>1449</v>
      </c>
      <c r="D26" s="41">
        <v>897</v>
      </c>
      <c r="E26" s="41">
        <v>935</v>
      </c>
      <c r="F26" s="41">
        <v>6</v>
      </c>
      <c r="G26" s="41">
        <v>12</v>
      </c>
      <c r="H26" s="41">
        <v>0</v>
      </c>
      <c r="I26" s="41">
        <v>0</v>
      </c>
      <c r="J26" s="41">
        <v>78</v>
      </c>
      <c r="K26" s="41">
        <v>16231</v>
      </c>
      <c r="L26" s="41" t="str">
        <f>VLOOKUP(A26,'FRS geographical categories'!A:J,2,FALSE)</f>
        <v>Predominantly Rural</v>
      </c>
      <c r="M26" s="41" t="str">
        <f>VLOOKUP(A26,'FRS geographical categories'!A:J,3,FALSE)</f>
        <v>Non-metropolitan</v>
      </c>
    </row>
    <row r="27" spans="1:13" x14ac:dyDescent="0.35">
      <c r="A27" s="41" t="s">
        <v>15</v>
      </c>
      <c r="B27" s="41">
        <v>671</v>
      </c>
      <c r="C27" s="41">
        <v>206</v>
      </c>
      <c r="D27" s="41">
        <v>465</v>
      </c>
      <c r="E27" s="41">
        <v>319</v>
      </c>
      <c r="F27" s="41">
        <v>19</v>
      </c>
      <c r="G27" s="41">
        <v>11</v>
      </c>
      <c r="H27" s="41">
        <v>4</v>
      </c>
      <c r="I27" s="41">
        <v>1</v>
      </c>
      <c r="J27" s="41">
        <v>438</v>
      </c>
      <c r="K27" s="41">
        <v>34693</v>
      </c>
      <c r="L27" s="41" t="str">
        <f>VLOOKUP(A27,'FRS geographical categories'!A:J,2,FALSE)</f>
        <v>Significantly Rural</v>
      </c>
      <c r="M27" s="41" t="str">
        <f>VLOOKUP(A27,'FRS geographical categories'!A:J,3,FALSE)</f>
        <v>Non-metropolitan</v>
      </c>
    </row>
    <row r="28" spans="1:13" x14ac:dyDescent="0.35">
      <c r="A28" s="41" t="s">
        <v>16</v>
      </c>
      <c r="B28" s="41">
        <v>3098</v>
      </c>
      <c r="C28" s="41">
        <v>2171</v>
      </c>
      <c r="D28" s="41">
        <v>927</v>
      </c>
      <c r="E28" s="41">
        <v>0</v>
      </c>
      <c r="F28" s="41">
        <v>15</v>
      </c>
      <c r="G28" s="41">
        <v>3</v>
      </c>
      <c r="H28" s="41">
        <v>1</v>
      </c>
      <c r="I28" s="41">
        <v>0</v>
      </c>
      <c r="J28" s="41">
        <v>13</v>
      </c>
      <c r="K28" s="41">
        <v>30305</v>
      </c>
      <c r="L28" s="41" t="str">
        <f>VLOOKUP(A28,'FRS geographical categories'!A:J,2,FALSE)</f>
        <v>Significantly Rural</v>
      </c>
      <c r="M28" s="41" t="str">
        <f>VLOOKUP(A28,'FRS geographical categories'!A:J,3,FALSE)</f>
        <v>Non-metropolitan</v>
      </c>
    </row>
    <row r="29" spans="1:13" x14ac:dyDescent="0.35">
      <c r="A29" s="41" t="s">
        <v>17</v>
      </c>
      <c r="B29" s="41">
        <v>887</v>
      </c>
      <c r="C29" s="41">
        <v>658</v>
      </c>
      <c r="D29" s="41">
        <v>229</v>
      </c>
      <c r="E29" s="41">
        <v>213</v>
      </c>
      <c r="F29" s="41">
        <v>22</v>
      </c>
      <c r="G29" s="41">
        <v>1</v>
      </c>
      <c r="H29" s="41">
        <v>0</v>
      </c>
      <c r="I29" s="41">
        <v>0</v>
      </c>
      <c r="J29" s="41">
        <v>18</v>
      </c>
      <c r="K29" s="41">
        <v>14338</v>
      </c>
      <c r="L29" s="41" t="str">
        <f>VLOOKUP(A29,'FRS geographical categories'!A:J,2,FALSE)</f>
        <v>Significantly Rural</v>
      </c>
      <c r="M29" s="41" t="str">
        <f>VLOOKUP(A29,'FRS geographical categories'!A:J,3,FALSE)</f>
        <v>Non-metropolitan</v>
      </c>
    </row>
    <row r="30" spans="1:13" x14ac:dyDescent="0.35">
      <c r="A30" s="41" t="s">
        <v>18</v>
      </c>
      <c r="B30" s="41">
        <v>12260</v>
      </c>
      <c r="C30" s="41">
        <v>9271</v>
      </c>
      <c r="D30" s="41">
        <v>2989</v>
      </c>
      <c r="E30" s="41">
        <v>2347</v>
      </c>
      <c r="F30" s="41">
        <v>733</v>
      </c>
      <c r="G30" s="41">
        <v>43</v>
      </c>
      <c r="H30" s="41">
        <v>3</v>
      </c>
      <c r="I30" s="41">
        <v>0</v>
      </c>
      <c r="J30" s="41">
        <v>608</v>
      </c>
      <c r="K30" s="41">
        <v>126786</v>
      </c>
      <c r="L30" s="41" t="str">
        <f>VLOOKUP(A30,'FRS geographical categories'!A:J,2,FALSE)</f>
        <v>Predominantly Urban</v>
      </c>
      <c r="M30" s="41" t="str">
        <f>VLOOKUP(A30,'FRS geographical categories'!A:J,3,FALSE)</f>
        <v>Metropolitan</v>
      </c>
    </row>
    <row r="31" spans="1:13" x14ac:dyDescent="0.35">
      <c r="A31" s="41" t="s">
        <v>19</v>
      </c>
      <c r="B31" s="41">
        <v>4064</v>
      </c>
      <c r="C31" s="41">
        <v>2092</v>
      </c>
      <c r="D31" s="41">
        <v>1972</v>
      </c>
      <c r="E31" s="41">
        <v>1410</v>
      </c>
      <c r="F31" s="41">
        <v>408</v>
      </c>
      <c r="G31" s="41">
        <v>31</v>
      </c>
      <c r="H31" s="41">
        <v>18</v>
      </c>
      <c r="I31" s="41">
        <v>1</v>
      </c>
      <c r="J31" s="41">
        <v>0</v>
      </c>
      <c r="K31" s="41">
        <v>59980</v>
      </c>
      <c r="L31" s="41" t="str">
        <f>VLOOKUP(A31,'FRS geographical categories'!A:J,2,FALSE)</f>
        <v>Predominantly Urban</v>
      </c>
      <c r="M31" s="41" t="str">
        <f>VLOOKUP(A31,'FRS geographical categories'!A:J,3,FALSE)</f>
        <v>Metropolitan</v>
      </c>
    </row>
    <row r="32" spans="1:13" x14ac:dyDescent="0.35">
      <c r="A32" s="41" t="s">
        <v>20</v>
      </c>
      <c r="B32" s="41">
        <v>943</v>
      </c>
      <c r="C32" s="41">
        <v>161</v>
      </c>
      <c r="D32" s="41">
        <v>782</v>
      </c>
      <c r="E32" s="41">
        <v>547</v>
      </c>
      <c r="F32" s="41">
        <v>43</v>
      </c>
      <c r="G32" s="41">
        <v>26</v>
      </c>
      <c r="H32" s="41">
        <v>4</v>
      </c>
      <c r="I32" s="41">
        <v>10</v>
      </c>
      <c r="J32" s="41">
        <v>159</v>
      </c>
      <c r="K32" s="41">
        <v>101467</v>
      </c>
      <c r="L32" s="41" t="str">
        <f>VLOOKUP(A32,'FRS geographical categories'!A:J,2,FALSE)</f>
        <v>Predominantly Urban</v>
      </c>
      <c r="M32" s="41" t="str">
        <f>VLOOKUP(A32,'FRS geographical categories'!A:J,3,FALSE)</f>
        <v>Non-metropolitan</v>
      </c>
    </row>
    <row r="33" spans="1:13" x14ac:dyDescent="0.35">
      <c r="A33" s="41" t="s">
        <v>21</v>
      </c>
      <c r="B33" s="41">
        <v>721</v>
      </c>
      <c r="C33" s="41">
        <v>465</v>
      </c>
      <c r="D33" s="41">
        <v>256</v>
      </c>
      <c r="E33" s="41">
        <v>289</v>
      </c>
      <c r="F33" s="41">
        <v>26</v>
      </c>
      <c r="G33" s="41">
        <v>9</v>
      </c>
      <c r="H33" s="41">
        <v>0</v>
      </c>
      <c r="I33" s="41">
        <v>2</v>
      </c>
      <c r="J33" s="41">
        <v>60</v>
      </c>
      <c r="K33" s="41">
        <v>15600</v>
      </c>
      <c r="L33" s="41" t="str">
        <f>VLOOKUP(A33,'FRS geographical categories'!A:J,2,FALSE)</f>
        <v>Significantly Rural</v>
      </c>
      <c r="M33" s="41" t="str">
        <f>VLOOKUP(A33,'FRS geographical categories'!A:J,3,FALSE)</f>
        <v>Non-metropolitan</v>
      </c>
    </row>
    <row r="34" spans="1:13" x14ac:dyDescent="0.35">
      <c r="A34" s="41" t="s">
        <v>22</v>
      </c>
      <c r="B34" s="41">
        <v>295</v>
      </c>
      <c r="C34" s="41">
        <v>279</v>
      </c>
      <c r="D34" s="41">
        <v>16</v>
      </c>
      <c r="E34" s="41">
        <v>27</v>
      </c>
      <c r="F34" s="41">
        <v>9</v>
      </c>
      <c r="G34" s="41">
        <v>9</v>
      </c>
      <c r="H34" s="41">
        <v>0</v>
      </c>
      <c r="I34" s="41">
        <v>0</v>
      </c>
      <c r="J34" s="41">
        <v>13</v>
      </c>
      <c r="K34" s="41">
        <v>16724</v>
      </c>
      <c r="L34" s="41" t="str">
        <f>VLOOKUP(A34,'FRS geographical categories'!A:J,2,FALSE)</f>
        <v>Predominantly Urban</v>
      </c>
      <c r="M34" s="41" t="str">
        <f>VLOOKUP(A34,'FRS geographical categories'!A:J,3,FALSE)</f>
        <v>Non-metropolitan</v>
      </c>
    </row>
    <row r="35" spans="1:13" x14ac:dyDescent="0.35">
      <c r="A35" s="41" t="s">
        <v>23</v>
      </c>
      <c r="B35" s="41">
        <v>1632</v>
      </c>
      <c r="C35" s="41">
        <v>1288</v>
      </c>
      <c r="D35" s="41">
        <v>344</v>
      </c>
      <c r="E35" s="41">
        <v>414</v>
      </c>
      <c r="F35" s="41">
        <v>33</v>
      </c>
      <c r="G35" s="41">
        <v>7</v>
      </c>
      <c r="H35" s="41">
        <v>0</v>
      </c>
      <c r="I35" s="41">
        <v>2</v>
      </c>
      <c r="J35" s="41">
        <v>239</v>
      </c>
      <c r="K35" s="41">
        <v>29657</v>
      </c>
      <c r="L35" s="41" t="str">
        <f>VLOOKUP(A35,'FRS geographical categories'!A:J,2,FALSE)</f>
        <v>Significantly Rural</v>
      </c>
      <c r="M35" s="41" t="str">
        <f>VLOOKUP(A35,'FRS geographical categories'!A:J,3,FALSE)</f>
        <v>Non-metropolitan</v>
      </c>
    </row>
    <row r="36" spans="1:13" x14ac:dyDescent="0.35">
      <c r="A36" s="41" t="s">
        <v>47</v>
      </c>
      <c r="B36" s="41">
        <v>206</v>
      </c>
      <c r="C36" s="41">
        <v>111</v>
      </c>
      <c r="D36" s="41">
        <v>95</v>
      </c>
      <c r="E36" s="41">
        <v>92</v>
      </c>
      <c r="F36" s="41">
        <v>4</v>
      </c>
      <c r="G36" s="41">
        <v>0</v>
      </c>
      <c r="H36" s="41">
        <v>0</v>
      </c>
      <c r="I36" s="41">
        <v>0</v>
      </c>
      <c r="J36" s="41">
        <v>4</v>
      </c>
      <c r="K36" s="41">
        <v>5918</v>
      </c>
      <c r="L36" s="41" t="str">
        <f>VLOOKUP(A36,'FRS geographical categories'!A:J,2,FALSE)</f>
        <v>Predominantly Rural</v>
      </c>
      <c r="M36" s="41" t="str">
        <f>VLOOKUP(A36,'FRS geographical categories'!A:J,3,FALSE)</f>
        <v>Non-metropolitan</v>
      </c>
    </row>
    <row r="37" spans="1:13" x14ac:dyDescent="0.35">
      <c r="A37" s="41" t="s">
        <v>25</v>
      </c>
      <c r="B37" s="41">
        <v>42</v>
      </c>
      <c r="C37" s="41">
        <v>36</v>
      </c>
      <c r="D37" s="41">
        <v>6</v>
      </c>
      <c r="E37" s="41">
        <v>4</v>
      </c>
      <c r="F37" s="41">
        <v>0</v>
      </c>
      <c r="G37" s="41">
        <v>0</v>
      </c>
      <c r="H37" s="41">
        <v>0</v>
      </c>
      <c r="I37" s="41">
        <v>0</v>
      </c>
      <c r="J37" s="41">
        <v>2</v>
      </c>
      <c r="K37" s="41">
        <v>322</v>
      </c>
      <c r="L37" s="41" t="str">
        <f>VLOOKUP(A37,'FRS geographical categories'!A:J,2,FALSE)</f>
        <v>Predominantly Rural</v>
      </c>
      <c r="M37" s="41" t="str">
        <f>VLOOKUP(A37,'FRS geographical categories'!A:J,3,FALSE)</f>
        <v>Non-metropolitan</v>
      </c>
    </row>
    <row r="38" spans="1:13" x14ac:dyDescent="0.35">
      <c r="A38" s="41" t="s">
        <v>26</v>
      </c>
      <c r="B38" s="41">
        <v>2272</v>
      </c>
      <c r="C38" s="41">
        <v>599</v>
      </c>
      <c r="D38" s="41">
        <v>1673</v>
      </c>
      <c r="E38" s="41">
        <v>1279</v>
      </c>
      <c r="F38" s="41">
        <v>43</v>
      </c>
      <c r="G38" s="41">
        <v>7</v>
      </c>
      <c r="H38" s="41">
        <v>0</v>
      </c>
      <c r="I38" s="41">
        <v>2</v>
      </c>
      <c r="J38" s="41">
        <v>977</v>
      </c>
      <c r="K38" s="41">
        <v>39894</v>
      </c>
      <c r="L38" s="41" t="str">
        <f>VLOOKUP(A38,'FRS geographical categories'!A:J,2,FALSE)</f>
        <v>Significantly Rural</v>
      </c>
      <c r="M38" s="41" t="str">
        <f>VLOOKUP(A38,'FRS geographical categories'!A:J,3,FALSE)</f>
        <v>Non-metropolitan</v>
      </c>
    </row>
    <row r="39" spans="1:13" x14ac:dyDescent="0.35">
      <c r="A39" s="41" t="s">
        <v>27</v>
      </c>
      <c r="B39" s="41">
        <v>3636</v>
      </c>
      <c r="C39" s="41">
        <v>1089</v>
      </c>
      <c r="D39" s="41">
        <v>2547</v>
      </c>
      <c r="E39" s="41">
        <v>1933</v>
      </c>
      <c r="F39" s="41">
        <v>376</v>
      </c>
      <c r="G39" s="41">
        <v>18</v>
      </c>
      <c r="H39" s="41">
        <v>2</v>
      </c>
      <c r="I39" s="41">
        <v>33</v>
      </c>
      <c r="J39" s="41">
        <v>403</v>
      </c>
      <c r="K39" s="41">
        <v>26665</v>
      </c>
      <c r="L39" s="41" t="str">
        <f>VLOOKUP(A39,'FRS geographical categories'!A:J,2,FALSE)</f>
        <v>Predominantly Urban</v>
      </c>
      <c r="M39" s="41" t="str">
        <f>VLOOKUP(A39,'FRS geographical categories'!A:J,3,FALSE)</f>
        <v>Non-metropolitan</v>
      </c>
    </row>
    <row r="40" spans="1:13" x14ac:dyDescent="0.35">
      <c r="A40" s="41" t="s">
        <v>28</v>
      </c>
      <c r="B40" s="41">
        <v>792</v>
      </c>
      <c r="C40" s="41">
        <v>552</v>
      </c>
      <c r="D40" s="41">
        <v>240</v>
      </c>
      <c r="E40" s="41">
        <v>385</v>
      </c>
      <c r="F40" s="41">
        <v>62</v>
      </c>
      <c r="G40" s="41">
        <v>22</v>
      </c>
      <c r="H40" s="41">
        <v>0</v>
      </c>
      <c r="I40" s="41">
        <v>0</v>
      </c>
      <c r="J40" s="41">
        <v>205</v>
      </c>
      <c r="K40" s="41">
        <v>17538</v>
      </c>
      <c r="L40" s="41" t="str">
        <f>VLOOKUP(A40,'FRS geographical categories'!A:J,2,FALSE)</f>
        <v>Significantly Rural</v>
      </c>
      <c r="M40" s="41" t="str">
        <f>VLOOKUP(A40,'FRS geographical categories'!A:J,3,FALSE)</f>
        <v>Non-metropolitan</v>
      </c>
    </row>
    <row r="41" spans="1:13" x14ac:dyDescent="0.35">
      <c r="A41" s="41" t="s">
        <v>29</v>
      </c>
      <c r="B41" s="41">
        <v>949</v>
      </c>
      <c r="C41" s="41">
        <v>624</v>
      </c>
      <c r="D41" s="41">
        <v>325</v>
      </c>
      <c r="E41" s="41">
        <v>610</v>
      </c>
      <c r="F41" s="41">
        <v>5</v>
      </c>
      <c r="G41" s="41">
        <v>10</v>
      </c>
      <c r="H41" s="41">
        <v>3</v>
      </c>
      <c r="I41" s="41">
        <v>0</v>
      </c>
      <c r="J41" s="41">
        <v>0</v>
      </c>
      <c r="K41" s="41">
        <v>19269</v>
      </c>
      <c r="L41" s="41" t="str">
        <f>VLOOKUP(A41,'FRS geographical categories'!A:J,2,FALSE)</f>
        <v>Predominantly Rural</v>
      </c>
      <c r="M41" s="41" t="str">
        <f>VLOOKUP(A41,'FRS geographical categories'!A:J,3,FALSE)</f>
        <v>Non-metropolitan</v>
      </c>
    </row>
    <row r="42" spans="1:13" x14ac:dyDescent="0.35">
      <c r="A42" s="41" t="s">
        <v>30</v>
      </c>
      <c r="B42" s="41">
        <v>2213</v>
      </c>
      <c r="C42" s="41">
        <v>1633</v>
      </c>
      <c r="D42" s="41">
        <v>580</v>
      </c>
      <c r="E42" s="41">
        <v>489</v>
      </c>
      <c r="F42" s="41">
        <v>64</v>
      </c>
      <c r="G42" s="41">
        <v>27</v>
      </c>
      <c r="H42" s="41">
        <v>0</v>
      </c>
      <c r="I42" s="41">
        <v>0</v>
      </c>
      <c r="J42" s="41">
        <v>85</v>
      </c>
      <c r="K42" s="41">
        <v>25774</v>
      </c>
      <c r="L42" s="41" t="str">
        <f>VLOOKUP(A42,'FRS geographical categories'!A:J,2,FALSE)</f>
        <v>Predominantly Urban</v>
      </c>
      <c r="M42" s="41" t="str">
        <f>VLOOKUP(A42,'FRS geographical categories'!A:J,3,FALSE)</f>
        <v>Metropolitan</v>
      </c>
    </row>
    <row r="43" spans="1:13" x14ac:dyDescent="0.35">
      <c r="A43" s="41" t="s">
        <v>31</v>
      </c>
      <c r="B43" s="41">
        <v>1197</v>
      </c>
      <c r="C43" s="41">
        <v>894</v>
      </c>
      <c r="D43" s="41">
        <v>303</v>
      </c>
      <c r="E43" s="41">
        <v>278</v>
      </c>
      <c r="F43" s="41">
        <v>5</v>
      </c>
      <c r="G43" s="41">
        <v>5</v>
      </c>
      <c r="H43" s="41">
        <v>0</v>
      </c>
      <c r="I43" s="41">
        <v>0</v>
      </c>
      <c r="J43" s="41">
        <v>406</v>
      </c>
      <c r="K43" s="41">
        <v>19990</v>
      </c>
      <c r="L43" s="41" t="str">
        <f>VLOOKUP(A43,'FRS geographical categories'!A:J,2,FALSE)</f>
        <v>Predominantly Rural</v>
      </c>
      <c r="M43" s="41" t="str">
        <f>VLOOKUP(A43,'FRS geographical categories'!A:J,3,FALSE)</f>
        <v>Non-metropolitan</v>
      </c>
    </row>
    <row r="44" spans="1:13" x14ac:dyDescent="0.35">
      <c r="A44" s="41" t="s">
        <v>32</v>
      </c>
      <c r="B44" s="41">
        <v>2700</v>
      </c>
      <c r="C44" s="41">
        <v>1325</v>
      </c>
      <c r="D44" s="41">
        <v>1375</v>
      </c>
      <c r="E44" s="41">
        <v>876</v>
      </c>
      <c r="F44" s="41">
        <v>40</v>
      </c>
      <c r="G44" s="41">
        <v>14</v>
      </c>
      <c r="H44" s="41">
        <v>2</v>
      </c>
      <c r="I44" s="41">
        <v>1</v>
      </c>
      <c r="J44" s="41">
        <v>203</v>
      </c>
      <c r="K44" s="41">
        <v>42687</v>
      </c>
      <c r="L44" s="41" t="str">
        <f>VLOOKUP(A44,'FRS geographical categories'!A:J,2,FALSE)</f>
        <v>Predominantly Rural</v>
      </c>
      <c r="M44" s="41" t="str">
        <f>VLOOKUP(A44,'FRS geographical categories'!A:J,3,FALSE)</f>
        <v>Non-metropolitan</v>
      </c>
    </row>
    <row r="45" spans="1:13" x14ac:dyDescent="0.35">
      <c r="A45" s="41" t="s">
        <v>33</v>
      </c>
      <c r="B45" s="41">
        <v>786</v>
      </c>
      <c r="C45" s="41">
        <v>412</v>
      </c>
      <c r="D45" s="41">
        <v>374</v>
      </c>
      <c r="E45" s="41">
        <v>258</v>
      </c>
      <c r="F45" s="41">
        <v>60</v>
      </c>
      <c r="G45" s="41">
        <v>11</v>
      </c>
      <c r="H45" s="41">
        <v>0</v>
      </c>
      <c r="I45" s="41">
        <v>0</v>
      </c>
      <c r="J45" s="41">
        <v>31</v>
      </c>
      <c r="K45" s="41">
        <v>18814</v>
      </c>
      <c r="L45" s="41" t="str">
        <f>VLOOKUP(A45,'FRS geographical categories'!A:J,2,FALSE)</f>
        <v>Significantly Rural</v>
      </c>
      <c r="M45" s="41" t="str">
        <f>VLOOKUP(A45,'FRS geographical categories'!A:J,3,FALSE)</f>
        <v>Non-metropolitan</v>
      </c>
    </row>
    <row r="46" spans="1:13" x14ac:dyDescent="0.35">
      <c r="A46" s="41" t="s">
        <v>34</v>
      </c>
      <c r="B46" s="41">
        <v>677</v>
      </c>
      <c r="C46" s="41">
        <v>342</v>
      </c>
      <c r="D46" s="41">
        <v>335</v>
      </c>
      <c r="E46" s="41">
        <v>327</v>
      </c>
      <c r="F46" s="41">
        <v>1</v>
      </c>
      <c r="G46" s="41">
        <v>2</v>
      </c>
      <c r="H46" s="41">
        <v>0</v>
      </c>
      <c r="I46" s="41">
        <v>1</v>
      </c>
      <c r="J46" s="41">
        <v>58</v>
      </c>
      <c r="K46" s="41">
        <v>8439</v>
      </c>
      <c r="L46" s="41" t="str">
        <f>VLOOKUP(A46,'FRS geographical categories'!A:J,2,FALSE)</f>
        <v>Predominantly Rural</v>
      </c>
      <c r="M46" s="41" t="str">
        <f>VLOOKUP(A46,'FRS geographical categories'!A:J,3,FALSE)</f>
        <v>Non-metropolitan</v>
      </c>
    </row>
    <row r="47" spans="1:13" x14ac:dyDescent="0.35">
      <c r="A47" s="41" t="s">
        <v>35</v>
      </c>
      <c r="B47" s="41">
        <v>636</v>
      </c>
      <c r="C47" s="41">
        <v>327</v>
      </c>
      <c r="D47" s="41">
        <v>309</v>
      </c>
      <c r="E47" s="41">
        <v>251</v>
      </c>
      <c r="F47" s="41">
        <v>35</v>
      </c>
      <c r="G47" s="41">
        <v>19</v>
      </c>
      <c r="H47" s="41">
        <v>1</v>
      </c>
      <c r="I47" s="41">
        <v>0</v>
      </c>
      <c r="J47" s="41">
        <v>94</v>
      </c>
      <c r="K47" s="41">
        <v>26681</v>
      </c>
      <c r="L47" s="41" t="str">
        <f>VLOOKUP(A47,'FRS geographical categories'!A:J,2,FALSE)</f>
        <v>Predominantly Urban</v>
      </c>
      <c r="M47" s="41" t="str">
        <f>VLOOKUP(A47,'FRS geographical categories'!A:J,3,FALSE)</f>
        <v>Non-metropolitan</v>
      </c>
    </row>
    <row r="48" spans="1:13" x14ac:dyDescent="0.35">
      <c r="A48" s="41" t="s">
        <v>36</v>
      </c>
      <c r="B48" s="41">
        <v>411</v>
      </c>
      <c r="C48" s="41">
        <v>158</v>
      </c>
      <c r="D48" s="41">
        <v>253</v>
      </c>
      <c r="E48" s="41">
        <v>229</v>
      </c>
      <c r="F48" s="41">
        <v>14</v>
      </c>
      <c r="G48" s="41">
        <v>10</v>
      </c>
      <c r="H48" s="41">
        <v>2</v>
      </c>
      <c r="I48" s="41">
        <v>0</v>
      </c>
      <c r="J48" s="41">
        <v>104</v>
      </c>
      <c r="K48" s="41">
        <v>19793</v>
      </c>
      <c r="L48" s="41" t="str">
        <f>VLOOKUP(A48,'FRS geographical categories'!A:J,2,FALSE)</f>
        <v>Predominantly Rural</v>
      </c>
      <c r="M48" s="41" t="str">
        <f>VLOOKUP(A48,'FRS geographical categories'!A:J,3,FALSE)</f>
        <v>Non-metropolitan</v>
      </c>
    </row>
    <row r="49" spans="1:13" x14ac:dyDescent="0.35">
      <c r="A49" s="41" t="s">
        <v>37</v>
      </c>
      <c r="B49" s="41">
        <v>727</v>
      </c>
      <c r="C49" s="41">
        <v>590</v>
      </c>
      <c r="D49" s="41">
        <v>137</v>
      </c>
      <c r="E49" s="41">
        <v>133</v>
      </c>
      <c r="F49" s="41">
        <v>2</v>
      </c>
      <c r="G49" s="41">
        <v>4</v>
      </c>
      <c r="H49" s="41">
        <v>1</v>
      </c>
      <c r="I49" s="41">
        <v>0</v>
      </c>
      <c r="J49" s="41">
        <v>7</v>
      </c>
      <c r="K49" s="41">
        <v>10541</v>
      </c>
      <c r="L49" s="41" t="str">
        <f>VLOOKUP(A49,'FRS geographical categories'!A:J,2,FALSE)</f>
        <v>Predominantly Rural</v>
      </c>
      <c r="M49" s="41" t="str">
        <f>VLOOKUP(A49,'FRS geographical categories'!A:J,3,FALSE)</f>
        <v>Non-metropolitan</v>
      </c>
    </row>
    <row r="50" spans="1:13" x14ac:dyDescent="0.35">
      <c r="A50" s="41" t="s">
        <v>38</v>
      </c>
      <c r="B50" s="41">
        <v>2795</v>
      </c>
      <c r="C50" s="41">
        <v>1025</v>
      </c>
      <c r="D50" s="41">
        <v>1770</v>
      </c>
      <c r="E50" s="41">
        <v>1555</v>
      </c>
      <c r="F50" s="41">
        <v>73</v>
      </c>
      <c r="G50" s="41">
        <v>8</v>
      </c>
      <c r="H50" s="41">
        <v>1</v>
      </c>
      <c r="I50" s="41">
        <v>0</v>
      </c>
      <c r="J50" s="41">
        <v>408</v>
      </c>
      <c r="K50" s="41">
        <v>40744</v>
      </c>
      <c r="L50" s="41" t="str">
        <f>VLOOKUP(A50,'FRS geographical categories'!A:J,2,FALSE)</f>
        <v>Predominantly Urban</v>
      </c>
      <c r="M50" s="41" t="str">
        <f>VLOOKUP(A50,'FRS geographical categories'!A:J,3,FALSE)</f>
        <v>Metropolitan</v>
      </c>
    </row>
    <row r="51" spans="1:13" x14ac:dyDescent="0.35">
      <c r="A51" s="41" t="s">
        <v>39</v>
      </c>
      <c r="B51" s="41">
        <v>3895</v>
      </c>
      <c r="C51" s="41">
        <v>3287</v>
      </c>
      <c r="D51" s="41">
        <v>608</v>
      </c>
      <c r="E51" s="41">
        <v>199</v>
      </c>
      <c r="F51" s="41">
        <v>8</v>
      </c>
      <c r="G51" s="41">
        <v>4</v>
      </c>
      <c r="H51" s="41">
        <v>0</v>
      </c>
      <c r="I51" s="41">
        <v>0</v>
      </c>
      <c r="J51" s="41">
        <v>17</v>
      </c>
      <c r="K51" s="41">
        <v>113083</v>
      </c>
      <c r="L51" s="41" t="str">
        <f>VLOOKUP(A51,'FRS geographical categories'!A:J,2,FALSE)</f>
        <v>Significantly Rural</v>
      </c>
      <c r="M51" s="41" t="str">
        <f>VLOOKUP(A51,'FRS geographical categories'!A:J,3,FALSE)</f>
        <v>Non-metropolitan</v>
      </c>
    </row>
    <row r="52" spans="1:13" x14ac:dyDescent="0.35">
      <c r="A52" s="41" t="s">
        <v>40</v>
      </c>
      <c r="B52" s="41">
        <v>999</v>
      </c>
      <c r="C52" s="41">
        <v>819</v>
      </c>
      <c r="D52" s="41">
        <v>180</v>
      </c>
      <c r="E52" s="41">
        <v>169</v>
      </c>
      <c r="F52" s="41">
        <v>6</v>
      </c>
      <c r="G52" s="41">
        <v>0</v>
      </c>
      <c r="H52" s="41">
        <v>0</v>
      </c>
      <c r="I52" s="41">
        <v>0</v>
      </c>
      <c r="J52" s="41">
        <v>93</v>
      </c>
      <c r="K52" s="41">
        <v>36928</v>
      </c>
      <c r="L52" s="41" t="str">
        <f>VLOOKUP(A52,'FRS geographical categories'!A:J,2,FALSE)</f>
        <v>Predominantly Rural</v>
      </c>
      <c r="M52" s="41" t="str">
        <f>VLOOKUP(A52,'FRS geographical categories'!A:J,3,FALSE)</f>
        <v>Non-metropolitan</v>
      </c>
    </row>
    <row r="53" spans="1:13" x14ac:dyDescent="0.35">
      <c r="A53" s="41" t="s">
        <v>41</v>
      </c>
      <c r="B53" s="41">
        <v>828</v>
      </c>
      <c r="C53" s="41">
        <v>428</v>
      </c>
      <c r="D53" s="41">
        <v>400</v>
      </c>
      <c r="E53" s="41">
        <v>333</v>
      </c>
      <c r="F53" s="41">
        <v>24</v>
      </c>
      <c r="G53" s="41">
        <v>6</v>
      </c>
      <c r="H53" s="41">
        <v>0</v>
      </c>
      <c r="I53" s="41">
        <v>0</v>
      </c>
      <c r="J53" s="41">
        <v>14</v>
      </c>
      <c r="K53" s="41">
        <v>24429</v>
      </c>
      <c r="L53" s="41" t="str">
        <f>VLOOKUP(A53,'FRS geographical categories'!A:J,2,FALSE)</f>
        <v>Predominantly Urban</v>
      </c>
      <c r="M53" s="41" t="str">
        <f>VLOOKUP(A53,'FRS geographical categories'!A:J,3,FALSE)</f>
        <v>Non-metropolitan</v>
      </c>
    </row>
    <row r="54" spans="1:13" x14ac:dyDescent="0.35">
      <c r="A54" s="41" t="s">
        <v>42</v>
      </c>
      <c r="B54" s="41">
        <v>3770</v>
      </c>
      <c r="C54" s="41">
        <v>2029</v>
      </c>
      <c r="D54" s="41">
        <v>1741</v>
      </c>
      <c r="E54" s="41">
        <v>1584</v>
      </c>
      <c r="F54" s="41">
        <v>25</v>
      </c>
      <c r="G54" s="41">
        <v>3</v>
      </c>
      <c r="H54" s="41">
        <v>2</v>
      </c>
      <c r="I54" s="41">
        <v>5</v>
      </c>
      <c r="J54" s="41">
        <v>35</v>
      </c>
      <c r="K54" s="41">
        <v>31634</v>
      </c>
      <c r="L54" s="41" t="str">
        <f>VLOOKUP(A54,'FRS geographical categories'!A:J,2,FALSE)</f>
        <v>Predominantly Urban</v>
      </c>
      <c r="M54" s="41" t="str">
        <f>VLOOKUP(A54,'FRS geographical categories'!A:J,3,FALSE)</f>
        <v>Metropolitan</v>
      </c>
    </row>
    <row r="55" spans="1:13" x14ac:dyDescent="0.35">
      <c r="A55" s="41" t="s">
        <v>43</v>
      </c>
      <c r="B55" s="41">
        <v>391</v>
      </c>
      <c r="C55" s="41">
        <v>214</v>
      </c>
      <c r="D55" s="41">
        <v>177</v>
      </c>
      <c r="E55" s="41">
        <v>177</v>
      </c>
      <c r="F55" s="41">
        <v>7</v>
      </c>
      <c r="G55" s="41">
        <v>4</v>
      </c>
      <c r="H55" s="41">
        <v>0</v>
      </c>
      <c r="I55" s="41">
        <v>0</v>
      </c>
      <c r="J55" s="41">
        <v>8</v>
      </c>
      <c r="K55" s="41">
        <v>12342</v>
      </c>
      <c r="L55" s="41" t="str">
        <f>VLOOKUP(A55,'FRS geographical categories'!A:J,2,FALSE)</f>
        <v>Significantly Rural</v>
      </c>
      <c r="M55" s="41" t="str">
        <f>VLOOKUP(A55,'FRS geographical categories'!A:J,3,FALSE)</f>
        <v>Non-metropolitan</v>
      </c>
    </row>
    <row r="56" spans="1:13" x14ac:dyDescent="0.35">
      <c r="A56" s="41" t="s">
        <v>44</v>
      </c>
      <c r="B56" s="41">
        <v>1635</v>
      </c>
      <c r="C56" s="41">
        <v>949</v>
      </c>
      <c r="D56" s="41">
        <v>686</v>
      </c>
      <c r="E56" s="41">
        <v>1042</v>
      </c>
      <c r="F56" s="41">
        <v>42</v>
      </c>
      <c r="G56" s="41">
        <v>39</v>
      </c>
      <c r="H56" s="41">
        <v>5</v>
      </c>
      <c r="I56" s="41">
        <v>5</v>
      </c>
      <c r="J56" s="41">
        <v>313</v>
      </c>
      <c r="K56" s="41">
        <v>86415</v>
      </c>
      <c r="L56" s="41" t="str">
        <f>VLOOKUP(A56,'FRS geographical categories'!A:J,2,FALSE)</f>
        <v>Predominantly Urban</v>
      </c>
      <c r="M56" s="41" t="str">
        <f>VLOOKUP(A56,'FRS geographical categories'!A:J,3,FALSE)</f>
        <v>Metropolitan</v>
      </c>
    </row>
    <row r="57" spans="1:13" x14ac:dyDescent="0.35">
      <c r="A57" s="41" t="s">
        <v>45</v>
      </c>
      <c r="B57" s="41">
        <v>1378</v>
      </c>
      <c r="C57" s="41">
        <v>909</v>
      </c>
      <c r="D57" s="41">
        <v>469</v>
      </c>
      <c r="E57" s="41">
        <v>462</v>
      </c>
      <c r="F57" s="41">
        <v>6</v>
      </c>
      <c r="G57" s="41">
        <v>0</v>
      </c>
      <c r="H57" s="41">
        <v>0</v>
      </c>
      <c r="I57" s="41">
        <v>0</v>
      </c>
      <c r="J57" s="41">
        <v>126</v>
      </c>
      <c r="K57" s="41">
        <v>19571</v>
      </c>
      <c r="L57" s="41" t="str">
        <f>VLOOKUP(A57,'FRS geographical categories'!A:J,2,FALSE)</f>
        <v>Significantly Rural</v>
      </c>
      <c r="M57" s="41" t="str">
        <f>VLOOKUP(A57,'FRS geographical categories'!A:J,3,FALSE)</f>
        <v>Non-metropolitan</v>
      </c>
    </row>
    <row r="58" spans="1:13" x14ac:dyDescent="0.35">
      <c r="A58" s="41" t="s">
        <v>46</v>
      </c>
      <c r="B58" s="41">
        <v>2018</v>
      </c>
      <c r="C58" s="41">
        <v>226</v>
      </c>
      <c r="D58" s="41">
        <v>1792</v>
      </c>
      <c r="E58" s="41">
        <v>278</v>
      </c>
      <c r="F58" s="41">
        <v>88</v>
      </c>
      <c r="G58" s="41">
        <v>14</v>
      </c>
      <c r="H58" s="41">
        <v>1</v>
      </c>
      <c r="I58" s="41">
        <v>0</v>
      </c>
      <c r="J58" s="41">
        <v>408</v>
      </c>
      <c r="K58" s="41">
        <v>75331</v>
      </c>
      <c r="L58" s="41" t="str">
        <f>VLOOKUP(A58,'FRS geographical categories'!A:J,2,FALSE)</f>
        <v>Predominantly Urban</v>
      </c>
      <c r="M58" s="41" t="str">
        <f>VLOOKUP(A58,'FRS geographical categories'!A:J,3,FALSE)</f>
        <v>Metropolitan</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2EB50-71CA-42B7-B55C-FD0723BBC75B}">
  <sheetPr codeName="Sheet4"/>
  <dimension ref="A5:M58"/>
  <sheetViews>
    <sheetView topLeftCell="A2" workbookViewId="0">
      <selection activeCell="A4" sqref="A4:E4"/>
    </sheetView>
  </sheetViews>
  <sheetFormatPr defaultColWidth="8.7265625" defaultRowHeight="14.5" x14ac:dyDescent="0.35"/>
  <cols>
    <col min="1" max="1" width="21" style="41" bestFit="1" customWidth="1"/>
    <col min="2" max="16384" width="8.7265625" style="41"/>
  </cols>
  <sheetData>
    <row r="5" spans="1:13" x14ac:dyDescent="0.35">
      <c r="B5" s="46"/>
    </row>
    <row r="7" spans="1:13" x14ac:dyDescent="0.35">
      <c r="A7" s="40"/>
      <c r="B7" s="40" t="s">
        <v>59</v>
      </c>
      <c r="C7" s="40" t="s">
        <v>79</v>
      </c>
      <c r="D7" s="40" t="s">
        <v>80</v>
      </c>
      <c r="E7" s="40" t="s">
        <v>52</v>
      </c>
      <c r="F7" s="40" t="s">
        <v>53</v>
      </c>
      <c r="G7" s="40" t="s">
        <v>54</v>
      </c>
      <c r="H7" s="40" t="s">
        <v>55</v>
      </c>
      <c r="I7" s="40" t="s">
        <v>56</v>
      </c>
      <c r="J7" s="40" t="s">
        <v>57</v>
      </c>
      <c r="K7" s="40" t="s">
        <v>58</v>
      </c>
    </row>
    <row r="8" spans="1:13" x14ac:dyDescent="0.35">
      <c r="A8" s="40" t="s">
        <v>0</v>
      </c>
      <c r="B8" s="40">
        <f>SUM(B14:B58)</f>
        <v>67266</v>
      </c>
      <c r="C8" s="40">
        <f t="shared" ref="C8:K8" si="0">SUM(C14:C58)</f>
        <v>43360</v>
      </c>
      <c r="D8" s="40">
        <f t="shared" si="0"/>
        <v>23906</v>
      </c>
      <c r="E8" s="40">
        <f t="shared" si="0"/>
        <v>18733</v>
      </c>
      <c r="F8" s="40">
        <f t="shared" si="0"/>
        <v>2059</v>
      </c>
      <c r="G8" s="40">
        <f t="shared" si="0"/>
        <v>392</v>
      </c>
      <c r="H8" s="40">
        <f t="shared" si="0"/>
        <v>71</v>
      </c>
      <c r="I8" s="40">
        <f t="shared" si="0"/>
        <v>44</v>
      </c>
      <c r="J8" s="40">
        <f t="shared" si="0"/>
        <v>6500</v>
      </c>
      <c r="K8" s="40">
        <f t="shared" si="0"/>
        <v>1492154</v>
      </c>
    </row>
    <row r="9" spans="1:13" x14ac:dyDescent="0.35">
      <c r="A9" s="40" t="s">
        <v>81</v>
      </c>
      <c r="B9" s="40">
        <f>SUMIF($M$14:$M$58,$A9,B$14:B$58)</f>
        <v>39482</v>
      </c>
      <c r="C9" s="40">
        <f t="shared" ref="C9:K10" si="1">SUMIF($M$14:$M$58,$A9,C$14:C$58)</f>
        <v>25268</v>
      </c>
      <c r="D9" s="40">
        <f t="shared" si="1"/>
        <v>14214</v>
      </c>
      <c r="E9" s="40">
        <f t="shared" si="1"/>
        <v>11351</v>
      </c>
      <c r="F9" s="40">
        <f t="shared" si="1"/>
        <v>1063</v>
      </c>
      <c r="G9" s="40">
        <f t="shared" si="1"/>
        <v>291</v>
      </c>
      <c r="H9" s="40">
        <f t="shared" si="1"/>
        <v>37</v>
      </c>
      <c r="I9" s="40">
        <f t="shared" si="1"/>
        <v>38</v>
      </c>
      <c r="J9" s="40">
        <f t="shared" si="1"/>
        <v>3961</v>
      </c>
      <c r="K9" s="40">
        <f t="shared" si="1"/>
        <v>1028462</v>
      </c>
    </row>
    <row r="10" spans="1:13" x14ac:dyDescent="0.35">
      <c r="A10" s="40" t="s">
        <v>48</v>
      </c>
      <c r="B10" s="40">
        <f>SUMIF($M$14:$M$58,$A10,B$14:B$58)</f>
        <v>27784</v>
      </c>
      <c r="C10" s="40">
        <f t="shared" si="1"/>
        <v>18092</v>
      </c>
      <c r="D10" s="40">
        <f t="shared" si="1"/>
        <v>9692</v>
      </c>
      <c r="E10" s="40">
        <f t="shared" si="1"/>
        <v>7382</v>
      </c>
      <c r="F10" s="40">
        <f t="shared" si="1"/>
        <v>996</v>
      </c>
      <c r="G10" s="40">
        <f t="shared" si="1"/>
        <v>101</v>
      </c>
      <c r="H10" s="40">
        <f t="shared" si="1"/>
        <v>34</v>
      </c>
      <c r="I10" s="40">
        <f t="shared" si="1"/>
        <v>6</v>
      </c>
      <c r="J10" s="40">
        <f t="shared" si="1"/>
        <v>2539</v>
      </c>
      <c r="K10" s="40">
        <f t="shared" si="1"/>
        <v>463692</v>
      </c>
    </row>
    <row r="11" spans="1:13" x14ac:dyDescent="0.35">
      <c r="A11" s="40" t="s">
        <v>82</v>
      </c>
      <c r="B11" s="40">
        <f>SUMIF($L$14:$L$58,$A11,B$14:B$58)</f>
        <v>36086</v>
      </c>
      <c r="C11" s="40">
        <f t="shared" ref="C11:K11" si="2">SUMIF($L$14:$L$58,$A11,C$14:C$58)</f>
        <v>22648</v>
      </c>
      <c r="D11" s="40">
        <f t="shared" si="2"/>
        <v>13438</v>
      </c>
      <c r="E11" s="40">
        <f t="shared" si="2"/>
        <v>10340</v>
      </c>
      <c r="F11" s="40">
        <f t="shared" si="2"/>
        <v>1513</v>
      </c>
      <c r="G11" s="40">
        <f t="shared" si="2"/>
        <v>170</v>
      </c>
      <c r="H11" s="40">
        <f t="shared" si="2"/>
        <v>47</v>
      </c>
      <c r="I11" s="40">
        <f t="shared" si="2"/>
        <v>34</v>
      </c>
      <c r="J11" s="40">
        <f t="shared" si="2"/>
        <v>3242</v>
      </c>
      <c r="K11" s="40">
        <f t="shared" si="2"/>
        <v>744487</v>
      </c>
    </row>
    <row r="12" spans="1:13" x14ac:dyDescent="0.35">
      <c r="A12" s="40" t="s">
        <v>83</v>
      </c>
      <c r="B12" s="40">
        <f t="shared" ref="B12:K13" si="3">SUMIF($L$14:$L$58,$A12,B$14:B$58)</f>
        <v>19971</v>
      </c>
      <c r="C12" s="40">
        <f t="shared" si="3"/>
        <v>13757</v>
      </c>
      <c r="D12" s="40">
        <f t="shared" si="3"/>
        <v>6214</v>
      </c>
      <c r="E12" s="40">
        <f t="shared" si="3"/>
        <v>4932</v>
      </c>
      <c r="F12" s="40">
        <f t="shared" si="3"/>
        <v>407</v>
      </c>
      <c r="G12" s="40">
        <f t="shared" si="3"/>
        <v>130</v>
      </c>
      <c r="H12" s="40">
        <f t="shared" si="3"/>
        <v>15</v>
      </c>
      <c r="I12" s="40">
        <f t="shared" si="3"/>
        <v>9</v>
      </c>
      <c r="J12" s="40">
        <f t="shared" si="3"/>
        <v>2205</v>
      </c>
      <c r="K12" s="40">
        <f t="shared" si="3"/>
        <v>422964</v>
      </c>
    </row>
    <row r="13" spans="1:13" x14ac:dyDescent="0.35">
      <c r="A13" s="40" t="s">
        <v>84</v>
      </c>
      <c r="B13" s="40">
        <f t="shared" si="3"/>
        <v>11209</v>
      </c>
      <c r="C13" s="40">
        <f t="shared" si="3"/>
        <v>6955</v>
      </c>
      <c r="D13" s="40">
        <f t="shared" si="3"/>
        <v>4254</v>
      </c>
      <c r="E13" s="40">
        <f t="shared" si="3"/>
        <v>3461</v>
      </c>
      <c r="F13" s="40">
        <f t="shared" si="3"/>
        <v>139</v>
      </c>
      <c r="G13" s="40">
        <f t="shared" si="3"/>
        <v>92</v>
      </c>
      <c r="H13" s="40">
        <f t="shared" si="3"/>
        <v>9</v>
      </c>
      <c r="I13" s="40">
        <f t="shared" si="3"/>
        <v>1</v>
      </c>
      <c r="J13" s="40">
        <f t="shared" si="3"/>
        <v>1053</v>
      </c>
      <c r="K13" s="40">
        <f t="shared" si="3"/>
        <v>324703</v>
      </c>
    </row>
    <row r="14" spans="1:13" x14ac:dyDescent="0.35">
      <c r="A14" s="41" t="s">
        <v>3</v>
      </c>
      <c r="B14" s="41">
        <v>408</v>
      </c>
      <c r="C14" s="41">
        <v>141</v>
      </c>
      <c r="D14" s="41">
        <v>267</v>
      </c>
      <c r="E14" s="41">
        <v>223</v>
      </c>
      <c r="F14" s="41">
        <v>18</v>
      </c>
      <c r="G14" s="41">
        <v>6</v>
      </c>
      <c r="H14" s="41">
        <v>6</v>
      </c>
      <c r="I14" s="41">
        <v>4</v>
      </c>
      <c r="J14" s="41">
        <v>128</v>
      </c>
      <c r="K14" s="41">
        <v>14132</v>
      </c>
      <c r="L14" s="41" t="str">
        <f>VLOOKUP(A14,'FRS geographical categories'!A:J,2,FALSE)</f>
        <v>Predominantly Urban</v>
      </c>
      <c r="M14" s="41" t="str">
        <f>VLOOKUP(A14,'FRS geographical categories'!A:J,3,FALSE)</f>
        <v>Non-metropolitan</v>
      </c>
    </row>
    <row r="15" spans="1:13" x14ac:dyDescent="0.35">
      <c r="A15" s="41" t="s">
        <v>4</v>
      </c>
      <c r="B15" s="41">
        <v>1642</v>
      </c>
      <c r="C15" s="41">
        <v>1421</v>
      </c>
      <c r="D15" s="41">
        <v>221</v>
      </c>
      <c r="E15" s="41">
        <v>208</v>
      </c>
      <c r="F15" s="41">
        <v>4</v>
      </c>
      <c r="G15" s="41">
        <v>1</v>
      </c>
      <c r="H15" s="41">
        <v>0</v>
      </c>
      <c r="I15" s="41">
        <v>0</v>
      </c>
      <c r="J15" s="41">
        <v>8</v>
      </c>
      <c r="K15" s="41">
        <v>20555</v>
      </c>
      <c r="L15" s="41" t="str">
        <f>VLOOKUP(A15,'FRS geographical categories'!A:J,2,FALSE)</f>
        <v>Significantly Rural</v>
      </c>
      <c r="M15" s="41" t="str">
        <f>VLOOKUP(A15,'FRS geographical categories'!A:J,3,FALSE)</f>
        <v>Non-metropolitan</v>
      </c>
    </row>
    <row r="16" spans="1:13" x14ac:dyDescent="0.35">
      <c r="A16" s="41" t="s">
        <v>5</v>
      </c>
      <c r="B16" s="41">
        <v>1828</v>
      </c>
      <c r="C16" s="41">
        <v>1411</v>
      </c>
      <c r="D16" s="41">
        <v>417</v>
      </c>
      <c r="E16" s="41">
        <v>375</v>
      </c>
      <c r="F16" s="41">
        <v>8</v>
      </c>
      <c r="G16" s="41">
        <v>0</v>
      </c>
      <c r="H16" s="41">
        <v>0</v>
      </c>
      <c r="I16" s="41">
        <v>0</v>
      </c>
      <c r="J16" s="41">
        <v>0</v>
      </c>
      <c r="K16" s="41">
        <v>50697</v>
      </c>
      <c r="L16" s="41" t="str">
        <f>VLOOKUP(A16,'FRS geographical categories'!A:J,2,FALSE)</f>
        <v>Predominantly Urban</v>
      </c>
      <c r="M16" s="41" t="str">
        <f>VLOOKUP(A16,'FRS geographical categories'!A:J,3,FALSE)</f>
        <v>Non-metropolitan</v>
      </c>
    </row>
    <row r="17" spans="1:13" x14ac:dyDescent="0.35">
      <c r="A17" s="41" t="s">
        <v>6</v>
      </c>
      <c r="B17" s="41">
        <v>643</v>
      </c>
      <c r="C17" s="41">
        <v>220</v>
      </c>
      <c r="D17" s="41">
        <v>423</v>
      </c>
      <c r="E17" s="41">
        <v>415</v>
      </c>
      <c r="F17" s="41">
        <v>3</v>
      </c>
      <c r="G17" s="41">
        <v>2</v>
      </c>
      <c r="H17" s="41">
        <v>0</v>
      </c>
      <c r="I17" s="41">
        <v>0</v>
      </c>
      <c r="J17" s="41">
        <v>140</v>
      </c>
      <c r="K17" s="41">
        <v>10839</v>
      </c>
      <c r="L17" s="41" t="str">
        <f>VLOOKUP(A17,'FRS geographical categories'!A:J,2,FALSE)</f>
        <v>Significantly Rural</v>
      </c>
      <c r="M17" s="41" t="str">
        <f>VLOOKUP(A17,'FRS geographical categories'!A:J,3,FALSE)</f>
        <v>Non-metropolitan</v>
      </c>
    </row>
    <row r="18" spans="1:13" x14ac:dyDescent="0.35">
      <c r="A18" s="41" t="s">
        <v>7</v>
      </c>
      <c r="B18" s="41">
        <v>445</v>
      </c>
      <c r="C18" s="41">
        <v>319</v>
      </c>
      <c r="D18" s="41">
        <v>126</v>
      </c>
      <c r="E18" s="41">
        <v>80</v>
      </c>
      <c r="F18" s="41">
        <v>4</v>
      </c>
      <c r="G18" s="41">
        <v>3</v>
      </c>
      <c r="H18" s="41">
        <v>0</v>
      </c>
      <c r="I18" s="41">
        <v>0</v>
      </c>
      <c r="J18" s="41">
        <v>87</v>
      </c>
      <c r="K18" s="41">
        <v>25230</v>
      </c>
      <c r="L18" s="41" t="str">
        <f>VLOOKUP(A18,'FRS geographical categories'!A:J,2,FALSE)</f>
        <v>Predominantly Rural</v>
      </c>
      <c r="M18" s="41" t="str">
        <f>VLOOKUP(A18,'FRS geographical categories'!A:J,3,FALSE)</f>
        <v>Non-metropolitan</v>
      </c>
    </row>
    <row r="19" spans="1:13" x14ac:dyDescent="0.35">
      <c r="A19" s="41" t="s">
        <v>8</v>
      </c>
      <c r="B19" s="41">
        <v>2347</v>
      </c>
      <c r="C19" s="41">
        <v>1725</v>
      </c>
      <c r="D19" s="41">
        <v>622</v>
      </c>
      <c r="E19" s="41">
        <v>543</v>
      </c>
      <c r="F19" s="41">
        <v>83</v>
      </c>
      <c r="G19" s="41">
        <v>7</v>
      </c>
      <c r="H19" s="41">
        <v>6</v>
      </c>
      <c r="I19" s="41">
        <v>0</v>
      </c>
      <c r="J19" s="41">
        <v>167</v>
      </c>
      <c r="K19" s="41">
        <v>26178</v>
      </c>
      <c r="L19" s="41" t="str">
        <f>VLOOKUP(A19,'FRS geographical categories'!A:J,2,FALSE)</f>
        <v>Significantly Rural</v>
      </c>
      <c r="M19" s="41" t="str">
        <f>VLOOKUP(A19,'FRS geographical categories'!A:J,3,FALSE)</f>
        <v>Non-metropolitan</v>
      </c>
    </row>
    <row r="20" spans="1:13" x14ac:dyDescent="0.35">
      <c r="A20" s="41" t="s">
        <v>9</v>
      </c>
      <c r="B20" s="41">
        <v>447</v>
      </c>
      <c r="C20" s="41">
        <v>410</v>
      </c>
      <c r="D20" s="41">
        <v>37</v>
      </c>
      <c r="E20" s="41">
        <v>43</v>
      </c>
      <c r="F20" s="41">
        <v>8</v>
      </c>
      <c r="G20" s="41">
        <v>10</v>
      </c>
      <c r="H20" s="41">
        <v>0</v>
      </c>
      <c r="I20" s="41">
        <v>1</v>
      </c>
      <c r="J20" s="41">
        <v>8</v>
      </c>
      <c r="K20" s="41">
        <v>14170</v>
      </c>
      <c r="L20" s="41" t="str">
        <f>VLOOKUP(A20,'FRS geographical categories'!A:J,2,FALSE)</f>
        <v>Predominantly Urban</v>
      </c>
      <c r="M20" s="41" t="str">
        <f>VLOOKUP(A20,'FRS geographical categories'!A:J,3,FALSE)</f>
        <v>Non-metropolitan</v>
      </c>
    </row>
    <row r="21" spans="1:13" x14ac:dyDescent="0.35">
      <c r="A21" s="41" t="s">
        <v>10</v>
      </c>
      <c r="B21" s="41">
        <v>1058</v>
      </c>
      <c r="C21" s="41">
        <v>673</v>
      </c>
      <c r="D21" s="41">
        <v>385</v>
      </c>
      <c r="E21" s="41">
        <v>375</v>
      </c>
      <c r="F21" s="41">
        <v>6</v>
      </c>
      <c r="G21" s="41">
        <v>1</v>
      </c>
      <c r="H21" s="41">
        <v>0</v>
      </c>
      <c r="I21" s="41">
        <v>0</v>
      </c>
      <c r="J21" s="41">
        <v>52</v>
      </c>
      <c r="K21" s="41">
        <v>16056</v>
      </c>
      <c r="L21" s="41" t="str">
        <f>VLOOKUP(A21,'FRS geographical categories'!A:J,2,FALSE)</f>
        <v>Predominantly Rural</v>
      </c>
      <c r="M21" s="41" t="str">
        <f>VLOOKUP(A21,'FRS geographical categories'!A:J,3,FALSE)</f>
        <v>Non-metropolitan</v>
      </c>
    </row>
    <row r="22" spans="1:13" x14ac:dyDescent="0.35">
      <c r="A22" s="41" t="s">
        <v>11</v>
      </c>
      <c r="B22" s="41">
        <v>544</v>
      </c>
      <c r="C22" s="41">
        <v>302</v>
      </c>
      <c r="D22" s="41">
        <v>242</v>
      </c>
      <c r="E22" s="41">
        <v>198</v>
      </c>
      <c r="F22" s="41">
        <v>33</v>
      </c>
      <c r="G22" s="41">
        <v>10</v>
      </c>
      <c r="H22" s="41">
        <v>3</v>
      </c>
      <c r="I22" s="41">
        <v>1</v>
      </c>
      <c r="J22" s="41">
        <v>29</v>
      </c>
      <c r="K22" s="41">
        <v>6513</v>
      </c>
      <c r="L22" s="41" t="str">
        <f>VLOOKUP(A22,'FRS geographical categories'!A:J,2,FALSE)</f>
        <v>Predominantly Rural</v>
      </c>
      <c r="M22" s="41" t="str">
        <f>VLOOKUP(A22,'FRS geographical categories'!A:J,3,FALSE)</f>
        <v>Non-metropolitan</v>
      </c>
    </row>
    <row r="23" spans="1:13" x14ac:dyDescent="0.35">
      <c r="A23" s="41" t="s">
        <v>12</v>
      </c>
      <c r="B23" s="41">
        <v>1284</v>
      </c>
      <c r="C23" s="41">
        <v>661</v>
      </c>
      <c r="D23" s="41">
        <v>623</v>
      </c>
      <c r="E23" s="41">
        <v>548</v>
      </c>
      <c r="F23" s="41">
        <v>61</v>
      </c>
      <c r="G23" s="41">
        <v>11</v>
      </c>
      <c r="H23" s="41">
        <v>3</v>
      </c>
      <c r="I23" s="41">
        <v>0</v>
      </c>
      <c r="J23" s="41">
        <v>670</v>
      </c>
      <c r="K23" s="41">
        <v>30896</v>
      </c>
      <c r="L23" s="41" t="str">
        <f>VLOOKUP(A23,'FRS geographical categories'!A:J,2,FALSE)</f>
        <v>Significantly Rural</v>
      </c>
      <c r="M23" s="41" t="str">
        <f>VLOOKUP(A23,'FRS geographical categories'!A:J,3,FALSE)</f>
        <v>Non-metropolitan</v>
      </c>
    </row>
    <row r="24" spans="1:13" x14ac:dyDescent="0.35">
      <c r="A24" s="41" t="s">
        <v>13</v>
      </c>
      <c r="B24" s="41">
        <v>470</v>
      </c>
      <c r="C24" s="41">
        <v>182</v>
      </c>
      <c r="D24" s="41">
        <v>288</v>
      </c>
      <c r="E24" s="41">
        <v>242</v>
      </c>
      <c r="F24" s="41">
        <v>30</v>
      </c>
      <c r="G24" s="41">
        <v>14</v>
      </c>
      <c r="H24" s="41">
        <v>2</v>
      </c>
      <c r="I24" s="41">
        <v>0</v>
      </c>
      <c r="J24" s="41">
        <v>83</v>
      </c>
      <c r="K24" s="41">
        <v>87340</v>
      </c>
      <c r="L24" s="41" t="str">
        <f>VLOOKUP(A24,'FRS geographical categories'!A:J,2,FALSE)</f>
        <v>Predominantly Rural</v>
      </c>
      <c r="M24" s="41" t="str">
        <f>VLOOKUP(A24,'FRS geographical categories'!A:J,3,FALSE)</f>
        <v>Non-metropolitan</v>
      </c>
    </row>
    <row r="25" spans="1:13" x14ac:dyDescent="0.35">
      <c r="A25" s="41" t="s">
        <v>71</v>
      </c>
      <c r="B25" s="41">
        <v>1799</v>
      </c>
      <c r="C25" s="41">
        <v>1353</v>
      </c>
      <c r="D25" s="41">
        <v>446</v>
      </c>
      <c r="E25" s="41">
        <v>409</v>
      </c>
      <c r="F25" s="41">
        <v>46</v>
      </c>
      <c r="G25" s="41">
        <v>12</v>
      </c>
      <c r="H25" s="41">
        <v>0</v>
      </c>
      <c r="I25" s="41">
        <v>0</v>
      </c>
      <c r="J25" s="41">
        <v>39</v>
      </c>
      <c r="K25" s="41">
        <v>74853</v>
      </c>
      <c r="L25" s="41" t="str">
        <f>VLOOKUP(A25,'FRS geographical categories'!A:J,2,FALSE)</f>
        <v>Significantly Rural</v>
      </c>
      <c r="M25" s="41" t="str">
        <f>VLOOKUP(A25,'FRS geographical categories'!A:J,3,FALSE)</f>
        <v>Non-metropolitan</v>
      </c>
    </row>
    <row r="26" spans="1:13" x14ac:dyDescent="0.35">
      <c r="A26" s="41" t="s">
        <v>14</v>
      </c>
      <c r="B26" s="41">
        <v>2124</v>
      </c>
      <c r="C26" s="41">
        <v>1208</v>
      </c>
      <c r="D26" s="41">
        <v>916</v>
      </c>
      <c r="E26" s="41">
        <v>844</v>
      </c>
      <c r="F26" s="41">
        <v>0</v>
      </c>
      <c r="G26" s="41">
        <v>4</v>
      </c>
      <c r="H26" s="41">
        <v>0</v>
      </c>
      <c r="I26" s="41">
        <v>0</v>
      </c>
      <c r="J26" s="41">
        <v>98</v>
      </c>
      <c r="K26" s="41">
        <v>16384</v>
      </c>
      <c r="L26" s="41" t="str">
        <f>VLOOKUP(A26,'FRS geographical categories'!A:J,2,FALSE)</f>
        <v>Predominantly Rural</v>
      </c>
      <c r="M26" s="41" t="str">
        <f>VLOOKUP(A26,'FRS geographical categories'!A:J,3,FALSE)</f>
        <v>Non-metropolitan</v>
      </c>
    </row>
    <row r="27" spans="1:13" x14ac:dyDescent="0.35">
      <c r="A27" s="41" t="s">
        <v>15</v>
      </c>
      <c r="B27" s="41">
        <v>510</v>
      </c>
      <c r="C27" s="41">
        <v>227</v>
      </c>
      <c r="D27" s="41">
        <v>283</v>
      </c>
      <c r="E27" s="41">
        <v>214</v>
      </c>
      <c r="F27" s="41">
        <v>7</v>
      </c>
      <c r="G27" s="41">
        <v>11</v>
      </c>
      <c r="H27" s="41">
        <v>0</v>
      </c>
      <c r="I27" s="41">
        <v>1</v>
      </c>
      <c r="J27" s="41">
        <v>268</v>
      </c>
      <c r="K27" s="41">
        <v>24492</v>
      </c>
      <c r="L27" s="41" t="str">
        <f>VLOOKUP(A27,'FRS geographical categories'!A:J,2,FALSE)</f>
        <v>Significantly Rural</v>
      </c>
      <c r="M27" s="41" t="str">
        <f>VLOOKUP(A27,'FRS geographical categories'!A:J,3,FALSE)</f>
        <v>Non-metropolitan</v>
      </c>
    </row>
    <row r="28" spans="1:13" x14ac:dyDescent="0.35">
      <c r="A28" s="41" t="s">
        <v>16</v>
      </c>
      <c r="B28" s="41">
        <v>3634</v>
      </c>
      <c r="C28" s="41">
        <v>2624</v>
      </c>
      <c r="D28" s="41">
        <v>1010</v>
      </c>
      <c r="E28" s="41">
        <v>0</v>
      </c>
      <c r="F28" s="41">
        <v>11</v>
      </c>
      <c r="G28" s="41">
        <v>3</v>
      </c>
      <c r="H28" s="41">
        <v>0</v>
      </c>
      <c r="I28" s="41">
        <v>0</v>
      </c>
      <c r="J28" s="41">
        <v>13</v>
      </c>
      <c r="K28" s="41">
        <v>31961</v>
      </c>
      <c r="L28" s="41" t="str">
        <f>VLOOKUP(A28,'FRS geographical categories'!A:J,2,FALSE)</f>
        <v>Significantly Rural</v>
      </c>
      <c r="M28" s="41" t="str">
        <f>VLOOKUP(A28,'FRS geographical categories'!A:J,3,FALSE)</f>
        <v>Non-metropolitan</v>
      </c>
    </row>
    <row r="29" spans="1:13" x14ac:dyDescent="0.35">
      <c r="A29" s="41" t="s">
        <v>17</v>
      </c>
      <c r="B29" s="41">
        <v>785</v>
      </c>
      <c r="C29" s="41">
        <v>554</v>
      </c>
      <c r="D29" s="41">
        <v>231</v>
      </c>
      <c r="E29" s="41">
        <v>215</v>
      </c>
      <c r="F29" s="41">
        <v>22</v>
      </c>
      <c r="G29" s="41">
        <v>2</v>
      </c>
      <c r="H29" s="41">
        <v>0</v>
      </c>
      <c r="I29" s="41">
        <v>0</v>
      </c>
      <c r="J29" s="41">
        <v>26</v>
      </c>
      <c r="K29" s="41">
        <v>15015</v>
      </c>
      <c r="L29" s="41" t="str">
        <f>VLOOKUP(A29,'FRS geographical categories'!A:J,2,FALSE)</f>
        <v>Significantly Rural</v>
      </c>
      <c r="M29" s="41" t="str">
        <f>VLOOKUP(A29,'FRS geographical categories'!A:J,3,FALSE)</f>
        <v>Non-metropolitan</v>
      </c>
    </row>
    <row r="30" spans="1:13" x14ac:dyDescent="0.35">
      <c r="A30" s="41" t="s">
        <v>18</v>
      </c>
      <c r="B30" s="41">
        <v>13275</v>
      </c>
      <c r="C30" s="41">
        <v>10398</v>
      </c>
      <c r="D30" s="41">
        <v>2877</v>
      </c>
      <c r="E30" s="41">
        <v>2513</v>
      </c>
      <c r="F30" s="41">
        <v>535</v>
      </c>
      <c r="G30" s="41">
        <v>43</v>
      </c>
      <c r="H30" s="41">
        <v>6</v>
      </c>
      <c r="I30" s="41">
        <v>0</v>
      </c>
      <c r="J30" s="41">
        <v>683</v>
      </c>
      <c r="K30" s="41">
        <v>137898</v>
      </c>
      <c r="L30" s="41" t="str">
        <f>VLOOKUP(A30,'FRS geographical categories'!A:J,2,FALSE)</f>
        <v>Predominantly Urban</v>
      </c>
      <c r="M30" s="41" t="str">
        <f>VLOOKUP(A30,'FRS geographical categories'!A:J,3,FALSE)</f>
        <v>Metropolitan</v>
      </c>
    </row>
    <row r="31" spans="1:13" x14ac:dyDescent="0.35">
      <c r="A31" s="41" t="s">
        <v>19</v>
      </c>
      <c r="B31" s="41">
        <v>3050</v>
      </c>
      <c r="C31" s="41">
        <v>1616</v>
      </c>
      <c r="D31" s="41">
        <v>1434</v>
      </c>
      <c r="E31" s="41">
        <v>1114</v>
      </c>
      <c r="F31" s="41">
        <v>214</v>
      </c>
      <c r="G31" s="41">
        <v>15</v>
      </c>
      <c r="H31" s="41">
        <v>5</v>
      </c>
      <c r="I31" s="41">
        <v>0</v>
      </c>
      <c r="J31" s="41">
        <v>229</v>
      </c>
      <c r="K31" s="41">
        <v>62299</v>
      </c>
      <c r="L31" s="41" t="str">
        <f>VLOOKUP(A31,'FRS geographical categories'!A:J,2,FALSE)</f>
        <v>Predominantly Urban</v>
      </c>
      <c r="M31" s="41" t="str">
        <f>VLOOKUP(A31,'FRS geographical categories'!A:J,3,FALSE)</f>
        <v>Metropolitan</v>
      </c>
    </row>
    <row r="32" spans="1:13" x14ac:dyDescent="0.35">
      <c r="A32" s="41" t="s">
        <v>20</v>
      </c>
      <c r="B32" s="41">
        <v>904</v>
      </c>
      <c r="C32" s="41">
        <v>387</v>
      </c>
      <c r="D32" s="41">
        <v>517</v>
      </c>
      <c r="E32" s="41">
        <v>421</v>
      </c>
      <c r="F32" s="41">
        <v>15</v>
      </c>
      <c r="G32" s="41">
        <v>22</v>
      </c>
      <c r="H32" s="41">
        <v>1</v>
      </c>
      <c r="I32" s="41">
        <v>4</v>
      </c>
      <c r="J32" s="41">
        <v>164</v>
      </c>
      <c r="K32" s="41">
        <v>102243</v>
      </c>
      <c r="L32" s="41" t="str">
        <f>VLOOKUP(A32,'FRS geographical categories'!A:J,2,FALSE)</f>
        <v>Predominantly Urban</v>
      </c>
      <c r="M32" s="41" t="str">
        <f>VLOOKUP(A32,'FRS geographical categories'!A:J,3,FALSE)</f>
        <v>Non-metropolitan</v>
      </c>
    </row>
    <row r="33" spans="1:13" x14ac:dyDescent="0.35">
      <c r="A33" s="41" t="s">
        <v>21</v>
      </c>
      <c r="B33" s="41">
        <v>832</v>
      </c>
      <c r="C33" s="41">
        <v>572</v>
      </c>
      <c r="D33" s="41">
        <v>260</v>
      </c>
      <c r="E33" s="41">
        <v>157</v>
      </c>
      <c r="F33" s="41">
        <v>10</v>
      </c>
      <c r="G33" s="41">
        <v>4</v>
      </c>
      <c r="H33" s="41">
        <v>3</v>
      </c>
      <c r="I33" s="41">
        <v>0</v>
      </c>
      <c r="J33" s="41">
        <v>14</v>
      </c>
      <c r="K33" s="41">
        <v>15940</v>
      </c>
      <c r="L33" s="41" t="str">
        <f>VLOOKUP(A33,'FRS geographical categories'!A:J,2,FALSE)</f>
        <v>Significantly Rural</v>
      </c>
      <c r="M33" s="41" t="str">
        <f>VLOOKUP(A33,'FRS geographical categories'!A:J,3,FALSE)</f>
        <v>Non-metropolitan</v>
      </c>
    </row>
    <row r="34" spans="1:13" x14ac:dyDescent="0.35">
      <c r="A34" s="41" t="s">
        <v>22</v>
      </c>
      <c r="B34" s="41">
        <v>639</v>
      </c>
      <c r="C34" s="41">
        <v>542</v>
      </c>
      <c r="D34" s="41">
        <v>97</v>
      </c>
      <c r="E34" s="41">
        <v>97</v>
      </c>
      <c r="F34" s="41">
        <v>15</v>
      </c>
      <c r="G34" s="41">
        <v>3</v>
      </c>
      <c r="H34" s="41">
        <v>0</v>
      </c>
      <c r="I34" s="41">
        <v>0</v>
      </c>
      <c r="J34" s="41">
        <v>55</v>
      </c>
      <c r="K34" s="41">
        <v>19255</v>
      </c>
      <c r="L34" s="41" t="str">
        <f>VLOOKUP(A34,'FRS geographical categories'!A:J,2,FALSE)</f>
        <v>Predominantly Urban</v>
      </c>
      <c r="M34" s="41" t="str">
        <f>VLOOKUP(A34,'FRS geographical categories'!A:J,3,FALSE)</f>
        <v>Non-metropolitan</v>
      </c>
    </row>
    <row r="35" spans="1:13" x14ac:dyDescent="0.35">
      <c r="A35" s="41" t="s">
        <v>23</v>
      </c>
      <c r="B35" s="41">
        <v>1636</v>
      </c>
      <c r="C35" s="41">
        <v>1304</v>
      </c>
      <c r="D35" s="41">
        <v>332</v>
      </c>
      <c r="E35" s="41">
        <v>379</v>
      </c>
      <c r="F35" s="41">
        <v>26</v>
      </c>
      <c r="G35" s="41">
        <v>11</v>
      </c>
      <c r="H35" s="41">
        <v>0</v>
      </c>
      <c r="I35" s="41">
        <v>4</v>
      </c>
      <c r="J35" s="41">
        <v>198</v>
      </c>
      <c r="K35" s="41">
        <v>35159</v>
      </c>
      <c r="L35" s="41" t="str">
        <f>VLOOKUP(A35,'FRS geographical categories'!A:J,2,FALSE)</f>
        <v>Significantly Rural</v>
      </c>
      <c r="M35" s="41" t="str">
        <f>VLOOKUP(A35,'FRS geographical categories'!A:J,3,FALSE)</f>
        <v>Non-metropolitan</v>
      </c>
    </row>
    <row r="36" spans="1:13" x14ac:dyDescent="0.35">
      <c r="A36" s="41" t="s">
        <v>47</v>
      </c>
      <c r="B36" s="41">
        <v>182</v>
      </c>
      <c r="C36" s="41">
        <v>111</v>
      </c>
      <c r="D36" s="41">
        <v>71</v>
      </c>
      <c r="E36" s="41">
        <v>70</v>
      </c>
      <c r="F36" s="41">
        <v>2</v>
      </c>
      <c r="G36" s="41">
        <v>0</v>
      </c>
      <c r="H36" s="41">
        <v>0</v>
      </c>
      <c r="I36" s="41">
        <v>0</v>
      </c>
      <c r="J36" s="41">
        <v>1</v>
      </c>
      <c r="K36" s="41">
        <v>5759</v>
      </c>
      <c r="L36" s="41" t="str">
        <f>VLOOKUP(A36,'FRS geographical categories'!A:J,2,FALSE)</f>
        <v>Predominantly Rural</v>
      </c>
      <c r="M36" s="41" t="str">
        <f>VLOOKUP(A36,'FRS geographical categories'!A:J,3,FALSE)</f>
        <v>Non-metropolitan</v>
      </c>
    </row>
    <row r="37" spans="1:13" x14ac:dyDescent="0.35">
      <c r="A37" s="41" t="s">
        <v>25</v>
      </c>
      <c r="B37" s="41">
        <v>41</v>
      </c>
      <c r="C37" s="41">
        <v>38</v>
      </c>
      <c r="D37" s="41">
        <v>3</v>
      </c>
      <c r="E37" s="41">
        <v>1</v>
      </c>
      <c r="F37" s="41">
        <v>0</v>
      </c>
      <c r="G37" s="41">
        <v>0</v>
      </c>
      <c r="H37" s="41">
        <v>0</v>
      </c>
      <c r="I37" s="41">
        <v>0</v>
      </c>
      <c r="J37" s="41">
        <v>2</v>
      </c>
      <c r="K37" s="41">
        <v>328</v>
      </c>
      <c r="L37" s="41" t="str">
        <f>VLOOKUP(A37,'FRS geographical categories'!A:J,2,FALSE)</f>
        <v>Predominantly Rural</v>
      </c>
      <c r="M37" s="41" t="str">
        <f>VLOOKUP(A37,'FRS geographical categories'!A:J,3,FALSE)</f>
        <v>Non-metropolitan</v>
      </c>
    </row>
    <row r="38" spans="1:13" x14ac:dyDescent="0.35">
      <c r="A38" s="41" t="s">
        <v>26</v>
      </c>
      <c r="B38" s="41">
        <v>1308</v>
      </c>
      <c r="C38" s="41">
        <v>778</v>
      </c>
      <c r="D38" s="41">
        <v>530</v>
      </c>
      <c r="E38" s="41">
        <v>504</v>
      </c>
      <c r="F38" s="41">
        <v>57</v>
      </c>
      <c r="G38" s="41">
        <v>24</v>
      </c>
      <c r="H38" s="41">
        <v>0</v>
      </c>
      <c r="I38" s="41">
        <v>3</v>
      </c>
      <c r="J38" s="41">
        <v>334</v>
      </c>
      <c r="K38" s="41">
        <v>40657</v>
      </c>
      <c r="L38" s="41" t="str">
        <f>VLOOKUP(A38,'FRS geographical categories'!A:J,2,FALSE)</f>
        <v>Significantly Rural</v>
      </c>
      <c r="M38" s="41" t="str">
        <f>VLOOKUP(A38,'FRS geographical categories'!A:J,3,FALSE)</f>
        <v>Non-metropolitan</v>
      </c>
    </row>
    <row r="39" spans="1:13" x14ac:dyDescent="0.35">
      <c r="A39" s="41" t="s">
        <v>27</v>
      </c>
      <c r="B39" s="41">
        <v>3255</v>
      </c>
      <c r="C39" s="41">
        <v>1193</v>
      </c>
      <c r="D39" s="41">
        <v>2062</v>
      </c>
      <c r="E39" s="41">
        <v>1481</v>
      </c>
      <c r="F39" s="41">
        <v>426</v>
      </c>
      <c r="G39" s="41">
        <v>4</v>
      </c>
      <c r="H39" s="41">
        <v>3</v>
      </c>
      <c r="I39" s="41">
        <v>19</v>
      </c>
      <c r="J39" s="41">
        <v>224</v>
      </c>
      <c r="K39" s="41">
        <v>31349</v>
      </c>
      <c r="L39" s="41" t="str">
        <f>VLOOKUP(A39,'FRS geographical categories'!A:J,2,FALSE)</f>
        <v>Predominantly Urban</v>
      </c>
      <c r="M39" s="41" t="str">
        <f>VLOOKUP(A39,'FRS geographical categories'!A:J,3,FALSE)</f>
        <v>Non-metropolitan</v>
      </c>
    </row>
    <row r="40" spans="1:13" x14ac:dyDescent="0.35">
      <c r="A40" s="41" t="s">
        <v>28</v>
      </c>
      <c r="B40" s="41">
        <v>703</v>
      </c>
      <c r="C40" s="41">
        <v>492</v>
      </c>
      <c r="D40" s="41">
        <v>211</v>
      </c>
      <c r="E40" s="41">
        <v>362</v>
      </c>
      <c r="F40" s="41">
        <v>46</v>
      </c>
      <c r="G40" s="41">
        <v>13</v>
      </c>
      <c r="H40" s="41">
        <v>2</v>
      </c>
      <c r="I40" s="41">
        <v>0</v>
      </c>
      <c r="J40" s="41">
        <v>232</v>
      </c>
      <c r="K40" s="41">
        <v>20458</v>
      </c>
      <c r="L40" s="41" t="str">
        <f>VLOOKUP(A40,'FRS geographical categories'!A:J,2,FALSE)</f>
        <v>Significantly Rural</v>
      </c>
      <c r="M40" s="41" t="str">
        <f>VLOOKUP(A40,'FRS geographical categories'!A:J,3,FALSE)</f>
        <v>Non-metropolitan</v>
      </c>
    </row>
    <row r="41" spans="1:13" x14ac:dyDescent="0.35">
      <c r="A41" s="41" t="s">
        <v>29</v>
      </c>
      <c r="B41" s="41">
        <v>503</v>
      </c>
      <c r="C41" s="41">
        <v>303</v>
      </c>
      <c r="D41" s="41">
        <v>200</v>
      </c>
      <c r="E41" s="41">
        <v>164</v>
      </c>
      <c r="F41" s="41">
        <v>0</v>
      </c>
      <c r="G41" s="41">
        <v>11</v>
      </c>
      <c r="H41" s="41">
        <v>0</v>
      </c>
      <c r="I41" s="41">
        <v>0</v>
      </c>
      <c r="J41" s="41">
        <v>0</v>
      </c>
      <c r="K41" s="41">
        <v>24718</v>
      </c>
      <c r="L41" s="41" t="str">
        <f>VLOOKUP(A41,'FRS geographical categories'!A:J,2,FALSE)</f>
        <v>Predominantly Rural</v>
      </c>
      <c r="M41" s="41" t="str">
        <f>VLOOKUP(A41,'FRS geographical categories'!A:J,3,FALSE)</f>
        <v>Non-metropolitan</v>
      </c>
    </row>
    <row r="42" spans="1:13" x14ac:dyDescent="0.35">
      <c r="A42" s="41" t="s">
        <v>30</v>
      </c>
      <c r="B42" s="41">
        <v>1941</v>
      </c>
      <c r="C42" s="41">
        <v>1453</v>
      </c>
      <c r="D42" s="41">
        <v>488</v>
      </c>
      <c r="E42" s="41">
        <v>455</v>
      </c>
      <c r="F42" s="41">
        <v>20</v>
      </c>
      <c r="G42" s="41">
        <v>13</v>
      </c>
      <c r="H42" s="41">
        <v>2</v>
      </c>
      <c r="I42" s="41">
        <v>0</v>
      </c>
      <c r="J42" s="41">
        <v>57</v>
      </c>
      <c r="K42" s="41">
        <v>26420</v>
      </c>
      <c r="L42" s="41" t="str">
        <f>VLOOKUP(A42,'FRS geographical categories'!A:J,2,FALSE)</f>
        <v>Predominantly Urban</v>
      </c>
      <c r="M42" s="41" t="str">
        <f>VLOOKUP(A42,'FRS geographical categories'!A:J,3,FALSE)</f>
        <v>Metropolitan</v>
      </c>
    </row>
    <row r="43" spans="1:13" x14ac:dyDescent="0.35">
      <c r="A43" s="41" t="s">
        <v>31</v>
      </c>
      <c r="B43" s="41">
        <v>986</v>
      </c>
      <c r="C43" s="41">
        <v>787</v>
      </c>
      <c r="D43" s="41">
        <v>199</v>
      </c>
      <c r="E43" s="41">
        <v>196</v>
      </c>
      <c r="F43" s="41">
        <v>14</v>
      </c>
      <c r="G43" s="41">
        <v>6</v>
      </c>
      <c r="H43" s="41">
        <v>0</v>
      </c>
      <c r="I43" s="41">
        <v>0</v>
      </c>
      <c r="J43" s="41">
        <v>238</v>
      </c>
      <c r="K43" s="41">
        <v>21336</v>
      </c>
      <c r="L43" s="41" t="str">
        <f>VLOOKUP(A43,'FRS geographical categories'!A:J,2,FALSE)</f>
        <v>Predominantly Rural</v>
      </c>
      <c r="M43" s="41" t="str">
        <f>VLOOKUP(A43,'FRS geographical categories'!A:J,3,FALSE)</f>
        <v>Non-metropolitan</v>
      </c>
    </row>
    <row r="44" spans="1:13" x14ac:dyDescent="0.35">
      <c r="A44" s="41" t="s">
        <v>32</v>
      </c>
      <c r="B44" s="41">
        <v>1837</v>
      </c>
      <c r="C44" s="41">
        <v>971</v>
      </c>
      <c r="D44" s="41">
        <v>866</v>
      </c>
      <c r="E44" s="41">
        <v>475</v>
      </c>
      <c r="F44" s="41">
        <v>38</v>
      </c>
      <c r="G44" s="41">
        <v>36</v>
      </c>
      <c r="H44" s="41">
        <v>3</v>
      </c>
      <c r="I44" s="41">
        <v>0</v>
      </c>
      <c r="J44" s="41">
        <v>143</v>
      </c>
      <c r="K44" s="41">
        <v>43490</v>
      </c>
      <c r="L44" s="41" t="str">
        <f>VLOOKUP(A44,'FRS geographical categories'!A:J,2,FALSE)</f>
        <v>Predominantly Rural</v>
      </c>
      <c r="M44" s="41" t="str">
        <f>VLOOKUP(A44,'FRS geographical categories'!A:J,3,FALSE)</f>
        <v>Non-metropolitan</v>
      </c>
    </row>
    <row r="45" spans="1:13" x14ac:dyDescent="0.35">
      <c r="A45" s="41" t="s">
        <v>33</v>
      </c>
      <c r="B45" s="41">
        <v>772</v>
      </c>
      <c r="C45" s="41">
        <v>450</v>
      </c>
      <c r="D45" s="41">
        <v>322</v>
      </c>
      <c r="E45" s="41">
        <v>271</v>
      </c>
      <c r="F45" s="41">
        <v>20</v>
      </c>
      <c r="G45" s="41">
        <v>20</v>
      </c>
      <c r="H45" s="41">
        <v>1</v>
      </c>
      <c r="I45" s="41">
        <v>0</v>
      </c>
      <c r="J45" s="41">
        <v>19</v>
      </c>
      <c r="K45" s="41">
        <v>19231</v>
      </c>
      <c r="L45" s="41" t="str">
        <f>VLOOKUP(A45,'FRS geographical categories'!A:J,2,FALSE)</f>
        <v>Significantly Rural</v>
      </c>
      <c r="M45" s="41" t="str">
        <f>VLOOKUP(A45,'FRS geographical categories'!A:J,3,FALSE)</f>
        <v>Non-metropolitan</v>
      </c>
    </row>
    <row r="46" spans="1:13" x14ac:dyDescent="0.35">
      <c r="A46" s="41" t="s">
        <v>34</v>
      </c>
      <c r="B46" s="41">
        <v>855</v>
      </c>
      <c r="C46" s="41">
        <v>457</v>
      </c>
      <c r="D46" s="41">
        <v>398</v>
      </c>
      <c r="E46" s="41">
        <v>387</v>
      </c>
      <c r="F46" s="41">
        <v>2</v>
      </c>
      <c r="G46" s="41">
        <v>0</v>
      </c>
      <c r="H46" s="41">
        <v>0</v>
      </c>
      <c r="I46" s="41">
        <v>0</v>
      </c>
      <c r="J46" s="41">
        <v>55</v>
      </c>
      <c r="K46" s="41">
        <v>8576</v>
      </c>
      <c r="L46" s="41" t="str">
        <f>VLOOKUP(A46,'FRS geographical categories'!A:J,2,FALSE)</f>
        <v>Predominantly Rural</v>
      </c>
      <c r="M46" s="41" t="str">
        <f>VLOOKUP(A46,'FRS geographical categories'!A:J,3,FALSE)</f>
        <v>Non-metropolitan</v>
      </c>
    </row>
    <row r="47" spans="1:13" x14ac:dyDescent="0.35">
      <c r="A47" s="41" t="s">
        <v>35</v>
      </c>
      <c r="B47" s="41">
        <v>547</v>
      </c>
      <c r="C47" s="41">
        <v>330</v>
      </c>
      <c r="D47" s="41">
        <v>217</v>
      </c>
      <c r="E47" s="41">
        <v>203</v>
      </c>
      <c r="F47" s="41">
        <v>12</v>
      </c>
      <c r="G47" s="41">
        <v>21</v>
      </c>
      <c r="H47" s="41">
        <v>2</v>
      </c>
      <c r="I47" s="41">
        <v>0</v>
      </c>
      <c r="J47" s="41">
        <v>117</v>
      </c>
      <c r="K47" s="41">
        <v>24778</v>
      </c>
      <c r="L47" s="41" t="str">
        <f>VLOOKUP(A47,'FRS geographical categories'!A:J,2,FALSE)</f>
        <v>Predominantly Urban</v>
      </c>
      <c r="M47" s="41" t="str">
        <f>VLOOKUP(A47,'FRS geographical categories'!A:J,3,FALSE)</f>
        <v>Non-metropolitan</v>
      </c>
    </row>
    <row r="48" spans="1:13" x14ac:dyDescent="0.35">
      <c r="A48" s="41" t="s">
        <v>36</v>
      </c>
      <c r="B48" s="41">
        <v>372</v>
      </c>
      <c r="C48" s="41">
        <v>117</v>
      </c>
      <c r="D48" s="41">
        <v>255</v>
      </c>
      <c r="E48" s="41">
        <v>151</v>
      </c>
      <c r="F48" s="41">
        <v>7</v>
      </c>
      <c r="G48" s="41">
        <v>4</v>
      </c>
      <c r="H48" s="41">
        <v>1</v>
      </c>
      <c r="I48" s="41">
        <v>0</v>
      </c>
      <c r="J48" s="41">
        <v>79</v>
      </c>
      <c r="K48" s="41">
        <v>19804</v>
      </c>
      <c r="L48" s="41" t="str">
        <f>VLOOKUP(A48,'FRS geographical categories'!A:J,2,FALSE)</f>
        <v>Predominantly Rural</v>
      </c>
      <c r="M48" s="41" t="str">
        <f>VLOOKUP(A48,'FRS geographical categories'!A:J,3,FALSE)</f>
        <v>Non-metropolitan</v>
      </c>
    </row>
    <row r="49" spans="1:13" x14ac:dyDescent="0.35">
      <c r="A49" s="41" t="s">
        <v>37</v>
      </c>
      <c r="B49" s="41">
        <v>642</v>
      </c>
      <c r="C49" s="41">
        <v>506</v>
      </c>
      <c r="D49" s="41">
        <v>136</v>
      </c>
      <c r="E49" s="41">
        <v>111</v>
      </c>
      <c r="F49" s="41">
        <v>2</v>
      </c>
      <c r="G49" s="41">
        <v>2</v>
      </c>
      <c r="H49" s="41">
        <v>0</v>
      </c>
      <c r="I49" s="41">
        <v>0</v>
      </c>
      <c r="J49" s="41">
        <v>2</v>
      </c>
      <c r="K49" s="41">
        <v>12048</v>
      </c>
      <c r="L49" s="41" t="str">
        <f>VLOOKUP(A49,'FRS geographical categories'!A:J,2,FALSE)</f>
        <v>Predominantly Rural</v>
      </c>
      <c r="M49" s="41" t="str">
        <f>VLOOKUP(A49,'FRS geographical categories'!A:J,3,FALSE)</f>
        <v>Non-metropolitan</v>
      </c>
    </row>
    <row r="50" spans="1:13" x14ac:dyDescent="0.35">
      <c r="A50" s="41" t="s">
        <v>38</v>
      </c>
      <c r="B50" s="41">
        <v>2049</v>
      </c>
      <c r="C50" s="41">
        <v>894</v>
      </c>
      <c r="D50" s="41">
        <v>1155</v>
      </c>
      <c r="E50" s="41">
        <v>1006</v>
      </c>
      <c r="F50" s="41">
        <v>39</v>
      </c>
      <c r="G50" s="41">
        <v>4</v>
      </c>
      <c r="H50" s="41">
        <v>1</v>
      </c>
      <c r="I50" s="41">
        <v>0</v>
      </c>
      <c r="J50" s="41">
        <v>203</v>
      </c>
      <c r="K50" s="41">
        <v>40953</v>
      </c>
      <c r="L50" s="41" t="str">
        <f>VLOOKUP(A50,'FRS geographical categories'!A:J,2,FALSE)</f>
        <v>Predominantly Urban</v>
      </c>
      <c r="M50" s="41" t="str">
        <f>VLOOKUP(A50,'FRS geographical categories'!A:J,3,FALSE)</f>
        <v>Metropolitan</v>
      </c>
    </row>
    <row r="51" spans="1:13" x14ac:dyDescent="0.35">
      <c r="A51" s="41" t="s">
        <v>39</v>
      </c>
      <c r="B51" s="41">
        <v>210</v>
      </c>
      <c r="C51" s="41">
        <v>140</v>
      </c>
      <c r="D51" s="41">
        <v>70</v>
      </c>
      <c r="E51" s="41">
        <v>61</v>
      </c>
      <c r="F51" s="41">
        <v>6</v>
      </c>
      <c r="G51" s="41">
        <v>6</v>
      </c>
      <c r="H51" s="41">
        <v>0</v>
      </c>
      <c r="I51" s="41">
        <v>1</v>
      </c>
      <c r="J51" s="41">
        <v>3</v>
      </c>
      <c r="K51" s="41">
        <v>24453</v>
      </c>
      <c r="L51" s="41" t="str">
        <f>VLOOKUP(A51,'FRS geographical categories'!A:J,2,FALSE)</f>
        <v>Significantly Rural</v>
      </c>
      <c r="M51" s="41" t="str">
        <f>VLOOKUP(A51,'FRS geographical categories'!A:J,3,FALSE)</f>
        <v>Non-metropolitan</v>
      </c>
    </row>
    <row r="52" spans="1:13" x14ac:dyDescent="0.35">
      <c r="A52" s="41" t="s">
        <v>40</v>
      </c>
      <c r="B52" s="41">
        <v>1150</v>
      </c>
      <c r="C52" s="41">
        <v>981</v>
      </c>
      <c r="D52" s="41">
        <v>169</v>
      </c>
      <c r="E52" s="41">
        <v>167</v>
      </c>
      <c r="F52" s="41">
        <v>1</v>
      </c>
      <c r="G52" s="41">
        <v>1</v>
      </c>
      <c r="H52" s="41">
        <v>0</v>
      </c>
      <c r="I52" s="41">
        <v>0</v>
      </c>
      <c r="J52" s="41">
        <v>184</v>
      </c>
      <c r="K52" s="41">
        <v>37121</v>
      </c>
      <c r="L52" s="41" t="str">
        <f>VLOOKUP(A52,'FRS geographical categories'!A:J,2,FALSE)</f>
        <v>Predominantly Rural</v>
      </c>
      <c r="M52" s="41" t="str">
        <f>VLOOKUP(A52,'FRS geographical categories'!A:J,3,FALSE)</f>
        <v>Non-metropolitan</v>
      </c>
    </row>
    <row r="53" spans="1:13" x14ac:dyDescent="0.35">
      <c r="A53" s="41" t="s">
        <v>41</v>
      </c>
      <c r="B53" s="41">
        <v>274</v>
      </c>
      <c r="C53" s="41">
        <v>142</v>
      </c>
      <c r="D53" s="41">
        <v>132</v>
      </c>
      <c r="E53" s="41">
        <v>115</v>
      </c>
      <c r="F53" s="41">
        <v>15</v>
      </c>
      <c r="G53" s="41">
        <v>3</v>
      </c>
      <c r="H53" s="41">
        <v>1</v>
      </c>
      <c r="I53" s="41">
        <v>0</v>
      </c>
      <c r="J53" s="41">
        <v>7</v>
      </c>
      <c r="K53" s="41">
        <v>24171</v>
      </c>
      <c r="L53" s="41" t="str">
        <f>VLOOKUP(A53,'FRS geographical categories'!A:J,2,FALSE)</f>
        <v>Predominantly Urban</v>
      </c>
      <c r="M53" s="41" t="str">
        <f>VLOOKUP(A53,'FRS geographical categories'!A:J,3,FALSE)</f>
        <v>Non-metropolitan</v>
      </c>
    </row>
    <row r="54" spans="1:13" x14ac:dyDescent="0.35">
      <c r="A54" s="41" t="s">
        <v>42</v>
      </c>
      <c r="B54" s="41">
        <v>3499</v>
      </c>
      <c r="C54" s="41">
        <v>2084</v>
      </c>
      <c r="D54" s="41">
        <v>1415</v>
      </c>
      <c r="E54" s="41">
        <v>1365</v>
      </c>
      <c r="F54" s="41">
        <v>9</v>
      </c>
      <c r="G54" s="41">
        <v>6</v>
      </c>
      <c r="H54" s="41">
        <v>2</v>
      </c>
      <c r="I54" s="41">
        <v>3</v>
      </c>
      <c r="J54" s="41">
        <v>9</v>
      </c>
      <c r="K54" s="41">
        <v>31602</v>
      </c>
      <c r="L54" s="41" t="str">
        <f>VLOOKUP(A54,'FRS geographical categories'!A:J,2,FALSE)</f>
        <v>Predominantly Urban</v>
      </c>
      <c r="M54" s="41" t="str">
        <f>VLOOKUP(A54,'FRS geographical categories'!A:J,3,FALSE)</f>
        <v>Metropolitan</v>
      </c>
    </row>
    <row r="55" spans="1:13" x14ac:dyDescent="0.35">
      <c r="A55" s="41" t="s">
        <v>43</v>
      </c>
      <c r="B55" s="41">
        <v>414</v>
      </c>
      <c r="C55" s="41">
        <v>212</v>
      </c>
      <c r="D55" s="41">
        <v>202</v>
      </c>
      <c r="E55" s="41">
        <v>202</v>
      </c>
      <c r="F55" s="41">
        <v>2</v>
      </c>
      <c r="G55" s="41">
        <v>3</v>
      </c>
      <c r="H55" s="41">
        <v>0</v>
      </c>
      <c r="I55" s="41">
        <v>0</v>
      </c>
      <c r="J55" s="41">
        <v>3</v>
      </c>
      <c r="K55" s="41">
        <v>12459</v>
      </c>
      <c r="L55" s="41" t="str">
        <f>VLOOKUP(A55,'FRS geographical categories'!A:J,2,FALSE)</f>
        <v>Significantly Rural</v>
      </c>
      <c r="M55" s="41" t="str">
        <f>VLOOKUP(A55,'FRS geographical categories'!A:J,3,FALSE)</f>
        <v>Non-metropolitan</v>
      </c>
    </row>
    <row r="56" spans="1:13" x14ac:dyDescent="0.35">
      <c r="A56" s="41" t="s">
        <v>44</v>
      </c>
      <c r="B56" s="41">
        <v>2168</v>
      </c>
      <c r="C56" s="41">
        <v>1202</v>
      </c>
      <c r="D56" s="41">
        <v>966</v>
      </c>
      <c r="E56" s="41">
        <v>709</v>
      </c>
      <c r="F56" s="41">
        <v>24</v>
      </c>
      <c r="G56" s="41">
        <v>11</v>
      </c>
      <c r="H56" s="41">
        <v>17</v>
      </c>
      <c r="I56" s="41">
        <v>3</v>
      </c>
      <c r="J56" s="41">
        <v>590</v>
      </c>
      <c r="K56" s="41">
        <v>87670</v>
      </c>
      <c r="L56" s="41" t="str">
        <f>VLOOKUP(A56,'FRS geographical categories'!A:J,2,FALSE)</f>
        <v>Predominantly Urban</v>
      </c>
      <c r="M56" s="41" t="str">
        <f>VLOOKUP(A56,'FRS geographical categories'!A:J,3,FALSE)</f>
        <v>Metropolitan</v>
      </c>
    </row>
    <row r="57" spans="1:13" x14ac:dyDescent="0.35">
      <c r="A57" s="41" t="s">
        <v>45</v>
      </c>
      <c r="B57" s="41">
        <v>1452</v>
      </c>
      <c r="C57" s="41">
        <v>1024</v>
      </c>
      <c r="D57" s="41">
        <v>428</v>
      </c>
      <c r="E57" s="41">
        <v>444</v>
      </c>
      <c r="F57" s="41">
        <v>3</v>
      </c>
      <c r="G57" s="41">
        <v>0</v>
      </c>
      <c r="H57" s="41">
        <v>0</v>
      </c>
      <c r="I57" s="41">
        <v>0</v>
      </c>
      <c r="J57" s="41">
        <v>71</v>
      </c>
      <c r="K57" s="41">
        <v>19818</v>
      </c>
      <c r="L57" s="41" t="str">
        <f>VLOOKUP(A57,'FRS geographical categories'!A:J,2,FALSE)</f>
        <v>Significantly Rural</v>
      </c>
      <c r="M57" s="41" t="str">
        <f>VLOOKUP(A57,'FRS geographical categories'!A:J,3,FALSE)</f>
        <v>Non-metropolitan</v>
      </c>
    </row>
    <row r="58" spans="1:13" x14ac:dyDescent="0.35">
      <c r="A58" s="41" t="s">
        <v>46</v>
      </c>
      <c r="B58" s="41">
        <v>1802</v>
      </c>
      <c r="C58" s="41">
        <v>445</v>
      </c>
      <c r="D58" s="41">
        <v>1357</v>
      </c>
      <c r="E58" s="41">
        <v>220</v>
      </c>
      <c r="F58" s="41">
        <v>155</v>
      </c>
      <c r="G58" s="41">
        <v>9</v>
      </c>
      <c r="H58" s="41">
        <v>1</v>
      </c>
      <c r="I58" s="41">
        <v>0</v>
      </c>
      <c r="J58" s="41">
        <v>768</v>
      </c>
      <c r="K58" s="41">
        <v>76850</v>
      </c>
      <c r="L58" s="41" t="str">
        <f>VLOOKUP(A58,'FRS geographical categories'!A:J,2,FALSE)</f>
        <v>Predominantly Urban</v>
      </c>
      <c r="M58" s="41" t="str">
        <f>VLOOKUP(A58,'FRS geographical categories'!A:J,3,FALSE)</f>
        <v>Metropolitan</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D7DBD-F3E6-4EAC-BBD7-E835BC4E9852}">
  <sheetPr codeName="Sheet5"/>
  <dimension ref="A5:M58"/>
  <sheetViews>
    <sheetView workbookViewId="0">
      <selection activeCell="A4" sqref="A4:E4"/>
    </sheetView>
  </sheetViews>
  <sheetFormatPr defaultColWidth="8.7265625" defaultRowHeight="14.5" x14ac:dyDescent="0.35"/>
  <cols>
    <col min="1" max="1" width="21" style="41" bestFit="1" customWidth="1"/>
    <col min="2" max="16384" width="8.7265625" style="41"/>
  </cols>
  <sheetData>
    <row r="5" spans="1:13" x14ac:dyDescent="0.35">
      <c r="B5" s="46"/>
    </row>
    <row r="7" spans="1:13" x14ac:dyDescent="0.35">
      <c r="A7" s="40"/>
      <c r="B7" s="40" t="s">
        <v>59</v>
      </c>
      <c r="C7" s="40" t="s">
        <v>79</v>
      </c>
      <c r="D7" s="40" t="s">
        <v>80</v>
      </c>
      <c r="E7" s="40" t="s">
        <v>52</v>
      </c>
      <c r="F7" s="40" t="s">
        <v>53</v>
      </c>
      <c r="G7" s="40" t="s">
        <v>54</v>
      </c>
      <c r="H7" s="40" t="s">
        <v>55</v>
      </c>
      <c r="I7" s="40" t="s">
        <v>56</v>
      </c>
      <c r="J7" s="40" t="s">
        <v>57</v>
      </c>
      <c r="K7" s="40" t="s">
        <v>58</v>
      </c>
    </row>
    <row r="8" spans="1:13" x14ac:dyDescent="0.35">
      <c r="A8" s="40" t="s">
        <v>0</v>
      </c>
      <c r="B8" s="40">
        <f>SUM(B14:B58)</f>
        <v>58827</v>
      </c>
      <c r="C8" s="40">
        <f t="shared" ref="C8:K8" si="0">SUM(C14:C58)</f>
        <v>39651</v>
      </c>
      <c r="D8" s="40">
        <f t="shared" si="0"/>
        <v>19176</v>
      </c>
      <c r="E8" s="40">
        <f t="shared" si="0"/>
        <v>14549</v>
      </c>
      <c r="F8" s="40">
        <f t="shared" si="0"/>
        <v>1548</v>
      </c>
      <c r="G8" s="40">
        <f t="shared" si="0"/>
        <v>441</v>
      </c>
      <c r="H8" s="40">
        <f t="shared" si="0"/>
        <v>54</v>
      </c>
      <c r="I8" s="40">
        <f t="shared" si="0"/>
        <v>41</v>
      </c>
      <c r="J8" s="40">
        <f t="shared" si="0"/>
        <v>4085</v>
      </c>
      <c r="K8" s="40">
        <f t="shared" si="0"/>
        <v>1441796.3333333333</v>
      </c>
    </row>
    <row r="9" spans="1:13" x14ac:dyDescent="0.35">
      <c r="A9" s="40" t="s">
        <v>81</v>
      </c>
      <c r="B9" s="40">
        <f>SUMIF($M$14:$M$58,$A9,B$14:B$58)</f>
        <v>32505</v>
      </c>
      <c r="C9" s="40">
        <f t="shared" ref="C9:K10" si="1">SUMIF($M$14:$M$58,$A9,C$14:C$58)</f>
        <v>21082</v>
      </c>
      <c r="D9" s="40">
        <f t="shared" si="1"/>
        <v>11423</v>
      </c>
      <c r="E9" s="40">
        <f t="shared" si="1"/>
        <v>8877</v>
      </c>
      <c r="F9" s="40">
        <f t="shared" si="1"/>
        <v>778</v>
      </c>
      <c r="G9" s="40">
        <f t="shared" si="1"/>
        <v>283</v>
      </c>
      <c r="H9" s="40">
        <f t="shared" si="1"/>
        <v>25</v>
      </c>
      <c r="I9" s="40">
        <f t="shared" si="1"/>
        <v>34</v>
      </c>
      <c r="J9" s="40">
        <f t="shared" si="1"/>
        <v>3000</v>
      </c>
      <c r="K9" s="40">
        <f t="shared" si="1"/>
        <v>971119.33333333337</v>
      </c>
    </row>
    <row r="10" spans="1:13" x14ac:dyDescent="0.35">
      <c r="A10" s="40" t="s">
        <v>48</v>
      </c>
      <c r="B10" s="40">
        <f>SUMIF($M$14:$M$58,$A10,B$14:B$58)</f>
        <v>26322</v>
      </c>
      <c r="C10" s="40">
        <f t="shared" si="1"/>
        <v>18569</v>
      </c>
      <c r="D10" s="40">
        <f t="shared" si="1"/>
        <v>7753</v>
      </c>
      <c r="E10" s="40">
        <f t="shared" si="1"/>
        <v>5672</v>
      </c>
      <c r="F10" s="40">
        <f t="shared" si="1"/>
        <v>770</v>
      </c>
      <c r="G10" s="40">
        <f t="shared" si="1"/>
        <v>158</v>
      </c>
      <c r="H10" s="40">
        <f t="shared" si="1"/>
        <v>29</v>
      </c>
      <c r="I10" s="40">
        <f t="shared" si="1"/>
        <v>7</v>
      </c>
      <c r="J10" s="40">
        <f t="shared" si="1"/>
        <v>1085</v>
      </c>
      <c r="K10" s="40">
        <f t="shared" si="1"/>
        <v>470677</v>
      </c>
    </row>
    <row r="11" spans="1:13" x14ac:dyDescent="0.35">
      <c r="A11" s="40" t="s">
        <v>82</v>
      </c>
      <c r="B11" s="40">
        <f>SUMIF($L$14:$L$58,$A11,B$14:B$58)</f>
        <v>33216</v>
      </c>
      <c r="C11" s="40">
        <f t="shared" ref="C11:K11" si="2">SUMIF($L$14:$L$58,$A11,C$14:C$58)</f>
        <v>22040</v>
      </c>
      <c r="D11" s="40">
        <f t="shared" si="2"/>
        <v>11176</v>
      </c>
      <c r="E11" s="40">
        <f t="shared" si="2"/>
        <v>8021</v>
      </c>
      <c r="F11" s="40">
        <f t="shared" si="2"/>
        <v>1139</v>
      </c>
      <c r="G11" s="40">
        <f t="shared" si="2"/>
        <v>234</v>
      </c>
      <c r="H11" s="40">
        <f t="shared" si="2"/>
        <v>33</v>
      </c>
      <c r="I11" s="40">
        <f t="shared" si="2"/>
        <v>38</v>
      </c>
      <c r="J11" s="40">
        <f t="shared" si="2"/>
        <v>1738</v>
      </c>
      <c r="K11" s="40">
        <f t="shared" si="2"/>
        <v>706582</v>
      </c>
    </row>
    <row r="12" spans="1:13" x14ac:dyDescent="0.35">
      <c r="A12" s="40" t="s">
        <v>83</v>
      </c>
      <c r="B12" s="40">
        <f t="shared" ref="B12:K13" si="3">SUMIF($L$14:$L$58,$A12,B$14:B$58)</f>
        <v>16028</v>
      </c>
      <c r="C12" s="40">
        <f t="shared" si="3"/>
        <v>11548</v>
      </c>
      <c r="D12" s="40">
        <f t="shared" si="3"/>
        <v>4480</v>
      </c>
      <c r="E12" s="40">
        <f t="shared" si="3"/>
        <v>3327</v>
      </c>
      <c r="F12" s="40">
        <f t="shared" si="3"/>
        <v>320</v>
      </c>
      <c r="G12" s="40">
        <f t="shared" si="3"/>
        <v>125</v>
      </c>
      <c r="H12" s="40">
        <f t="shared" si="3"/>
        <v>8</v>
      </c>
      <c r="I12" s="40">
        <f t="shared" si="3"/>
        <v>3</v>
      </c>
      <c r="J12" s="40">
        <f t="shared" si="3"/>
        <v>1546</v>
      </c>
      <c r="K12" s="40">
        <f t="shared" si="3"/>
        <v>409970</v>
      </c>
    </row>
    <row r="13" spans="1:13" x14ac:dyDescent="0.35">
      <c r="A13" s="40" t="s">
        <v>84</v>
      </c>
      <c r="B13" s="40">
        <f t="shared" si="3"/>
        <v>9583</v>
      </c>
      <c r="C13" s="40">
        <f t="shared" si="3"/>
        <v>6063</v>
      </c>
      <c r="D13" s="40">
        <f t="shared" si="3"/>
        <v>3520</v>
      </c>
      <c r="E13" s="40">
        <f t="shared" si="3"/>
        <v>3201</v>
      </c>
      <c r="F13" s="40">
        <f t="shared" si="3"/>
        <v>89</v>
      </c>
      <c r="G13" s="40">
        <f t="shared" si="3"/>
        <v>82</v>
      </c>
      <c r="H13" s="40">
        <f t="shared" si="3"/>
        <v>13</v>
      </c>
      <c r="I13" s="40">
        <f t="shared" si="3"/>
        <v>0</v>
      </c>
      <c r="J13" s="40">
        <f t="shared" si="3"/>
        <v>801</v>
      </c>
      <c r="K13" s="40">
        <f t="shared" si="3"/>
        <v>325244.33333333331</v>
      </c>
    </row>
    <row r="14" spans="1:13" x14ac:dyDescent="0.35">
      <c r="A14" s="41" t="s">
        <v>3</v>
      </c>
      <c r="B14" s="51">
        <v>211</v>
      </c>
      <c r="C14" s="51">
        <v>74</v>
      </c>
      <c r="D14" s="51">
        <v>137</v>
      </c>
      <c r="E14" s="51">
        <v>130</v>
      </c>
      <c r="F14" s="51">
        <v>8</v>
      </c>
      <c r="G14" s="51">
        <v>9</v>
      </c>
      <c r="H14" s="51">
        <v>3</v>
      </c>
      <c r="I14" s="51">
        <v>2</v>
      </c>
      <c r="J14" s="51">
        <v>60</v>
      </c>
      <c r="K14" s="51">
        <v>14886</v>
      </c>
      <c r="L14" s="41" t="str">
        <f>VLOOKUP(A14,'FRS geographical categories'!A:J,2,FALSE)</f>
        <v>Predominantly Urban</v>
      </c>
      <c r="M14" s="41" t="str">
        <f>VLOOKUP(A14,'FRS geographical categories'!A:J,3,FALSE)</f>
        <v>Non-metropolitan</v>
      </c>
    </row>
    <row r="15" spans="1:13" x14ac:dyDescent="0.35">
      <c r="A15" s="41" t="s">
        <v>4</v>
      </c>
      <c r="B15" s="51">
        <v>1368</v>
      </c>
      <c r="C15" s="51">
        <v>1170</v>
      </c>
      <c r="D15" s="51">
        <v>198</v>
      </c>
      <c r="E15" s="51">
        <v>0</v>
      </c>
      <c r="F15" s="51">
        <v>0</v>
      </c>
      <c r="G15" s="51">
        <v>5</v>
      </c>
      <c r="H15" s="51">
        <v>0</v>
      </c>
      <c r="I15" s="51">
        <v>0</v>
      </c>
      <c r="J15" s="51">
        <v>38</v>
      </c>
      <c r="K15" s="51">
        <v>19864</v>
      </c>
      <c r="L15" s="41" t="str">
        <f>VLOOKUP(A15,'FRS geographical categories'!A:J,2,FALSE)</f>
        <v>Significantly Rural</v>
      </c>
      <c r="M15" s="41" t="str">
        <f>VLOOKUP(A15,'FRS geographical categories'!A:J,3,FALSE)</f>
        <v>Non-metropolitan</v>
      </c>
    </row>
    <row r="16" spans="1:13" x14ac:dyDescent="0.35">
      <c r="A16" s="41" t="s">
        <v>5</v>
      </c>
      <c r="B16" s="51">
        <v>1650</v>
      </c>
      <c r="C16" s="51">
        <v>1283</v>
      </c>
      <c r="D16" s="51">
        <v>367</v>
      </c>
      <c r="E16" s="51">
        <v>313</v>
      </c>
      <c r="F16" s="51">
        <v>14</v>
      </c>
      <c r="G16" s="51">
        <v>1</v>
      </c>
      <c r="H16" s="51">
        <v>0</v>
      </c>
      <c r="I16" s="51">
        <v>0</v>
      </c>
      <c r="J16" s="51">
        <v>0</v>
      </c>
      <c r="K16" s="51" t="s">
        <v>63</v>
      </c>
      <c r="L16" s="41" t="str">
        <f>VLOOKUP(A16,'FRS geographical categories'!A:J,2,FALSE)</f>
        <v>Predominantly Urban</v>
      </c>
      <c r="M16" s="41" t="str">
        <f>VLOOKUP(A16,'FRS geographical categories'!A:J,3,FALSE)</f>
        <v>Non-metropolitan</v>
      </c>
    </row>
    <row r="17" spans="1:13" x14ac:dyDescent="0.35">
      <c r="A17" s="41" t="s">
        <v>6</v>
      </c>
      <c r="B17" s="51">
        <v>491</v>
      </c>
      <c r="C17" s="51">
        <v>162</v>
      </c>
      <c r="D17" s="51">
        <v>329</v>
      </c>
      <c r="E17" s="51">
        <v>325</v>
      </c>
      <c r="F17" s="51">
        <v>2</v>
      </c>
      <c r="G17" s="51">
        <v>3</v>
      </c>
      <c r="H17" s="51">
        <v>0</v>
      </c>
      <c r="I17" s="51">
        <v>0</v>
      </c>
      <c r="J17" s="51">
        <v>67</v>
      </c>
      <c r="K17" s="51">
        <v>11307</v>
      </c>
      <c r="L17" s="41" t="str">
        <f>VLOOKUP(A17,'FRS geographical categories'!A:J,2,FALSE)</f>
        <v>Significantly Rural</v>
      </c>
      <c r="M17" s="41" t="str">
        <f>VLOOKUP(A17,'FRS geographical categories'!A:J,3,FALSE)</f>
        <v>Non-metropolitan</v>
      </c>
    </row>
    <row r="18" spans="1:13" x14ac:dyDescent="0.35">
      <c r="A18" s="41" t="s">
        <v>7</v>
      </c>
      <c r="B18" s="51">
        <v>493</v>
      </c>
      <c r="C18" s="51">
        <v>342</v>
      </c>
      <c r="D18" s="51">
        <v>151</v>
      </c>
      <c r="E18" s="51">
        <v>90</v>
      </c>
      <c r="F18" s="51">
        <v>4</v>
      </c>
      <c r="G18" s="51">
        <v>4</v>
      </c>
      <c r="H18" s="51">
        <v>0</v>
      </c>
      <c r="I18" s="51">
        <v>0</v>
      </c>
      <c r="J18" s="51">
        <v>4</v>
      </c>
      <c r="K18" s="51">
        <v>25230</v>
      </c>
      <c r="L18" s="41" t="str">
        <f>VLOOKUP(A18,'FRS geographical categories'!A:J,2,FALSE)</f>
        <v>Predominantly Rural</v>
      </c>
      <c r="M18" s="41" t="str">
        <f>VLOOKUP(A18,'FRS geographical categories'!A:J,3,FALSE)</f>
        <v>Non-metropolitan</v>
      </c>
    </row>
    <row r="19" spans="1:13" x14ac:dyDescent="0.35">
      <c r="A19" s="41" t="s">
        <v>8</v>
      </c>
      <c r="B19" s="51">
        <v>2414</v>
      </c>
      <c r="C19" s="51">
        <v>1718</v>
      </c>
      <c r="D19" s="51">
        <v>696</v>
      </c>
      <c r="E19" s="51">
        <v>597</v>
      </c>
      <c r="F19" s="51">
        <v>93</v>
      </c>
      <c r="G19" s="51">
        <v>9</v>
      </c>
      <c r="H19" s="51">
        <v>1</v>
      </c>
      <c r="I19" s="51">
        <v>1</v>
      </c>
      <c r="J19" s="51">
        <v>257</v>
      </c>
      <c r="K19" s="51">
        <v>26462</v>
      </c>
      <c r="L19" s="41" t="str">
        <f>VLOOKUP(A19,'FRS geographical categories'!A:J,2,FALSE)</f>
        <v>Significantly Rural</v>
      </c>
      <c r="M19" s="41" t="str">
        <f>VLOOKUP(A19,'FRS geographical categories'!A:J,3,FALSE)</f>
        <v>Non-metropolitan</v>
      </c>
    </row>
    <row r="20" spans="1:13" x14ac:dyDescent="0.35">
      <c r="A20" s="41" t="s">
        <v>9</v>
      </c>
      <c r="B20" s="51">
        <v>323</v>
      </c>
      <c r="C20" s="51">
        <v>261</v>
      </c>
      <c r="D20" s="51">
        <v>62</v>
      </c>
      <c r="E20" s="51">
        <v>52</v>
      </c>
      <c r="F20" s="51">
        <v>0</v>
      </c>
      <c r="G20" s="51">
        <v>5</v>
      </c>
      <c r="H20" s="51">
        <v>0</v>
      </c>
      <c r="I20" s="51">
        <v>0</v>
      </c>
      <c r="J20" s="51">
        <v>14</v>
      </c>
      <c r="K20" s="51">
        <v>13985</v>
      </c>
      <c r="L20" s="41" t="str">
        <f>VLOOKUP(A20,'FRS geographical categories'!A:J,2,FALSE)</f>
        <v>Predominantly Urban</v>
      </c>
      <c r="M20" s="41" t="str">
        <f>VLOOKUP(A20,'FRS geographical categories'!A:J,3,FALSE)</f>
        <v>Non-metropolitan</v>
      </c>
    </row>
    <row r="21" spans="1:13" x14ac:dyDescent="0.35">
      <c r="A21" s="41" t="s">
        <v>10</v>
      </c>
      <c r="B21" s="51">
        <v>854</v>
      </c>
      <c r="C21" s="51">
        <v>638</v>
      </c>
      <c r="D21" s="51">
        <v>216</v>
      </c>
      <c r="E21" s="51">
        <v>205</v>
      </c>
      <c r="F21" s="51">
        <v>1</v>
      </c>
      <c r="G21" s="51">
        <v>1</v>
      </c>
      <c r="H21" s="51">
        <v>0</v>
      </c>
      <c r="I21" s="51">
        <v>0</v>
      </c>
      <c r="J21" s="51">
        <v>22</v>
      </c>
      <c r="K21" s="51">
        <v>16765</v>
      </c>
      <c r="L21" s="41" t="str">
        <f>VLOOKUP(A21,'FRS geographical categories'!A:J,2,FALSE)</f>
        <v>Predominantly Rural</v>
      </c>
      <c r="M21" s="41" t="str">
        <f>VLOOKUP(A21,'FRS geographical categories'!A:J,3,FALSE)</f>
        <v>Non-metropolitan</v>
      </c>
    </row>
    <row r="22" spans="1:13" x14ac:dyDescent="0.35">
      <c r="A22" s="41" t="s">
        <v>11</v>
      </c>
      <c r="B22" s="51">
        <v>322</v>
      </c>
      <c r="C22" s="51">
        <v>222</v>
      </c>
      <c r="D22" s="51">
        <v>100</v>
      </c>
      <c r="E22" s="51">
        <v>94</v>
      </c>
      <c r="F22" s="51">
        <v>21</v>
      </c>
      <c r="G22" s="51">
        <v>4</v>
      </c>
      <c r="H22" s="51">
        <v>1</v>
      </c>
      <c r="I22" s="51">
        <v>0</v>
      </c>
      <c r="J22" s="51">
        <v>30</v>
      </c>
      <c r="K22" s="51">
        <v>6969</v>
      </c>
      <c r="L22" s="41" t="str">
        <f>VLOOKUP(A22,'FRS geographical categories'!A:J,2,FALSE)</f>
        <v>Predominantly Rural</v>
      </c>
      <c r="M22" s="41" t="str">
        <f>VLOOKUP(A22,'FRS geographical categories'!A:J,3,FALSE)</f>
        <v>Non-metropolitan</v>
      </c>
    </row>
    <row r="23" spans="1:13" x14ac:dyDescent="0.35">
      <c r="A23" s="41" t="s">
        <v>12</v>
      </c>
      <c r="B23" s="51">
        <v>1114</v>
      </c>
      <c r="C23" s="51">
        <v>698</v>
      </c>
      <c r="D23" s="51">
        <v>416</v>
      </c>
      <c r="E23" s="51">
        <v>378</v>
      </c>
      <c r="F23" s="51">
        <v>37</v>
      </c>
      <c r="G23" s="51">
        <v>11</v>
      </c>
      <c r="H23" s="51">
        <v>1</v>
      </c>
      <c r="I23" s="51">
        <v>1</v>
      </c>
      <c r="J23" s="51">
        <v>464</v>
      </c>
      <c r="K23" s="51">
        <v>34845</v>
      </c>
      <c r="L23" s="41" t="str">
        <f>VLOOKUP(A23,'FRS geographical categories'!A:J,2,FALSE)</f>
        <v>Significantly Rural</v>
      </c>
      <c r="M23" s="41" t="str">
        <f>VLOOKUP(A23,'FRS geographical categories'!A:J,3,FALSE)</f>
        <v>Non-metropolitan</v>
      </c>
    </row>
    <row r="24" spans="1:13" x14ac:dyDescent="0.35">
      <c r="A24" s="41" t="s">
        <v>13</v>
      </c>
      <c r="B24" s="51">
        <v>545</v>
      </c>
      <c r="C24" s="51">
        <v>189</v>
      </c>
      <c r="D24" s="51">
        <v>356</v>
      </c>
      <c r="E24" s="51">
        <v>309</v>
      </c>
      <c r="F24" s="51">
        <v>27</v>
      </c>
      <c r="G24" s="51">
        <v>30</v>
      </c>
      <c r="H24" s="51">
        <v>1</v>
      </c>
      <c r="I24" s="51">
        <v>0</v>
      </c>
      <c r="J24" s="51">
        <v>85</v>
      </c>
      <c r="K24" s="51">
        <v>86234</v>
      </c>
      <c r="L24" s="41" t="str">
        <f>VLOOKUP(A24,'FRS geographical categories'!A:J,2,FALSE)</f>
        <v>Predominantly Rural</v>
      </c>
      <c r="M24" s="41" t="str">
        <f>VLOOKUP(A24,'FRS geographical categories'!A:J,3,FALSE)</f>
        <v>Non-metropolitan</v>
      </c>
    </row>
    <row r="25" spans="1:13" x14ac:dyDescent="0.35">
      <c r="A25" s="41" t="s">
        <v>71</v>
      </c>
      <c r="B25" s="51">
        <v>1048</v>
      </c>
      <c r="C25" s="51">
        <v>764</v>
      </c>
      <c r="D25" s="51">
        <v>284</v>
      </c>
      <c r="E25" s="51">
        <v>251</v>
      </c>
      <c r="F25" s="51">
        <v>38</v>
      </c>
      <c r="G25" s="51">
        <v>12</v>
      </c>
      <c r="H25" s="51">
        <v>0</v>
      </c>
      <c r="I25" s="51">
        <v>0</v>
      </c>
      <c r="J25" s="51">
        <v>44</v>
      </c>
      <c r="K25" s="51">
        <v>75808</v>
      </c>
      <c r="L25" s="41" t="str">
        <f>VLOOKUP(A25,'FRS geographical categories'!A:J,2,FALSE)</f>
        <v>Significantly Rural</v>
      </c>
      <c r="M25" s="41" t="str">
        <f>VLOOKUP(A25,'FRS geographical categories'!A:J,3,FALSE)</f>
        <v>Non-metropolitan</v>
      </c>
    </row>
    <row r="26" spans="1:13" x14ac:dyDescent="0.35">
      <c r="A26" s="41" t="s">
        <v>14</v>
      </c>
      <c r="B26" s="51">
        <v>1816</v>
      </c>
      <c r="C26" s="51">
        <v>1196</v>
      </c>
      <c r="D26" s="51">
        <v>620</v>
      </c>
      <c r="E26" s="51">
        <v>616</v>
      </c>
      <c r="F26" s="51">
        <v>1</v>
      </c>
      <c r="G26" s="51">
        <v>6</v>
      </c>
      <c r="H26" s="51">
        <v>0</v>
      </c>
      <c r="I26" s="51">
        <v>0</v>
      </c>
      <c r="J26" s="51">
        <v>108</v>
      </c>
      <c r="K26" s="51">
        <v>15600</v>
      </c>
      <c r="L26" s="41" t="str">
        <f>VLOOKUP(A26,'FRS geographical categories'!A:J,2,FALSE)</f>
        <v>Predominantly Rural</v>
      </c>
      <c r="M26" s="41" t="str">
        <f>VLOOKUP(A26,'FRS geographical categories'!A:J,3,FALSE)</f>
        <v>Non-metropolitan</v>
      </c>
    </row>
    <row r="27" spans="1:13" x14ac:dyDescent="0.35">
      <c r="A27" s="41" t="s">
        <v>15</v>
      </c>
      <c r="B27" s="51">
        <v>366</v>
      </c>
      <c r="C27" s="51">
        <v>155</v>
      </c>
      <c r="D27" s="51">
        <v>211</v>
      </c>
      <c r="E27" s="51">
        <v>202</v>
      </c>
      <c r="F27" s="51">
        <v>7</v>
      </c>
      <c r="G27" s="51">
        <v>16</v>
      </c>
      <c r="H27" s="51">
        <v>3</v>
      </c>
      <c r="I27" s="51">
        <v>1</v>
      </c>
      <c r="J27" s="51">
        <v>193</v>
      </c>
      <c r="K27" s="51">
        <v>24959</v>
      </c>
      <c r="L27" s="41" t="str">
        <f>VLOOKUP(A27,'FRS geographical categories'!A:J,2,FALSE)</f>
        <v>Significantly Rural</v>
      </c>
      <c r="M27" s="41" t="str">
        <f>VLOOKUP(A27,'FRS geographical categories'!A:J,3,FALSE)</f>
        <v>Non-metropolitan</v>
      </c>
    </row>
    <row r="28" spans="1:13" x14ac:dyDescent="0.35">
      <c r="A28" s="41" t="s">
        <v>16</v>
      </c>
      <c r="B28" s="51">
        <v>3074</v>
      </c>
      <c r="C28" s="51">
        <v>2257</v>
      </c>
      <c r="D28" s="51">
        <v>817</v>
      </c>
      <c r="E28" s="51">
        <v>0</v>
      </c>
      <c r="F28" s="51">
        <v>11</v>
      </c>
      <c r="G28" s="51">
        <v>6</v>
      </c>
      <c r="H28" s="51">
        <v>0</v>
      </c>
      <c r="I28" s="51">
        <v>0</v>
      </c>
      <c r="J28" s="51">
        <v>11</v>
      </c>
      <c r="K28" s="51">
        <v>32290</v>
      </c>
      <c r="L28" s="41" t="str">
        <f>VLOOKUP(A28,'FRS geographical categories'!A:J,2,FALSE)</f>
        <v>Significantly Rural</v>
      </c>
      <c r="M28" s="41" t="str">
        <f>VLOOKUP(A28,'FRS geographical categories'!A:J,3,FALSE)</f>
        <v>Non-metropolitan</v>
      </c>
    </row>
    <row r="29" spans="1:13" x14ac:dyDescent="0.35">
      <c r="A29" s="41" t="s">
        <v>17</v>
      </c>
      <c r="B29" s="51">
        <v>732</v>
      </c>
      <c r="C29" s="51">
        <v>576</v>
      </c>
      <c r="D29" s="51">
        <v>156</v>
      </c>
      <c r="E29" s="51">
        <v>146</v>
      </c>
      <c r="F29" s="51">
        <v>9</v>
      </c>
      <c r="G29" s="51">
        <v>9</v>
      </c>
      <c r="H29" s="51">
        <v>0</v>
      </c>
      <c r="I29" s="51">
        <v>0</v>
      </c>
      <c r="J29" s="51">
        <v>12</v>
      </c>
      <c r="K29" s="51">
        <v>15536</v>
      </c>
      <c r="L29" s="41" t="str">
        <f>VLOOKUP(A29,'FRS geographical categories'!A:J,2,FALSE)</f>
        <v>Significantly Rural</v>
      </c>
      <c r="M29" s="41" t="str">
        <f>VLOOKUP(A29,'FRS geographical categories'!A:J,3,FALSE)</f>
        <v>Non-metropolitan</v>
      </c>
    </row>
    <row r="30" spans="1:13" x14ac:dyDescent="0.35">
      <c r="A30" s="41" t="s">
        <v>18</v>
      </c>
      <c r="B30" s="51">
        <v>9296</v>
      </c>
      <c r="C30" s="51">
        <v>7487</v>
      </c>
      <c r="D30" s="51">
        <v>1809</v>
      </c>
      <c r="E30" s="51">
        <v>1397</v>
      </c>
      <c r="F30" s="51">
        <v>382</v>
      </c>
      <c r="G30" s="51">
        <v>40</v>
      </c>
      <c r="H30" s="51">
        <v>4</v>
      </c>
      <c r="I30" s="51">
        <v>0</v>
      </c>
      <c r="J30" s="51">
        <v>405</v>
      </c>
      <c r="K30" s="51">
        <v>144929</v>
      </c>
      <c r="L30" s="41" t="str">
        <f>VLOOKUP(A30,'FRS geographical categories'!A:J,2,FALSE)</f>
        <v>Predominantly Urban</v>
      </c>
      <c r="M30" s="41" t="str">
        <f>VLOOKUP(A30,'FRS geographical categories'!A:J,3,FALSE)</f>
        <v>Metropolitan</v>
      </c>
    </row>
    <row r="31" spans="1:13" x14ac:dyDescent="0.35">
      <c r="A31" s="41" t="s">
        <v>19</v>
      </c>
      <c r="B31" s="51">
        <v>6744</v>
      </c>
      <c r="C31" s="51">
        <v>4157</v>
      </c>
      <c r="D31" s="51">
        <v>2587</v>
      </c>
      <c r="E31" s="51">
        <v>1241</v>
      </c>
      <c r="F31" s="51">
        <v>198</v>
      </c>
      <c r="G31" s="51">
        <v>48</v>
      </c>
      <c r="H31" s="51">
        <v>0</v>
      </c>
      <c r="I31" s="51">
        <v>0</v>
      </c>
      <c r="J31" s="51">
        <v>208</v>
      </c>
      <c r="K31" s="51">
        <v>64604</v>
      </c>
      <c r="L31" s="41" t="str">
        <f>VLOOKUP(A31,'FRS geographical categories'!A:J,2,FALSE)</f>
        <v>Predominantly Urban</v>
      </c>
      <c r="M31" s="41" t="str">
        <f>VLOOKUP(A31,'FRS geographical categories'!A:J,3,FALSE)</f>
        <v>Metropolitan</v>
      </c>
    </row>
    <row r="32" spans="1:13" x14ac:dyDescent="0.35">
      <c r="A32" s="41" t="s">
        <v>20</v>
      </c>
      <c r="B32" s="51">
        <v>703</v>
      </c>
      <c r="C32" s="51">
        <v>293</v>
      </c>
      <c r="D32" s="51">
        <v>410</v>
      </c>
      <c r="E32" s="51">
        <v>366</v>
      </c>
      <c r="F32" s="51">
        <v>6</v>
      </c>
      <c r="G32" s="51">
        <v>24</v>
      </c>
      <c r="H32" s="51">
        <v>0</v>
      </c>
      <c r="I32" s="51">
        <v>9</v>
      </c>
      <c r="J32" s="51">
        <v>181</v>
      </c>
      <c r="K32" s="51">
        <v>102555</v>
      </c>
      <c r="L32" s="41" t="str">
        <f>VLOOKUP(A32,'FRS geographical categories'!A:J,2,FALSE)</f>
        <v>Predominantly Urban</v>
      </c>
      <c r="M32" s="41" t="str">
        <f>VLOOKUP(A32,'FRS geographical categories'!A:J,3,FALSE)</f>
        <v>Non-metropolitan</v>
      </c>
    </row>
    <row r="33" spans="1:13" x14ac:dyDescent="0.35">
      <c r="A33" s="41" t="s">
        <v>21</v>
      </c>
      <c r="B33" s="51">
        <v>528</v>
      </c>
      <c r="C33" s="51">
        <v>364</v>
      </c>
      <c r="D33" s="51">
        <v>164</v>
      </c>
      <c r="E33" s="51">
        <v>188</v>
      </c>
      <c r="F33" s="51">
        <v>9</v>
      </c>
      <c r="G33" s="51">
        <v>7</v>
      </c>
      <c r="H33" s="51">
        <v>0</v>
      </c>
      <c r="I33" s="51">
        <v>0</v>
      </c>
      <c r="J33" s="51">
        <v>20</v>
      </c>
      <c r="K33" s="51">
        <v>16591</v>
      </c>
      <c r="L33" s="41" t="str">
        <f>VLOOKUP(A33,'FRS geographical categories'!A:J,2,FALSE)</f>
        <v>Significantly Rural</v>
      </c>
      <c r="M33" s="41" t="str">
        <f>VLOOKUP(A33,'FRS geographical categories'!A:J,3,FALSE)</f>
        <v>Non-metropolitan</v>
      </c>
    </row>
    <row r="34" spans="1:13" x14ac:dyDescent="0.35">
      <c r="A34" s="41" t="s">
        <v>22</v>
      </c>
      <c r="B34" s="51">
        <v>404</v>
      </c>
      <c r="C34" s="51">
        <v>178</v>
      </c>
      <c r="D34" s="51">
        <v>226</v>
      </c>
      <c r="E34" s="51">
        <v>40</v>
      </c>
      <c r="F34" s="51">
        <v>40</v>
      </c>
      <c r="G34" s="51">
        <v>6</v>
      </c>
      <c r="H34" s="51">
        <v>0</v>
      </c>
      <c r="I34" s="51">
        <v>0</v>
      </c>
      <c r="J34" s="51">
        <v>105</v>
      </c>
      <c r="K34" s="51">
        <v>21828</v>
      </c>
      <c r="L34" s="41" t="str">
        <f>VLOOKUP(A34,'FRS geographical categories'!A:J,2,FALSE)</f>
        <v>Predominantly Urban</v>
      </c>
      <c r="M34" s="41" t="str">
        <f>VLOOKUP(A34,'FRS geographical categories'!A:J,3,FALSE)</f>
        <v>Non-metropolitan</v>
      </c>
    </row>
    <row r="35" spans="1:13" x14ac:dyDescent="0.35">
      <c r="A35" s="41" t="s">
        <v>23</v>
      </c>
      <c r="B35" s="51">
        <v>1397</v>
      </c>
      <c r="C35" s="51">
        <v>1139</v>
      </c>
      <c r="D35" s="51">
        <v>258</v>
      </c>
      <c r="E35" s="51">
        <v>280</v>
      </c>
      <c r="F35" s="51">
        <v>22</v>
      </c>
      <c r="G35" s="51">
        <v>6</v>
      </c>
      <c r="H35" s="51">
        <v>0</v>
      </c>
      <c r="I35" s="51">
        <v>0</v>
      </c>
      <c r="J35" s="51">
        <v>158</v>
      </c>
      <c r="K35" s="51">
        <v>37275</v>
      </c>
      <c r="L35" s="41" t="str">
        <f>VLOOKUP(A35,'FRS geographical categories'!A:J,2,FALSE)</f>
        <v>Significantly Rural</v>
      </c>
      <c r="M35" s="41" t="str">
        <f>VLOOKUP(A35,'FRS geographical categories'!A:J,3,FALSE)</f>
        <v>Non-metropolitan</v>
      </c>
    </row>
    <row r="36" spans="1:13" x14ac:dyDescent="0.35">
      <c r="A36" s="41" t="s">
        <v>47</v>
      </c>
      <c r="B36" s="51">
        <v>199</v>
      </c>
      <c r="C36" s="51">
        <v>111</v>
      </c>
      <c r="D36" s="51">
        <v>88</v>
      </c>
      <c r="E36" s="51">
        <v>86</v>
      </c>
      <c r="F36" s="51">
        <v>2</v>
      </c>
      <c r="G36" s="51">
        <v>2</v>
      </c>
      <c r="H36" s="51">
        <v>1</v>
      </c>
      <c r="I36" s="51">
        <v>0</v>
      </c>
      <c r="J36" s="51">
        <v>1</v>
      </c>
      <c r="K36" s="51">
        <v>6239</v>
      </c>
      <c r="L36" s="41" t="str">
        <f>VLOOKUP(A36,'FRS geographical categories'!A:J,2,FALSE)</f>
        <v>Predominantly Rural</v>
      </c>
      <c r="M36" s="41" t="str">
        <f>VLOOKUP(A36,'FRS geographical categories'!A:J,3,FALSE)</f>
        <v>Non-metropolitan</v>
      </c>
    </row>
    <row r="37" spans="1:13" x14ac:dyDescent="0.35">
      <c r="A37" s="41" t="s">
        <v>25</v>
      </c>
      <c r="B37" s="51">
        <v>69</v>
      </c>
      <c r="C37" s="51">
        <v>67</v>
      </c>
      <c r="D37" s="51">
        <v>2</v>
      </c>
      <c r="E37" s="51">
        <v>2</v>
      </c>
      <c r="F37" s="51">
        <v>0</v>
      </c>
      <c r="G37" s="51">
        <v>0</v>
      </c>
      <c r="H37" s="51">
        <v>0</v>
      </c>
      <c r="I37" s="51">
        <v>0</v>
      </c>
      <c r="J37" s="51">
        <v>1</v>
      </c>
      <c r="K37" s="51">
        <v>333</v>
      </c>
      <c r="L37" s="41" t="str">
        <f>VLOOKUP(A37,'FRS geographical categories'!A:J,2,FALSE)</f>
        <v>Predominantly Rural</v>
      </c>
      <c r="M37" s="41" t="str">
        <f>VLOOKUP(A37,'FRS geographical categories'!A:J,3,FALSE)</f>
        <v>Non-metropolitan</v>
      </c>
    </row>
    <row r="38" spans="1:13" x14ac:dyDescent="0.35">
      <c r="A38" s="41" t="s">
        <v>26</v>
      </c>
      <c r="B38" s="51">
        <v>570</v>
      </c>
      <c r="C38" s="51">
        <v>439</v>
      </c>
      <c r="D38" s="51">
        <v>131</v>
      </c>
      <c r="E38" s="51">
        <v>0</v>
      </c>
      <c r="F38" s="51">
        <v>33</v>
      </c>
      <c r="G38" s="51">
        <v>10</v>
      </c>
      <c r="H38" s="51">
        <v>2</v>
      </c>
      <c r="I38" s="51">
        <v>0</v>
      </c>
      <c r="J38" s="51">
        <v>0</v>
      </c>
      <c r="K38" s="51">
        <v>16834</v>
      </c>
      <c r="L38" s="41" t="str">
        <f>VLOOKUP(A38,'FRS geographical categories'!A:J,2,FALSE)</f>
        <v>Significantly Rural</v>
      </c>
      <c r="M38" s="41" t="str">
        <f>VLOOKUP(A38,'FRS geographical categories'!A:J,3,FALSE)</f>
        <v>Non-metropolitan</v>
      </c>
    </row>
    <row r="39" spans="1:13" x14ac:dyDescent="0.35">
      <c r="A39" s="41" t="s">
        <v>27</v>
      </c>
      <c r="B39" s="51">
        <v>2679</v>
      </c>
      <c r="C39" s="51">
        <v>915</v>
      </c>
      <c r="D39" s="51">
        <v>1764</v>
      </c>
      <c r="E39" s="51">
        <v>1248</v>
      </c>
      <c r="F39" s="51">
        <v>276</v>
      </c>
      <c r="G39" s="51">
        <v>17</v>
      </c>
      <c r="H39" s="51">
        <v>0</v>
      </c>
      <c r="I39" s="51">
        <v>20</v>
      </c>
      <c r="J39" s="51">
        <v>171</v>
      </c>
      <c r="K39" s="51">
        <v>32627</v>
      </c>
      <c r="L39" s="41" t="str">
        <f>VLOOKUP(A39,'FRS geographical categories'!A:J,2,FALSE)</f>
        <v>Predominantly Urban</v>
      </c>
      <c r="M39" s="41" t="str">
        <f>VLOOKUP(A39,'FRS geographical categories'!A:J,3,FALSE)</f>
        <v>Non-metropolitan</v>
      </c>
    </row>
    <row r="40" spans="1:13" x14ac:dyDescent="0.35">
      <c r="A40" s="41" t="s">
        <v>28</v>
      </c>
      <c r="B40" s="51">
        <v>621</v>
      </c>
      <c r="C40" s="51">
        <v>469</v>
      </c>
      <c r="D40" s="51">
        <v>152</v>
      </c>
      <c r="E40" s="51">
        <v>281</v>
      </c>
      <c r="F40" s="51">
        <v>23</v>
      </c>
      <c r="G40" s="51">
        <v>4</v>
      </c>
      <c r="H40" s="51">
        <v>1</v>
      </c>
      <c r="I40" s="51">
        <v>0</v>
      </c>
      <c r="J40" s="51">
        <v>163</v>
      </c>
      <c r="K40" s="51">
        <v>21687</v>
      </c>
      <c r="L40" s="41" t="str">
        <f>VLOOKUP(A40,'FRS geographical categories'!A:J,2,FALSE)</f>
        <v>Significantly Rural</v>
      </c>
      <c r="M40" s="41" t="str">
        <f>VLOOKUP(A40,'FRS geographical categories'!A:J,3,FALSE)</f>
        <v>Non-metropolitan</v>
      </c>
    </row>
    <row r="41" spans="1:13" x14ac:dyDescent="0.35">
      <c r="A41" s="41" t="s">
        <v>29</v>
      </c>
      <c r="B41" s="51">
        <v>357</v>
      </c>
      <c r="C41" s="51">
        <v>242</v>
      </c>
      <c r="D41" s="51">
        <v>115</v>
      </c>
      <c r="E41" s="51">
        <v>0</v>
      </c>
      <c r="F41" s="51">
        <v>0</v>
      </c>
      <c r="G41" s="51">
        <v>0</v>
      </c>
      <c r="H41" s="51">
        <v>0</v>
      </c>
      <c r="I41" s="51">
        <v>0</v>
      </c>
      <c r="J41" s="51">
        <v>0</v>
      </c>
      <c r="K41" s="51">
        <v>25202</v>
      </c>
      <c r="L41" s="41" t="str">
        <f>VLOOKUP(A41,'FRS geographical categories'!A:J,2,FALSE)</f>
        <v>Predominantly Rural</v>
      </c>
      <c r="M41" s="41" t="str">
        <f>VLOOKUP(A41,'FRS geographical categories'!A:J,3,FALSE)</f>
        <v>Non-metropolitan</v>
      </c>
    </row>
    <row r="42" spans="1:13" x14ac:dyDescent="0.35">
      <c r="A42" s="41" t="s">
        <v>30</v>
      </c>
      <c r="B42" s="51">
        <v>1865</v>
      </c>
      <c r="C42" s="51">
        <v>1432</v>
      </c>
      <c r="D42" s="51">
        <v>433</v>
      </c>
      <c r="E42" s="51">
        <v>393</v>
      </c>
      <c r="F42" s="51">
        <v>21</v>
      </c>
      <c r="G42" s="51">
        <v>19</v>
      </c>
      <c r="H42" s="51">
        <v>3</v>
      </c>
      <c r="I42" s="51">
        <v>1</v>
      </c>
      <c r="J42" s="51">
        <v>41</v>
      </c>
      <c r="K42" s="51">
        <v>26996</v>
      </c>
      <c r="L42" s="41" t="str">
        <f>VLOOKUP(A42,'FRS geographical categories'!A:J,2,FALSE)</f>
        <v>Predominantly Urban</v>
      </c>
      <c r="M42" s="41" t="str">
        <f>VLOOKUP(A42,'FRS geographical categories'!A:J,3,FALSE)</f>
        <v>Metropolitan</v>
      </c>
    </row>
    <row r="43" spans="1:13" x14ac:dyDescent="0.35">
      <c r="A43" s="41" t="s">
        <v>31</v>
      </c>
      <c r="B43" s="51">
        <v>940</v>
      </c>
      <c r="C43" s="51">
        <v>738</v>
      </c>
      <c r="D43" s="51">
        <v>202</v>
      </c>
      <c r="E43" s="51">
        <v>197</v>
      </c>
      <c r="F43" s="51">
        <v>5</v>
      </c>
      <c r="G43" s="51">
        <v>5</v>
      </c>
      <c r="H43" s="51">
        <v>1</v>
      </c>
      <c r="I43" s="51">
        <v>0</v>
      </c>
      <c r="J43" s="51">
        <v>222</v>
      </c>
      <c r="K43" s="51">
        <v>21279</v>
      </c>
      <c r="L43" s="41" t="str">
        <f>VLOOKUP(A43,'FRS geographical categories'!A:J,2,FALSE)</f>
        <v>Predominantly Rural</v>
      </c>
      <c r="M43" s="41" t="str">
        <f>VLOOKUP(A43,'FRS geographical categories'!A:J,3,FALSE)</f>
        <v>Non-metropolitan</v>
      </c>
    </row>
    <row r="44" spans="1:13" x14ac:dyDescent="0.35">
      <c r="A44" s="41" t="s">
        <v>32</v>
      </c>
      <c r="B44" s="51">
        <v>1613</v>
      </c>
      <c r="C44" s="51">
        <v>796</v>
      </c>
      <c r="D44" s="51">
        <v>817</v>
      </c>
      <c r="E44" s="51">
        <v>789</v>
      </c>
      <c r="F44" s="51">
        <v>16</v>
      </c>
      <c r="G44" s="51">
        <v>12</v>
      </c>
      <c r="H44" s="51">
        <v>9</v>
      </c>
      <c r="I44" s="51">
        <v>0</v>
      </c>
      <c r="J44" s="51">
        <v>100</v>
      </c>
      <c r="K44" s="51">
        <v>43347</v>
      </c>
      <c r="L44" s="41" t="str">
        <f>VLOOKUP(A44,'FRS geographical categories'!A:J,2,FALSE)</f>
        <v>Predominantly Rural</v>
      </c>
      <c r="M44" s="41" t="str">
        <f>VLOOKUP(A44,'FRS geographical categories'!A:J,3,FALSE)</f>
        <v>Non-metropolitan</v>
      </c>
    </row>
    <row r="45" spans="1:13" x14ac:dyDescent="0.35">
      <c r="A45" s="41" t="s">
        <v>33</v>
      </c>
      <c r="B45" s="51">
        <v>1069</v>
      </c>
      <c r="C45" s="51">
        <v>690</v>
      </c>
      <c r="D45" s="51">
        <v>379</v>
      </c>
      <c r="E45" s="51">
        <v>324</v>
      </c>
      <c r="F45" s="51">
        <v>18</v>
      </c>
      <c r="G45" s="51">
        <v>18</v>
      </c>
      <c r="H45" s="51">
        <v>0</v>
      </c>
      <c r="I45" s="51">
        <v>0</v>
      </c>
      <c r="J45" s="51">
        <v>37</v>
      </c>
      <c r="K45" s="51">
        <v>19202</v>
      </c>
      <c r="L45" s="41" t="str">
        <f>VLOOKUP(A45,'FRS geographical categories'!A:J,2,FALSE)</f>
        <v>Significantly Rural</v>
      </c>
      <c r="M45" s="41" t="str">
        <f>VLOOKUP(A45,'FRS geographical categories'!A:J,3,FALSE)</f>
        <v>Non-metropolitan</v>
      </c>
    </row>
    <row r="46" spans="1:13" x14ac:dyDescent="0.35">
      <c r="A46" s="41" t="s">
        <v>34</v>
      </c>
      <c r="B46" s="51">
        <v>693</v>
      </c>
      <c r="C46" s="51">
        <v>302</v>
      </c>
      <c r="D46" s="51">
        <v>391</v>
      </c>
      <c r="E46" s="51">
        <v>350</v>
      </c>
      <c r="F46" s="51">
        <v>0</v>
      </c>
      <c r="G46" s="51">
        <v>1</v>
      </c>
      <c r="H46" s="51">
        <v>0</v>
      </c>
      <c r="I46" s="51">
        <v>0</v>
      </c>
      <c r="J46" s="51">
        <v>38</v>
      </c>
      <c r="K46" s="51">
        <v>8465</v>
      </c>
      <c r="L46" s="41" t="str">
        <f>VLOOKUP(A46,'FRS geographical categories'!A:J,2,FALSE)</f>
        <v>Predominantly Rural</v>
      </c>
      <c r="M46" s="41" t="str">
        <f>VLOOKUP(A46,'FRS geographical categories'!A:J,3,FALSE)</f>
        <v>Non-metropolitan</v>
      </c>
    </row>
    <row r="47" spans="1:13" x14ac:dyDescent="0.35">
      <c r="A47" s="41" t="s">
        <v>35</v>
      </c>
      <c r="B47" s="51">
        <v>614</v>
      </c>
      <c r="C47" s="51">
        <v>398</v>
      </c>
      <c r="D47" s="51">
        <v>216</v>
      </c>
      <c r="E47" s="51">
        <v>200</v>
      </c>
      <c r="F47" s="51">
        <v>11</v>
      </c>
      <c r="G47" s="51">
        <v>11</v>
      </c>
      <c r="H47" s="51">
        <v>1</v>
      </c>
      <c r="I47" s="51">
        <v>0</v>
      </c>
      <c r="J47" s="51">
        <v>122</v>
      </c>
      <c r="K47" s="51">
        <v>24890</v>
      </c>
      <c r="L47" s="41" t="str">
        <f>VLOOKUP(A47,'FRS geographical categories'!A:J,2,FALSE)</f>
        <v>Predominantly Urban</v>
      </c>
      <c r="M47" s="41" t="str">
        <f>VLOOKUP(A47,'FRS geographical categories'!A:J,3,FALSE)</f>
        <v>Non-metropolitan</v>
      </c>
    </row>
    <row r="48" spans="1:13" x14ac:dyDescent="0.35">
      <c r="A48" s="41" t="s">
        <v>36</v>
      </c>
      <c r="B48" s="51">
        <v>341</v>
      </c>
      <c r="C48" s="51">
        <v>110</v>
      </c>
      <c r="D48" s="51">
        <v>231</v>
      </c>
      <c r="E48" s="51">
        <v>222</v>
      </c>
      <c r="F48" s="51">
        <v>8</v>
      </c>
      <c r="G48" s="51">
        <v>6</v>
      </c>
      <c r="H48" s="51">
        <v>0</v>
      </c>
      <c r="I48" s="51">
        <v>0</v>
      </c>
      <c r="J48" s="51">
        <v>58</v>
      </c>
      <c r="K48" s="51">
        <v>19804</v>
      </c>
      <c r="L48" s="41" t="str">
        <f>VLOOKUP(A48,'FRS geographical categories'!A:J,2,FALSE)</f>
        <v>Predominantly Rural</v>
      </c>
      <c r="M48" s="41" t="str">
        <f>VLOOKUP(A48,'FRS geographical categories'!A:J,3,FALSE)</f>
        <v>Non-metropolitan</v>
      </c>
    </row>
    <row r="49" spans="1:13" x14ac:dyDescent="0.35">
      <c r="A49" s="41" t="s">
        <v>37</v>
      </c>
      <c r="B49" s="51">
        <v>505</v>
      </c>
      <c r="C49" s="51">
        <v>402</v>
      </c>
      <c r="D49" s="51">
        <v>103</v>
      </c>
      <c r="E49" s="51">
        <v>114</v>
      </c>
      <c r="F49" s="51">
        <v>3</v>
      </c>
      <c r="G49" s="51">
        <v>11</v>
      </c>
      <c r="H49" s="51">
        <v>0</v>
      </c>
      <c r="I49" s="51">
        <v>0</v>
      </c>
      <c r="J49" s="51">
        <v>1</v>
      </c>
      <c r="K49" s="51">
        <v>12633</v>
      </c>
      <c r="L49" s="41" t="str">
        <f>VLOOKUP(A49,'FRS geographical categories'!A:J,2,FALSE)</f>
        <v>Predominantly Rural</v>
      </c>
      <c r="M49" s="41" t="str">
        <f>VLOOKUP(A49,'FRS geographical categories'!A:J,3,FALSE)</f>
        <v>Non-metropolitan</v>
      </c>
    </row>
    <row r="50" spans="1:13" x14ac:dyDescent="0.35">
      <c r="A50" s="41" t="s">
        <v>38</v>
      </c>
      <c r="B50" s="51">
        <v>2238</v>
      </c>
      <c r="C50" s="51">
        <v>1117</v>
      </c>
      <c r="D50" s="51">
        <v>1121</v>
      </c>
      <c r="E50" s="51">
        <v>998</v>
      </c>
      <c r="F50" s="51">
        <v>48</v>
      </c>
      <c r="G50" s="51">
        <v>6</v>
      </c>
      <c r="H50" s="51">
        <v>0</v>
      </c>
      <c r="I50" s="51">
        <v>0</v>
      </c>
      <c r="J50" s="51">
        <v>108</v>
      </c>
      <c r="K50" s="51">
        <v>37924</v>
      </c>
      <c r="L50" s="41" t="str">
        <f>VLOOKUP(A50,'FRS geographical categories'!A:J,2,FALSE)</f>
        <v>Predominantly Urban</v>
      </c>
      <c r="M50" s="41" t="str">
        <f>VLOOKUP(A50,'FRS geographical categories'!A:J,3,FALSE)</f>
        <v>Metropolitan</v>
      </c>
    </row>
    <row r="51" spans="1:13" x14ac:dyDescent="0.35">
      <c r="A51" s="41" t="s">
        <v>39</v>
      </c>
      <c r="B51" s="51">
        <v>145</v>
      </c>
      <c r="C51" s="51">
        <v>103</v>
      </c>
      <c r="D51" s="51">
        <v>42</v>
      </c>
      <c r="E51" s="51">
        <v>109</v>
      </c>
      <c r="F51" s="51">
        <v>8</v>
      </c>
      <c r="G51" s="51">
        <v>1</v>
      </c>
      <c r="H51" s="51">
        <v>0</v>
      </c>
      <c r="I51" s="51">
        <v>0</v>
      </c>
      <c r="J51" s="51">
        <v>0</v>
      </c>
      <c r="K51" s="51">
        <v>24848</v>
      </c>
      <c r="L51" s="41" t="str">
        <f>VLOOKUP(A51,'FRS geographical categories'!A:J,2,FALSE)</f>
        <v>Significantly Rural</v>
      </c>
      <c r="M51" s="41" t="str">
        <f>VLOOKUP(A51,'FRS geographical categories'!A:J,3,FALSE)</f>
        <v>Non-metropolitan</v>
      </c>
    </row>
    <row r="52" spans="1:13" x14ac:dyDescent="0.35">
      <c r="A52" s="41" t="s">
        <v>40</v>
      </c>
      <c r="B52" s="51">
        <v>836</v>
      </c>
      <c r="C52" s="51">
        <v>708</v>
      </c>
      <c r="D52" s="51">
        <v>128</v>
      </c>
      <c r="E52" s="51">
        <v>127</v>
      </c>
      <c r="F52" s="51">
        <v>1</v>
      </c>
      <c r="G52" s="51">
        <v>0</v>
      </c>
      <c r="H52" s="51">
        <v>0</v>
      </c>
      <c r="I52" s="51">
        <v>0</v>
      </c>
      <c r="J52" s="51">
        <v>131</v>
      </c>
      <c r="K52" s="51">
        <v>37144.333333333336</v>
      </c>
      <c r="L52" s="41" t="str">
        <f>VLOOKUP(A52,'FRS geographical categories'!A:J,2,FALSE)</f>
        <v>Predominantly Rural</v>
      </c>
      <c r="M52" s="41" t="str">
        <f>VLOOKUP(A52,'FRS geographical categories'!A:J,3,FALSE)</f>
        <v>Non-metropolitan</v>
      </c>
    </row>
    <row r="53" spans="1:13" x14ac:dyDescent="0.35">
      <c r="A53" s="41" t="s">
        <v>41</v>
      </c>
      <c r="B53" s="51">
        <v>310</v>
      </c>
      <c r="C53" s="51">
        <v>69</v>
      </c>
      <c r="D53" s="51">
        <v>241</v>
      </c>
      <c r="E53" s="51">
        <v>0</v>
      </c>
      <c r="F53" s="51">
        <v>14</v>
      </c>
      <c r="G53" s="51">
        <v>3</v>
      </c>
      <c r="H53" s="51">
        <v>0</v>
      </c>
      <c r="I53" s="51">
        <v>0</v>
      </c>
      <c r="J53" s="51">
        <v>0</v>
      </c>
      <c r="K53" s="51">
        <v>25134</v>
      </c>
      <c r="L53" s="41" t="str">
        <f>VLOOKUP(A53,'FRS geographical categories'!A:J,2,FALSE)</f>
        <v>Predominantly Urban</v>
      </c>
      <c r="M53" s="41" t="str">
        <f>VLOOKUP(A53,'FRS geographical categories'!A:J,3,FALSE)</f>
        <v>Non-metropolitan</v>
      </c>
    </row>
    <row r="54" spans="1:13" x14ac:dyDescent="0.35">
      <c r="A54" s="41" t="s">
        <v>42</v>
      </c>
      <c r="B54" s="51">
        <v>2667</v>
      </c>
      <c r="C54" s="51">
        <v>1775</v>
      </c>
      <c r="D54" s="51">
        <v>892</v>
      </c>
      <c r="E54" s="51">
        <v>873</v>
      </c>
      <c r="F54" s="51">
        <v>15</v>
      </c>
      <c r="G54" s="51">
        <v>8</v>
      </c>
      <c r="H54" s="51">
        <v>1</v>
      </c>
      <c r="I54" s="51">
        <v>4</v>
      </c>
      <c r="J54" s="51">
        <v>11</v>
      </c>
      <c r="K54" s="51">
        <v>31800</v>
      </c>
      <c r="L54" s="41" t="str">
        <f>VLOOKUP(A54,'FRS geographical categories'!A:J,2,FALSE)</f>
        <v>Predominantly Urban</v>
      </c>
      <c r="M54" s="41" t="str">
        <f>VLOOKUP(A54,'FRS geographical categories'!A:J,3,FALSE)</f>
        <v>Metropolitan</v>
      </c>
    </row>
    <row r="55" spans="1:13" x14ac:dyDescent="0.35">
      <c r="A55" s="41" t="s">
        <v>43</v>
      </c>
      <c r="B55" s="51">
        <v>297</v>
      </c>
      <c r="C55" s="51">
        <v>140</v>
      </c>
      <c r="D55" s="51">
        <v>157</v>
      </c>
      <c r="E55" s="51">
        <v>124</v>
      </c>
      <c r="F55" s="51">
        <v>3</v>
      </c>
      <c r="G55" s="51">
        <v>7</v>
      </c>
      <c r="H55" s="51">
        <v>0</v>
      </c>
      <c r="I55" s="51">
        <v>0</v>
      </c>
      <c r="J55" s="51">
        <v>7</v>
      </c>
      <c r="K55" s="51">
        <v>12800</v>
      </c>
      <c r="L55" s="41" t="str">
        <f>VLOOKUP(A55,'FRS geographical categories'!A:J,2,FALSE)</f>
        <v>Significantly Rural</v>
      </c>
      <c r="M55" s="41" t="str">
        <f>VLOOKUP(A55,'FRS geographical categories'!A:J,3,FALSE)</f>
        <v>Non-metropolitan</v>
      </c>
    </row>
    <row r="56" spans="1:13" x14ac:dyDescent="0.35">
      <c r="A56" s="41" t="s">
        <v>44</v>
      </c>
      <c r="B56" s="51">
        <v>1492</v>
      </c>
      <c r="C56" s="51">
        <v>953</v>
      </c>
      <c r="D56" s="51">
        <v>539</v>
      </c>
      <c r="E56" s="51">
        <v>570</v>
      </c>
      <c r="F56" s="51">
        <v>27</v>
      </c>
      <c r="G56" s="51">
        <v>22</v>
      </c>
      <c r="H56" s="51">
        <v>21</v>
      </c>
      <c r="I56" s="51">
        <v>2</v>
      </c>
      <c r="J56" s="51">
        <v>30</v>
      </c>
      <c r="K56" s="51">
        <v>86681</v>
      </c>
      <c r="L56" s="41" t="str">
        <f>VLOOKUP(A56,'FRS geographical categories'!A:J,2,FALSE)</f>
        <v>Predominantly Urban</v>
      </c>
      <c r="M56" s="41" t="str">
        <f>VLOOKUP(A56,'FRS geographical categories'!A:J,3,FALSE)</f>
        <v>Metropolitan</v>
      </c>
    </row>
    <row r="57" spans="1:13" x14ac:dyDescent="0.35">
      <c r="A57" s="41" t="s">
        <v>45</v>
      </c>
      <c r="B57" s="51">
        <v>794</v>
      </c>
      <c r="C57" s="51">
        <v>704</v>
      </c>
      <c r="D57" s="51">
        <v>90</v>
      </c>
      <c r="E57" s="51">
        <v>122</v>
      </c>
      <c r="F57" s="51">
        <v>7</v>
      </c>
      <c r="G57" s="51">
        <v>1</v>
      </c>
      <c r="H57" s="51">
        <v>0</v>
      </c>
      <c r="I57" s="51">
        <v>0</v>
      </c>
      <c r="J57" s="51">
        <v>75</v>
      </c>
      <c r="K57" s="51">
        <v>19662</v>
      </c>
      <c r="L57" s="41" t="str">
        <f>VLOOKUP(A57,'FRS geographical categories'!A:J,2,FALSE)</f>
        <v>Significantly Rural</v>
      </c>
      <c r="M57" s="41" t="str">
        <f>VLOOKUP(A57,'FRS geographical categories'!A:J,3,FALSE)</f>
        <v>Non-metropolitan</v>
      </c>
    </row>
    <row r="58" spans="1:13" x14ac:dyDescent="0.35">
      <c r="A58" s="41" t="s">
        <v>46</v>
      </c>
      <c r="B58" s="51">
        <v>2020</v>
      </c>
      <c r="C58" s="51">
        <v>1648</v>
      </c>
      <c r="D58" s="51">
        <v>372</v>
      </c>
      <c r="E58" s="51">
        <v>200</v>
      </c>
      <c r="F58" s="51">
        <v>79</v>
      </c>
      <c r="G58" s="51">
        <v>15</v>
      </c>
      <c r="H58" s="51">
        <v>0</v>
      </c>
      <c r="I58" s="51">
        <v>0</v>
      </c>
      <c r="J58" s="51">
        <v>282</v>
      </c>
      <c r="K58" s="51">
        <v>77743</v>
      </c>
      <c r="L58" s="41" t="str">
        <f>VLOOKUP(A58,'FRS geographical categories'!A:J,2,FALSE)</f>
        <v>Predominantly Urban</v>
      </c>
      <c r="M58" s="41" t="str">
        <f>VLOOKUP(A58,'FRS geographical categories'!A:J,3,FALSE)</f>
        <v>Metropolitan</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Cover_sheet</vt:lpstr>
      <vt:lpstr>Contents</vt:lpstr>
      <vt:lpstr>FIRE1202 historical</vt:lpstr>
      <vt:lpstr>FIRE1202 raw</vt:lpstr>
      <vt:lpstr>(2010-11)</vt:lpstr>
      <vt:lpstr>(2011-12)</vt:lpstr>
      <vt:lpstr>(2012-13)</vt:lpstr>
      <vt:lpstr>(2013-14)</vt:lpstr>
      <vt:lpstr>(2014-15)</vt:lpstr>
      <vt:lpstr>(2015-16)</vt:lpstr>
      <vt:lpstr>YoY Comparison</vt:lpstr>
      <vt:lpstr>FRS geographical categories</vt:lpstr>
      <vt:lpstr>Pivot notes</vt:lpstr>
      <vt:lpstr>1202</vt:lpstr>
      <vt:lpstr>1202 raw</vt:lpstr>
      <vt:lpstr>1202 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FIRE1202: Fire safety audits carried out by fire and rescue services, by fire and rescue authority</dc:title>
  <dc:creator/>
  <cp:keywords>data tables, fire, audit, 2020</cp:keywords>
  <cp:lastModifiedBy/>
  <dcterms:created xsi:type="dcterms:W3CDTF">2021-09-13T11:46:55Z</dcterms:created>
  <dcterms:modified xsi:type="dcterms:W3CDTF">2021-09-13T11:48:17Z</dcterms:modified>
</cp:coreProperties>
</file>