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fishstat\Callum\NQS\Publication\"/>
    </mc:Choice>
  </mc:AlternateContent>
  <xr:revisionPtr revIDLastSave="0" documentId="13_ncr:1_{23554396-EA77-40CF-8E38-BF9681C61208}" xr6:coauthVersionLast="47" xr6:coauthVersionMax="47" xr10:uidLastSave="{00000000-0000-0000-0000-000000000000}"/>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 i="5" l="1"/>
  <c r="E12" i="5"/>
  <c r="E13" i="5"/>
  <c r="E8" i="5"/>
  <c r="E9" i="5"/>
  <c r="E10" i="5"/>
  <c r="E11"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 i="5"/>
  <c r="G27" i="7" l="1"/>
  <c r="G28" i="7"/>
  <c r="G29" i="7"/>
  <c r="G30" i="7"/>
  <c r="G31" i="7"/>
  <c r="G32" i="7"/>
  <c r="G33" i="7"/>
  <c r="G26" i="7"/>
  <c r="F36" i="9" l="1"/>
  <c r="F32" i="9"/>
  <c r="F33" i="9"/>
  <c r="F34" i="9"/>
  <c r="F35" i="9"/>
  <c r="F29" i="9"/>
  <c r="F30" i="9"/>
  <c r="F31" i="9"/>
</calcChain>
</file>

<file path=xl/sharedStrings.xml><?xml version="1.0" encoding="utf-8"?>
<sst xmlns="http://schemas.openxmlformats.org/spreadsheetml/2006/main" count="220" uniqueCount="149">
  <si>
    <t>England</t>
  </si>
  <si>
    <t>Scotland</t>
  </si>
  <si>
    <t>Wales</t>
  </si>
  <si>
    <t>Species code</t>
  </si>
  <si>
    <t>Name</t>
  </si>
  <si>
    <t>CRE</t>
  </si>
  <si>
    <t>Edible crab</t>
  </si>
  <si>
    <t>LBE</t>
  </si>
  <si>
    <t>European Lobster</t>
  </si>
  <si>
    <t>SCE</t>
  </si>
  <si>
    <t>Great Atlantic scallop</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</si>
  <si>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</si>
  <si>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</si>
  <si>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</si>
  <si>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</si>
  <si>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</si>
  <si>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</si>
  <si>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</si>
  <si>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</si>
  <si>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</si>
  <si>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</si>
  <si>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</si>
  <si>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</si>
  <si>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</si>
  <si>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</si>
  <si>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</si>
  <si>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</si>
  <si>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</si>
  <si>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</si>
  <si>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</si>
  <si>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</si>
  <si>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</si>
  <si>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</si>
  <si>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</si>
  <si>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</si>
  <si>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</si>
  <si>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</si>
  <si>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</si>
  <si>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</si>
  <si>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</si>
  <si>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</si>
  <si>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</si>
  <si>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Catfish</t>
  </si>
  <si>
    <t>Conger Eels</t>
  </si>
  <si>
    <t>Crawfish</t>
  </si>
  <si>
    <t>Cuttlefish</t>
  </si>
  <si>
    <t>Dabs</t>
  </si>
  <si>
    <t>Flounder or Flukes</t>
  </si>
  <si>
    <t>Tope</t>
  </si>
  <si>
    <t>Gurnards - Red</t>
  </si>
  <si>
    <t>Tub Gurnard</t>
  </si>
  <si>
    <t>Gurnard and Latchet</t>
  </si>
  <si>
    <t>Halibut</t>
  </si>
  <si>
    <t>John Dory</t>
  </si>
  <si>
    <t>Gurnards - Grey</t>
  </si>
  <si>
    <t>Lobsters</t>
  </si>
  <si>
    <t>Eels</t>
  </si>
  <si>
    <t>Crabs - Velvet (Swim)</t>
  </si>
  <si>
    <t>Mullet - Other</t>
  </si>
  <si>
    <t>Octopus</t>
  </si>
  <si>
    <t>Pollack</t>
  </si>
  <si>
    <t>Redfishes</t>
  </si>
  <si>
    <t>Small-eyed Ray</t>
  </si>
  <si>
    <t>Sea Breams</t>
  </si>
  <si>
    <t>Spider Crabs</t>
  </si>
  <si>
    <t>Sand Sole</t>
  </si>
  <si>
    <t>Squid</t>
  </si>
  <si>
    <t>Mixed Squid and Octopi</t>
  </si>
  <si>
    <t>Lesser Spotted Dog</t>
  </si>
  <si>
    <t>Green Crab</t>
  </si>
  <si>
    <t>Undulate Ray</t>
  </si>
  <si>
    <t>Starry Smooth Hound</t>
  </si>
  <si>
    <t>European Flying Squid</t>
  </si>
  <si>
    <t>Weeverfishes nei</t>
  </si>
  <si>
    <t>Turbot</t>
  </si>
  <si>
    <t>Whelks</t>
  </si>
  <si>
    <t>Greater Weever</t>
  </si>
  <si>
    <t>Dogfish (Scyliorhinidae)</t>
  </si>
  <si>
    <t>Shortfin squids</t>
  </si>
  <si>
    <t>Common Skate(Blue/Grey)</t>
  </si>
  <si>
    <t>Sharks</t>
  </si>
  <si>
    <t>Wreckfish</t>
  </si>
  <si>
    <t>Norway Pout</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</si>
  <si>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</si>
  <si>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</si>
  <si>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</si>
  <si>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</si>
  <si>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</si>
  <si>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</si>
  <si>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</si>
  <si>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North</t>
  </si>
  <si>
    <t>Celtic Sea South</t>
  </si>
  <si>
    <t>West of Scotland</t>
  </si>
  <si>
    <t>Central North Sea</t>
  </si>
  <si>
    <t>Irish Sea</t>
  </si>
  <si>
    <t>Southern North Sea</t>
  </si>
  <si>
    <t>Bay of Biscay - Central</t>
  </si>
  <si>
    <t>Live Weight (tonnes)</t>
  </si>
  <si>
    <t>Table 4</t>
  </si>
  <si>
    <t>Table 2</t>
  </si>
  <si>
    <t>Other Species</t>
  </si>
  <si>
    <t>Black Seabream</t>
  </si>
  <si>
    <t>Common octopus</t>
  </si>
  <si>
    <t>Horned and musky octopus</t>
  </si>
  <si>
    <t>Red Mullet</t>
  </si>
  <si>
    <t>Smoothhound</t>
  </si>
  <si>
    <t xml:space="preserve">Other Species </t>
  </si>
  <si>
    <t xml:space="preserve">Global/Total </t>
  </si>
  <si>
    <t>Surmullet</t>
  </si>
  <si>
    <t>Deep-Water Redfish (Rose Fish)</t>
  </si>
  <si>
    <t>UK fleet landings in EU waters based on reported zone of capture by area</t>
  </si>
  <si>
    <t>UK fleet landings in EU waters based on reported zone of capture by vessel length group</t>
  </si>
  <si>
    <t>UK fleet landings in EU waters based on reported zone of capture by vessel nationality</t>
  </si>
  <si>
    <t>Edible Crab</t>
  </si>
  <si>
    <t>Lobster</t>
  </si>
  <si>
    <t>UK fleet landings in EU waters</t>
  </si>
  <si>
    <t>Usage notes</t>
  </si>
  <si>
    <t>Demersal</t>
  </si>
  <si>
    <t>Mollusc</t>
  </si>
  <si>
    <t>Crustacean</t>
  </si>
  <si>
    <t>Pelagic</t>
  </si>
  <si>
    <t>Species group</t>
  </si>
  <si>
    <t>Great atlantic scallop</t>
  </si>
  <si>
    <t>UK fleet landings in EU waters - based on reported zone of capture by species</t>
  </si>
  <si>
    <t>Usage Note</t>
  </si>
  <si>
    <t>January - June 2022 (Live weight tonnes)</t>
  </si>
  <si>
    <t>Landings of NQS in January - June 2022 by Main Species and Vessel Length Group</t>
  </si>
  <si>
    <t>Landings of NQS in January - June 2022 by species and vessel nationality</t>
  </si>
  <si>
    <t>Live weight landings (t) of NQS for January - June 2022 by species</t>
  </si>
  <si>
    <t>Live weight landings (t) of NQS 6 Main species for January - June 2022 by area.</t>
  </si>
  <si>
    <t>Live weight landings (t) of NQS for January - June 2022 by vessel length group.</t>
  </si>
  <si>
    <t>Live weight landings (t) for January - June 2022 by vessel nationality.</t>
  </si>
  <si>
    <t xml:space="preserve">Breakdown of data used for time series graphs by each month in 2021 &amp; 2022 </t>
  </si>
  <si>
    <t>Provisional Non-Quota uptake by UK vessels in EU waters January - June 2022</t>
  </si>
  <si>
    <t>January - June 2021</t>
  </si>
  <si>
    <t>January - June 2022</t>
  </si>
  <si>
    <t>% difference</t>
  </si>
  <si>
    <t>Where landings are less than 1 tonne no comparison has been made.</t>
  </si>
  <si>
    <t>Great atlantic scallops</t>
  </si>
  <si>
    <t>Data for 2021 and 2022 is based upon the zone of capture as reported in the vessels logbook and landing declarations.</t>
  </si>
  <si>
    <t>Data rounded to nearest tonne.</t>
  </si>
  <si>
    <t>Data rounded to the nearest tonne.</t>
  </si>
  <si>
    <t>Usage note</t>
  </si>
  <si>
    <t xml:space="preserve">Data rounded to the nearest tonne. </t>
  </si>
  <si>
    <t>Data is rounded to nearest tonne.</t>
  </si>
  <si>
    <t xml:space="preserve">Channel island landings are included in the totals for England. </t>
  </si>
  <si>
    <t>Key Trends</t>
  </si>
  <si>
    <t>This workbook was updated 29th July 2022</t>
  </si>
  <si>
    <t>The total here represents the total for 6 main species excluding the other species pot.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</si>
</sst>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83">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0" xfId="0" applyNumberFormat="1" applyFont="1" applyBorder="1"/>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12" fillId="0" borderId="0" xfId="0" applyFont="1" applyAlignment="1">
      <alignment horizontal="center"/>
    </xf>
    <xf numFmtId="0" fontId="1" fillId="0" borderId="2" xfId="0" applyFont="1" applyBorder="1" applyAlignment="1"/>
    <xf numFmtId="3" fontId="0" fillId="0" borderId="0" xfId="0" applyNumberFormat="1" applyBorder="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0" fillId="0" borderId="0" xfId="0" applyAlignment="1">
      <alignment horizontal="left" inden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229.46040000000002</c:v>
                </c:pt>
                <c:pt idx="1">
                  <c:v>297.87200000000001</c:v>
                </c:pt>
                <c:pt idx="2">
                  <c:v>340.5915</c:v>
                </c:pt>
                <c:pt idx="3">
                  <c:v>423.58410000000003</c:v>
                </c:pt>
                <c:pt idx="4">
                  <c:v>601.78210000000001</c:v>
                </c:pt>
                <c:pt idx="5">
                  <c:v>841.28809999999999</c:v>
                </c:pt>
                <c:pt idx="6">
                  <c:v>1206.2711999999999</c:v>
                </c:pt>
                <c:pt idx="7">
                  <c:v>2048.5288999999998</c:v>
                </c:pt>
                <c:pt idx="8">
                  <c:v>2651.9059999999999</c:v>
                </c:pt>
                <c:pt idx="9">
                  <c:v>3464.6205</c:v>
                </c:pt>
                <c:pt idx="10">
                  <c:v>4241.0151999999998</c:v>
                </c:pt>
                <c:pt idx="11">
                  <c:v>4760.9030999999995</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2022</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274.80619999999999</c:v>
                </c:pt>
                <c:pt idx="1">
                  <c:v>372.1309</c:v>
                </c:pt>
                <c:pt idx="2">
                  <c:v>466.06270000000001</c:v>
                </c:pt>
                <c:pt idx="3">
                  <c:v>551.96849999999995</c:v>
                </c:pt>
                <c:pt idx="4">
                  <c:v>689.10289999999986</c:v>
                </c:pt>
                <c:pt idx="5">
                  <c:v>944.01919999999984</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537.66999999999996</c:v>
                </c:pt>
                <c:pt idx="1">
                  <c:v>19.247600000000002</c:v>
                </c:pt>
                <c:pt idx="2">
                  <c:v>616.53710000000001</c:v>
                </c:pt>
                <c:pt idx="3">
                  <c:v>4.7936000000000005</c:v>
                </c:pt>
                <c:pt idx="4">
                  <c:v>68.732699999999994</c:v>
                </c:pt>
                <c:pt idx="5">
                  <c:v>0</c:v>
                </c:pt>
                <c:pt idx="6" formatCode="0">
                  <c:v>547.14689999999939</c:v>
                </c:pt>
                <c:pt idx="7">
                  <c:v>1794.1279</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10.267099999999999</c:v>
                </c:pt>
                <c:pt idx="1">
                  <c:v>0.31140000000000001</c:v>
                </c:pt>
                <c:pt idx="2">
                  <c:v>13.5054</c:v>
                </c:pt>
                <c:pt idx="3">
                  <c:v>0</c:v>
                </c:pt>
                <c:pt idx="4">
                  <c:v>15.931500000000002</c:v>
                </c:pt>
                <c:pt idx="5">
                  <c:v>0</c:v>
                </c:pt>
                <c:pt idx="6" formatCode="0">
                  <c:v>11.2974</c:v>
                </c:pt>
                <c:pt idx="7">
                  <c:v>51.31280000000001</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396.08209999999997</c:v>
                </c:pt>
                <c:pt idx="1">
                  <c:v>5.2564999999999991</c:v>
                </c:pt>
                <c:pt idx="2">
                  <c:v>1886.8496999999998</c:v>
                </c:pt>
                <c:pt idx="3">
                  <c:v>0.501</c:v>
                </c:pt>
                <c:pt idx="4">
                  <c:v>6.3319999999999999</c:v>
                </c:pt>
                <c:pt idx="5">
                  <c:v>0</c:v>
                </c:pt>
                <c:pt idx="6" formatCode="0">
                  <c:v>145.35099999999997</c:v>
                </c:pt>
                <c:pt idx="7">
                  <c:v>2440.3723000000009</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12.681200000000002</c:v>
                </c:pt>
                <c:pt idx="7">
                  <c:v>12.681200000000002</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4.0427999999999997</c:v>
                </c:pt>
                <c:pt idx="1">
                  <c:v>5.7391999999999994</c:v>
                </c:pt>
                <c:pt idx="2">
                  <c:v>8.4603000000000002</c:v>
                </c:pt>
                <c:pt idx="3">
                  <c:v>12.3002</c:v>
                </c:pt>
                <c:pt idx="4">
                  <c:v>16.739699999999999</c:v>
                </c:pt>
                <c:pt idx="5">
                  <c:v>23.677299999999999</c:v>
                </c:pt>
                <c:pt idx="6">
                  <c:v>29.925999999999998</c:v>
                </c:pt>
                <c:pt idx="7">
                  <c:v>38.9953</c:v>
                </c:pt>
                <c:pt idx="8">
                  <c:v>41.941800000000001</c:v>
                </c:pt>
                <c:pt idx="9">
                  <c:v>44.667400000000001</c:v>
                </c:pt>
                <c:pt idx="10">
                  <c:v>47.433900000000001</c:v>
                </c:pt>
                <c:pt idx="11">
                  <c:v>50.737400000000001</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2022</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2.4581</c:v>
                </c:pt>
                <c:pt idx="1">
                  <c:v>3.3475999999999999</c:v>
                </c:pt>
                <c:pt idx="2">
                  <c:v>5.1526999999999994</c:v>
                </c:pt>
                <c:pt idx="3">
                  <c:v>8.5179999999999989</c:v>
                </c:pt>
                <c:pt idx="4">
                  <c:v>17.8994</c:v>
                </c:pt>
                <c:pt idx="5">
                  <c:v>24.8155</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majorUnit val="10"/>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165.69489999999999</c:v>
                </c:pt>
                <c:pt idx="1">
                  <c:v>376.54949999999997</c:v>
                </c:pt>
                <c:pt idx="2">
                  <c:v>451.70399999999995</c:v>
                </c:pt>
                <c:pt idx="3">
                  <c:v>465.13889999999992</c:v>
                </c:pt>
                <c:pt idx="4">
                  <c:v>880.24199999999996</c:v>
                </c:pt>
                <c:pt idx="5">
                  <c:v>1876.3296</c:v>
                </c:pt>
                <c:pt idx="6">
                  <c:v>2734.1289999999999</c:v>
                </c:pt>
                <c:pt idx="7">
                  <c:v>3459.6171999999997</c:v>
                </c:pt>
                <c:pt idx="8">
                  <c:v>4104.8289999999997</c:v>
                </c:pt>
                <c:pt idx="9">
                  <c:v>4404.8382999999994</c:v>
                </c:pt>
                <c:pt idx="10">
                  <c:v>4632.9321999999993</c:v>
                </c:pt>
                <c:pt idx="11">
                  <c:v>4759.9596999999994</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2022</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433.96870000000001</c:v>
                </c:pt>
                <c:pt idx="1">
                  <c:v>717.45050000000003</c:v>
                </c:pt>
                <c:pt idx="2">
                  <c:v>1162.1687000000002</c:v>
                </c:pt>
                <c:pt idx="3">
                  <c:v>1337.3258000000001</c:v>
                </c:pt>
                <c:pt idx="4">
                  <c:v>1944.702</c:v>
                </c:pt>
                <c:pt idx="5">
                  <c:v>2516.8922000000002</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0.01</c:v>
                </c:pt>
                <c:pt idx="1">
                  <c:v>15.661</c:v>
                </c:pt>
                <c:pt idx="2">
                  <c:v>15.776</c:v>
                </c:pt>
                <c:pt idx="3">
                  <c:v>16.692</c:v>
                </c:pt>
                <c:pt idx="4">
                  <c:v>17.443999999999999</c:v>
                </c:pt>
                <c:pt idx="5">
                  <c:v>21.204999999999998</c:v>
                </c:pt>
                <c:pt idx="6">
                  <c:v>21.502999999999997</c:v>
                </c:pt>
                <c:pt idx="7">
                  <c:v>21.502999999999997</c:v>
                </c:pt>
                <c:pt idx="8">
                  <c:v>44.424999999999997</c:v>
                </c:pt>
                <c:pt idx="9">
                  <c:v>45.334999999999994</c:v>
                </c:pt>
                <c:pt idx="10">
                  <c:v>45.465999999999994</c:v>
                </c:pt>
                <c:pt idx="11">
                  <c:v>45.465999999999994</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8.0000000000000002E-3</c:v>
                </c:pt>
                <c:pt idx="1">
                  <c:v>9.5000000000000001E-2</c:v>
                </c:pt>
                <c:pt idx="2">
                  <c:v>0.629</c:v>
                </c:pt>
                <c:pt idx="3">
                  <c:v>2.0749000000000004</c:v>
                </c:pt>
                <c:pt idx="4">
                  <c:v>4.0808</c:v>
                </c:pt>
                <c:pt idx="5">
                  <c:v>5.2946</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0.3836</c:v>
                </c:pt>
                <c:pt idx="1">
                  <c:v>13.343699999999998</c:v>
                </c:pt>
                <c:pt idx="2">
                  <c:v>80.769199999999998</c:v>
                </c:pt>
                <c:pt idx="3">
                  <c:v>149.23559999999998</c:v>
                </c:pt>
                <c:pt idx="4">
                  <c:v>312.21719999999993</c:v>
                </c:pt>
                <c:pt idx="5">
                  <c:v>552.81169999999997</c:v>
                </c:pt>
                <c:pt idx="6">
                  <c:v>673.89499999999998</c:v>
                </c:pt>
                <c:pt idx="7">
                  <c:v>819.43269999999995</c:v>
                </c:pt>
                <c:pt idx="8">
                  <c:v>841.10849999999994</c:v>
                </c:pt>
                <c:pt idx="9">
                  <c:v>852.72719999999993</c:v>
                </c:pt>
                <c:pt idx="10">
                  <c:v>909.30419999999992</c:v>
                </c:pt>
                <c:pt idx="11">
                  <c:v>909.31419999999991</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3.3299999999999996E-2</c:v>
                </c:pt>
                <c:pt idx="2">
                  <c:v>3.5571999999999999</c:v>
                </c:pt>
                <c:pt idx="3">
                  <c:v>9.7102000000000004</c:v>
                </c:pt>
                <c:pt idx="4">
                  <c:v>42.546199999999999</c:v>
                </c:pt>
                <c:pt idx="5">
                  <c:v>90.996200000000002</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20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577.96980000000008</c:v>
                </c:pt>
                <c:pt idx="1">
                  <c:v>975.88689999999997</c:v>
                </c:pt>
                <c:pt idx="2">
                  <c:v>1285.6691000000001</c:v>
                </c:pt>
                <c:pt idx="3">
                  <c:v>1523.4391000000001</c:v>
                </c:pt>
                <c:pt idx="4">
                  <c:v>2387.0679999999998</c:v>
                </c:pt>
                <c:pt idx="5">
                  <c:v>3991.7982000000011</c:v>
                </c:pt>
                <c:pt idx="6">
                  <c:v>5458.6183000000019</c:v>
                </c:pt>
                <c:pt idx="7">
                  <c:v>7295.8265000000019</c:v>
                </c:pt>
                <c:pt idx="8">
                  <c:v>8682.6432000000023</c:v>
                </c:pt>
                <c:pt idx="9">
                  <c:v>9923.0346000000027</c:v>
                </c:pt>
                <c:pt idx="10">
                  <c:v>11106.385400000003</c:v>
                </c:pt>
                <c:pt idx="11">
                  <c:v>11867.532000000003</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Data'!$C$14:$N$14</c:f>
              <c:numCache>
                <c:formatCode>#,##0</c:formatCode>
                <c:ptCount val="12"/>
                <c:pt idx="0">
                  <c:v>865.35559999999998</c:v>
                </c:pt>
                <c:pt idx="1">
                  <c:v>1349.0120999999999</c:v>
                </c:pt>
                <c:pt idx="2">
                  <c:v>2004.6763999999998</c:v>
                </c:pt>
                <c:pt idx="3">
                  <c:v>2366.4812999999999</c:v>
                </c:pt>
                <c:pt idx="4">
                  <c:v>3291.2797999999993</c:v>
                </c:pt>
                <c:pt idx="5">
                  <c:v>4298.4941999999992</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3000"/>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0.02</c:v>
                </c:pt>
                <c:pt idx="8">
                  <c:v>0.02</c:v>
                </c:pt>
                <c:pt idx="9">
                  <c:v>0.02</c:v>
                </c:pt>
                <c:pt idx="10">
                  <c:v>0.02</c:v>
                </c:pt>
                <c:pt idx="11">
                  <c:v>0.02</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max val="5"/>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178.37809999999996</c:v>
                </c:pt>
                <c:pt idx="1">
                  <c:v>266.72149999999999</c:v>
                </c:pt>
                <c:pt idx="2">
                  <c:v>388.36809999999997</c:v>
                </c:pt>
                <c:pt idx="3">
                  <c:v>456.48829999999998</c:v>
                </c:pt>
                <c:pt idx="4">
                  <c:v>558.64300000000003</c:v>
                </c:pt>
                <c:pt idx="5">
                  <c:v>676.48650000000009</c:v>
                </c:pt>
                <c:pt idx="6">
                  <c:v>792.89410000000009</c:v>
                </c:pt>
                <c:pt idx="7">
                  <c:v>907.72940000000006</c:v>
                </c:pt>
                <c:pt idx="8">
                  <c:v>998.41290000000004</c:v>
                </c:pt>
                <c:pt idx="9">
                  <c:v>1110.8262</c:v>
                </c:pt>
                <c:pt idx="10">
                  <c:v>1230.2139</c:v>
                </c:pt>
                <c:pt idx="11">
                  <c:v>1341.1315999999999</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Data'!$C$13:$N$13</c:f>
              <c:numCache>
                <c:formatCode>#,##0</c:formatCode>
                <c:ptCount val="12"/>
                <c:pt idx="0">
                  <c:v>154.06599999999997</c:v>
                </c:pt>
                <c:pt idx="1">
                  <c:v>255.85699999999997</c:v>
                </c:pt>
                <c:pt idx="2">
                  <c:v>367.00829999999996</c:v>
                </c:pt>
                <c:pt idx="3">
                  <c:v>456.76559999999995</c:v>
                </c:pt>
                <c:pt idx="4">
                  <c:v>592.82119999999998</c:v>
                </c:pt>
                <c:pt idx="5">
                  <c:v>716.27420000000006</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16.248999999999999</c:v>
                </c:pt>
                <c:pt idx="1">
                  <c:v>1.5942999999999998</c:v>
                </c:pt>
                <c:pt idx="2">
                  <c:v>1.6889000000000001</c:v>
                </c:pt>
                <c:pt idx="3">
                  <c:v>0</c:v>
                </c:pt>
                <c:pt idx="4">
                  <c:v>6.3</c:v>
                </c:pt>
                <c:pt idx="5">
                  <c:v>0</c:v>
                </c:pt>
                <c:pt idx="6">
                  <c:v>0.65240000000000009</c:v>
                </c:pt>
                <c:pt idx="7">
                  <c:v>26.4846</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9.7050999999999998</c:v>
                </c:pt>
                <c:pt idx="1">
                  <c:v>2.3400000000000001E-2</c:v>
                </c:pt>
                <c:pt idx="2">
                  <c:v>0</c:v>
                </c:pt>
                <c:pt idx="3">
                  <c:v>0</c:v>
                </c:pt>
                <c:pt idx="4">
                  <c:v>15.931500000000002</c:v>
                </c:pt>
                <c:pt idx="5">
                  <c:v>0</c:v>
                </c:pt>
                <c:pt idx="6">
                  <c:v>6.0700000000000004E-2</c:v>
                </c:pt>
                <c:pt idx="7">
                  <c:v>25.720699999999994</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119.38900000000001</c:v>
                </c:pt>
                <c:pt idx="1">
                  <c:v>3.2623999999999995</c:v>
                </c:pt>
                <c:pt idx="2">
                  <c:v>53.066600000000001</c:v>
                </c:pt>
                <c:pt idx="3">
                  <c:v>0</c:v>
                </c:pt>
                <c:pt idx="4">
                  <c:v>68.102000000000004</c:v>
                </c:pt>
                <c:pt idx="5">
                  <c:v>0</c:v>
                </c:pt>
                <c:pt idx="6">
                  <c:v>0.44620000000000004</c:v>
                </c:pt>
                <c:pt idx="7">
                  <c:v>244.26620000000008</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569.55540000000008</c:v>
                </c:pt>
                <c:pt idx="1">
                  <c:v>19.838400000000004</c:v>
                </c:pt>
                <c:pt idx="2">
                  <c:v>210.9273</c:v>
                </c:pt>
                <c:pt idx="3">
                  <c:v>0.11900000000000001</c:v>
                </c:pt>
                <c:pt idx="4">
                  <c:v>0.63070000000000004</c:v>
                </c:pt>
                <c:pt idx="5">
                  <c:v>0</c:v>
                </c:pt>
                <c:pt idx="6">
                  <c:v>59.456300000000013</c:v>
                </c:pt>
                <c:pt idx="7">
                  <c:v>860.52709999999934</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229.1207</c:v>
                </c:pt>
                <c:pt idx="1">
                  <c:v>9.7000000000000003E-2</c:v>
                </c:pt>
                <c:pt idx="2">
                  <c:v>2251.2094000000002</c:v>
                </c:pt>
                <c:pt idx="3">
                  <c:v>5.1756000000000002</c:v>
                </c:pt>
                <c:pt idx="4">
                  <c:v>3.2000000000000001E-2</c:v>
                </c:pt>
                <c:pt idx="5">
                  <c:v>0</c:v>
                </c:pt>
                <c:pt idx="6">
                  <c:v>655.86089999999945</c:v>
                </c:pt>
                <c:pt idx="7">
                  <c:v>3141.4956000000043</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3762</xdr:colOff>
      <xdr:row>15</xdr:row>
      <xdr:rowOff>171450</xdr:rowOff>
    </xdr:from>
    <xdr:to>
      <xdr:col>21</xdr:col>
      <xdr:colOff>123825</xdr:colOff>
      <xdr:row>30</xdr:row>
      <xdr:rowOff>35277</xdr:rowOff>
    </xdr:to>
    <xdr:sp macro="" textlink="">
      <xdr:nvSpPr>
        <xdr:cNvPr id="4" name="TextBox 3">
          <a:extLst>
            <a:ext uri="{FF2B5EF4-FFF2-40B4-BE49-F238E27FC236}">
              <a16:creationId xmlns:a16="http://schemas.microsoft.com/office/drawing/2014/main" id="{45312CA3-F507-4152-8898-1838253D6AAE}"/>
            </a:ext>
          </a:extLst>
        </xdr:cNvPr>
        <xdr:cNvSpPr txBox="1"/>
      </xdr:nvSpPr>
      <xdr:spPr>
        <a:xfrm>
          <a:off x="2731910" y="2993672"/>
          <a:ext cx="13231637" cy="2509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Experimental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2021 and 2022,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3E1D6B5C-F786-4C8C-AF62-9A2261066841}"/>
            </a:ext>
          </a:extLst>
        </xdr:cNvPr>
        <xdr:cNvSpPr txBox="1"/>
      </xdr:nvSpPr>
      <xdr:spPr>
        <a:xfrm>
          <a:off x="2728147" y="5867870"/>
          <a:ext cx="12558889" cy="1328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a:t>
          </a:r>
          <a:r>
            <a:rPr lang="en-GB" sz="1100" baseline="0">
              <a:latin typeface="Arial" panose="020B0604020202020204" pitchFamily="34" charset="0"/>
              <a:cs typeface="Arial" panose="020B0604020202020204" pitchFamily="34" charset="0"/>
            </a:rPr>
            <a:t> in the first half of both 2021 &amp; 2022 consist mostly of Molluscs (66 per cent and 63 per cent respectively). This is driven by high uptake of Great Atlantic Scallops which is an important economic species for the UK fleet. Landings of Great Atlantic Scallops by UK vessels in EU waters made 58 per cent of total NQS landings between January and June 2022. This was 34 per cent greater than the tonnage landed in the same period in 2021 (T1).</a:t>
          </a:r>
        </a:p>
        <a:p>
          <a:endParaRPr lang="en-GB" sz="1100" baseline="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a:t>
          </a:r>
          <a:r>
            <a:rPr lang="en-GB" sz="1100" baseline="0">
              <a:latin typeface="Arial" panose="020B0604020202020204" pitchFamily="34" charset="0"/>
              <a:cs typeface="Arial" panose="020B0604020202020204" pitchFamily="34" charset="0"/>
            </a:rPr>
            <a:t> for the highest proportion (73 per cent) of NQS landings in EU waters with the 15-24m vessels accounting for the second highest proportion (20 per cent) (T3). Scottish vessels landed the highest quantity of NQS between January - June 2022. This is due to the Scottish fleet heavily targeting Great Atlantic Scallop stocks (T4).</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4081</xdr:rowOff>
    </xdr:from>
    <xdr:to>
      <xdr:col>5</xdr:col>
      <xdr:colOff>666750</xdr:colOff>
      <xdr:row>25</xdr:row>
      <xdr:rowOff>27215</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73" workbookViewId="0">
      <selection activeCell="E4" sqref="E4"/>
    </sheetView>
  </sheetViews>
  <sheetFormatPr defaultRowHeight="14.25" x14ac:dyDescent="0.2"/>
  <cols>
    <col min="5" max="5" width="29.625" customWidth="1"/>
    <col min="6" max="6" width="10.125" customWidth="1"/>
  </cols>
  <sheetData>
    <row r="1" spans="5:6" ht="20.25" x14ac:dyDescent="0.3">
      <c r="E1" s="21" t="s">
        <v>133</v>
      </c>
    </row>
    <row r="3" spans="5:6" x14ac:dyDescent="0.2">
      <c r="E3" s="17" t="s">
        <v>147</v>
      </c>
    </row>
    <row r="5" spans="5:6" ht="18" x14ac:dyDescent="0.25">
      <c r="E5" s="22" t="s">
        <v>24</v>
      </c>
    </row>
    <row r="7" spans="5:6" x14ac:dyDescent="0.2">
      <c r="E7" s="38" t="s">
        <v>25</v>
      </c>
      <c r="F7" s="17" t="s">
        <v>86</v>
      </c>
    </row>
    <row r="8" spans="5:6" x14ac:dyDescent="0.2">
      <c r="E8" s="38" t="s">
        <v>26</v>
      </c>
      <c r="F8" s="17" t="s">
        <v>132</v>
      </c>
    </row>
    <row r="9" spans="5:6" x14ac:dyDescent="0.2">
      <c r="E9" s="38" t="s">
        <v>84</v>
      </c>
      <c r="F9" t="s">
        <v>128</v>
      </c>
    </row>
    <row r="10" spans="5:6" x14ac:dyDescent="0.2">
      <c r="E10" s="38" t="s">
        <v>99</v>
      </c>
      <c r="F10" t="s">
        <v>129</v>
      </c>
    </row>
    <row r="11" spans="5:6" x14ac:dyDescent="0.2">
      <c r="E11" s="38" t="s">
        <v>85</v>
      </c>
      <c r="F11" t="s">
        <v>130</v>
      </c>
    </row>
    <row r="12" spans="5:6" x14ac:dyDescent="0.2">
      <c r="E12" s="38" t="s">
        <v>98</v>
      </c>
      <c r="F12" t="s">
        <v>131</v>
      </c>
    </row>
    <row r="15" spans="5:6" ht="18" x14ac:dyDescent="0.25">
      <c r="E15" s="22" t="s">
        <v>27</v>
      </c>
    </row>
    <row r="32" spans="5:5" ht="18" x14ac:dyDescent="0.25">
      <c r="E32" s="22" t="s">
        <v>146</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S41" sqref="S41"/>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3" customFormat="1" ht="18" x14ac:dyDescent="0.25">
      <c r="A2" s="41" t="s">
        <v>83</v>
      </c>
      <c r="B2" s="42"/>
      <c r="C2" s="42"/>
      <c r="D2" s="42"/>
      <c r="E2" s="42"/>
      <c r="F2" s="42"/>
      <c r="G2" s="42"/>
      <c r="H2" s="42"/>
      <c r="I2" s="42"/>
      <c r="J2" s="42"/>
      <c r="K2" s="42"/>
      <c r="L2" s="42"/>
      <c r="M2" s="42"/>
      <c r="N2" s="42"/>
      <c r="O2" s="42"/>
      <c r="P2" s="42"/>
      <c r="Q2" s="42"/>
      <c r="R2" s="42"/>
      <c r="S2" s="42"/>
      <c r="T2" s="42"/>
      <c r="U2" s="42"/>
    </row>
    <row r="4" spans="1:21" x14ac:dyDescent="0.25">
      <c r="A4" s="1" t="s">
        <v>6</v>
      </c>
      <c r="I4" s="1" t="s">
        <v>28</v>
      </c>
    </row>
    <row r="5" spans="1:21" ht="14.25" x14ac:dyDescent="0.2">
      <c r="A5" s="23"/>
      <c r="I5" s="23"/>
    </row>
    <row r="25" spans="1:9" x14ac:dyDescent="0.25">
      <c r="A25" s="1" t="s">
        <v>29</v>
      </c>
      <c r="I25" s="1" t="s">
        <v>14</v>
      </c>
    </row>
    <row r="26" spans="1:9" ht="14.25" x14ac:dyDescent="0.2">
      <c r="A26" s="3"/>
    </row>
    <row r="27" spans="1:9" ht="14.25" x14ac:dyDescent="0.2">
      <c r="A27" s="3"/>
    </row>
    <row r="48" spans="1:9" x14ac:dyDescent="0.25">
      <c r="A48" s="1" t="s">
        <v>10</v>
      </c>
      <c r="I48" s="1" t="s">
        <v>106</v>
      </c>
    </row>
    <row r="49" spans="1:9" x14ac:dyDescent="0.25">
      <c r="I49" s="1"/>
    </row>
    <row r="50" spans="1:9" ht="14.25" x14ac:dyDescent="0.2">
      <c r="A50" s="76"/>
      <c r="B50" s="76"/>
      <c r="C50" s="76"/>
      <c r="D50" s="76"/>
      <c r="E50" s="76"/>
      <c r="F50" s="76"/>
      <c r="G50" s="76"/>
      <c r="H50" s="76"/>
      <c r="I50" s="17"/>
    </row>
    <row r="51" spans="1:9" ht="14.25" x14ac:dyDescent="0.2">
      <c r="A51" s="76"/>
      <c r="B51" s="76"/>
      <c r="C51" s="76"/>
      <c r="D51" s="76"/>
      <c r="E51" s="76"/>
      <c r="F51" s="76"/>
      <c r="G51" s="76"/>
      <c r="H51" s="76"/>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16</v>
      </c>
      <c r="I73" s="1" t="s">
        <v>107</v>
      </c>
    </row>
    <row r="74" spans="1:21" x14ac:dyDescent="0.25">
      <c r="I74" s="1"/>
    </row>
    <row r="75" spans="1:21" ht="14.25" x14ac:dyDescent="0.2">
      <c r="A75" s="76"/>
      <c r="B75" s="76"/>
      <c r="C75" s="76"/>
      <c r="D75" s="76"/>
      <c r="E75" s="76"/>
      <c r="F75" s="76"/>
      <c r="G75" s="76"/>
      <c r="H75" s="76"/>
      <c r="I75" s="17"/>
    </row>
    <row r="76" spans="1:21" ht="14.25" x14ac:dyDescent="0.2">
      <c r="A76" s="76"/>
      <c r="B76" s="76"/>
      <c r="C76" s="76"/>
      <c r="D76" s="76"/>
      <c r="E76" s="76"/>
      <c r="F76" s="76"/>
      <c r="G76" s="76"/>
      <c r="H76" s="76"/>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E30" sqref="E30"/>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115</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77" t="s">
        <v>33</v>
      </c>
      <c r="D3" s="77"/>
      <c r="E3" s="77"/>
      <c r="F3" s="77"/>
      <c r="G3" s="77"/>
      <c r="H3" s="77"/>
      <c r="I3" s="77"/>
      <c r="J3" s="77"/>
      <c r="K3" s="77"/>
      <c r="L3" s="77"/>
      <c r="M3" s="77"/>
      <c r="N3" s="77"/>
    </row>
    <row r="4" spans="1:17" x14ac:dyDescent="0.2">
      <c r="A4" s="5"/>
      <c r="B4" s="3"/>
      <c r="C4" s="3"/>
      <c r="D4" s="3"/>
      <c r="E4" s="3"/>
      <c r="F4" s="3"/>
      <c r="G4" s="3"/>
      <c r="H4" s="3"/>
      <c r="I4" s="3"/>
      <c r="J4" s="3"/>
      <c r="K4" s="3"/>
      <c r="L4" s="3"/>
      <c r="M4" s="3"/>
      <c r="N4" s="3"/>
    </row>
    <row r="5" spans="1:17" ht="15" x14ac:dyDescent="0.25">
      <c r="A5" s="3"/>
      <c r="B5" s="3"/>
      <c r="C5" s="78">
        <v>2022</v>
      </c>
      <c r="D5" s="78"/>
      <c r="E5" s="78"/>
      <c r="F5" s="78"/>
      <c r="G5" s="78"/>
      <c r="H5" s="78"/>
      <c r="I5" s="78"/>
      <c r="J5" s="78"/>
      <c r="K5" s="78"/>
      <c r="L5" s="78"/>
      <c r="M5" s="78"/>
      <c r="N5" s="78"/>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8">
        <v>274.80619999999999</v>
      </c>
      <c r="D7" s="48">
        <v>372.1309</v>
      </c>
      <c r="E7" s="48">
        <v>466.06270000000001</v>
      </c>
      <c r="F7" s="7">
        <v>551.96849999999995</v>
      </c>
      <c r="G7" s="8">
        <v>689.10289999999986</v>
      </c>
      <c r="H7" s="8">
        <v>944.01919999999984</v>
      </c>
      <c r="I7" s="8"/>
      <c r="J7" s="8"/>
      <c r="K7" s="8"/>
      <c r="L7" s="8"/>
      <c r="M7" s="8"/>
      <c r="N7" s="8"/>
    </row>
    <row r="8" spans="1:17" x14ac:dyDescent="0.2">
      <c r="A8" s="3" t="s">
        <v>7</v>
      </c>
      <c r="B8" s="4" t="s">
        <v>8</v>
      </c>
      <c r="C8" s="48">
        <v>2.4581</v>
      </c>
      <c r="D8" s="48">
        <v>3.3475999999999999</v>
      </c>
      <c r="E8" s="48">
        <v>5.1526999999999994</v>
      </c>
      <c r="F8" s="8">
        <v>8.5179999999999989</v>
      </c>
      <c r="G8" s="8">
        <v>17.8994</v>
      </c>
      <c r="H8" s="8">
        <v>24.8155</v>
      </c>
      <c r="I8" s="8"/>
      <c r="J8" s="8"/>
      <c r="K8" s="8"/>
      <c r="L8" s="8"/>
      <c r="M8" s="8"/>
      <c r="N8" s="8"/>
    </row>
    <row r="9" spans="1:17" x14ac:dyDescent="0.2">
      <c r="A9" s="3" t="s">
        <v>9</v>
      </c>
      <c r="B9" s="4" t="s">
        <v>10</v>
      </c>
      <c r="C9" s="48">
        <v>433.96870000000001</v>
      </c>
      <c r="D9" s="48">
        <v>717.45050000000003</v>
      </c>
      <c r="E9" s="48">
        <v>1162.1687000000002</v>
      </c>
      <c r="F9" s="8">
        <v>1337.3258000000001</v>
      </c>
      <c r="G9" s="8">
        <v>1944.702</v>
      </c>
      <c r="H9" s="8">
        <v>2516.8922000000002</v>
      </c>
      <c r="I9" s="8"/>
      <c r="J9" s="8"/>
      <c r="K9" s="8"/>
      <c r="L9" s="8"/>
      <c r="M9" s="8"/>
      <c r="N9" s="8"/>
    </row>
    <row r="10" spans="1:17" x14ac:dyDescent="0.2">
      <c r="A10" s="3" t="s">
        <v>11</v>
      </c>
      <c r="B10" s="4" t="s">
        <v>12</v>
      </c>
      <c r="C10" s="48">
        <v>8.0000000000000002E-3</v>
      </c>
      <c r="D10" s="48">
        <v>9.5000000000000001E-2</v>
      </c>
      <c r="E10" s="48">
        <v>0.629</v>
      </c>
      <c r="F10" s="9">
        <v>2.0749000000000004</v>
      </c>
      <c r="G10" s="9">
        <v>4.0808</v>
      </c>
      <c r="H10" s="9">
        <v>5.2946</v>
      </c>
      <c r="I10" s="9"/>
      <c r="J10" s="9"/>
      <c r="K10" s="9"/>
      <c r="L10" s="9"/>
      <c r="M10" s="9"/>
      <c r="N10" s="9"/>
    </row>
    <row r="11" spans="1:17" x14ac:dyDescent="0.2">
      <c r="A11" s="3" t="s">
        <v>13</v>
      </c>
      <c r="B11" s="4" t="s">
        <v>14</v>
      </c>
      <c r="C11" s="48">
        <v>3.2599999999999997E-2</v>
      </c>
      <c r="D11" s="48">
        <v>3.3299999999999996E-2</v>
      </c>
      <c r="E11" s="48">
        <v>3.5571999999999999</v>
      </c>
      <c r="F11" s="10">
        <v>9.7102000000000004</v>
      </c>
      <c r="G11" s="10">
        <v>42.546199999999999</v>
      </c>
      <c r="H11" s="10">
        <v>90.996200000000002</v>
      </c>
      <c r="I11" s="10"/>
      <c r="J11" s="10"/>
      <c r="K11" s="10"/>
      <c r="L11" s="10"/>
      <c r="M11" s="10"/>
      <c r="N11" s="10"/>
    </row>
    <row r="12" spans="1:17" x14ac:dyDescent="0.2">
      <c r="A12" s="3" t="s">
        <v>15</v>
      </c>
      <c r="B12" s="4" t="s">
        <v>16</v>
      </c>
      <c r="C12" s="48">
        <v>0</v>
      </c>
      <c r="D12" s="48">
        <v>0</v>
      </c>
      <c r="E12" s="48">
        <v>0</v>
      </c>
      <c r="F12" s="48">
        <v>0</v>
      </c>
      <c r="G12" s="48">
        <v>0</v>
      </c>
      <c r="H12" s="48">
        <v>0</v>
      </c>
      <c r="I12" s="10"/>
      <c r="J12" s="10"/>
      <c r="K12" s="10"/>
      <c r="L12" s="10"/>
      <c r="M12" s="10"/>
      <c r="N12" s="10"/>
    </row>
    <row r="13" spans="1:17" x14ac:dyDescent="0.2">
      <c r="A13" s="3"/>
      <c r="B13" s="3" t="s">
        <v>100</v>
      </c>
      <c r="C13" s="10">
        <v>154.06599999999997</v>
      </c>
      <c r="D13" s="10">
        <v>255.85699999999997</v>
      </c>
      <c r="E13" s="10">
        <v>367.00829999999996</v>
      </c>
      <c r="F13" s="10">
        <v>456.76559999999995</v>
      </c>
      <c r="G13" s="10">
        <v>592.82119999999998</v>
      </c>
      <c r="H13" s="10">
        <v>716.27420000000006</v>
      </c>
      <c r="I13" s="10"/>
      <c r="J13" s="10"/>
      <c r="K13" s="10"/>
      <c r="L13" s="10"/>
      <c r="M13" s="10"/>
      <c r="N13" s="10"/>
    </row>
    <row r="14" spans="1:17" x14ac:dyDescent="0.2">
      <c r="A14" s="3"/>
      <c r="B14" s="3" t="s">
        <v>17</v>
      </c>
      <c r="C14" s="10">
        <v>865.35559999999998</v>
      </c>
      <c r="D14" s="10">
        <v>1349.0120999999999</v>
      </c>
      <c r="E14" s="10">
        <v>2004.6763999999998</v>
      </c>
      <c r="F14" s="10">
        <v>2366.4812999999999</v>
      </c>
      <c r="G14" s="10">
        <v>3291.2797999999993</v>
      </c>
      <c r="H14" s="10">
        <v>4298.4941999999992</v>
      </c>
      <c r="I14" s="10"/>
      <c r="J14" s="10"/>
      <c r="K14" s="10"/>
      <c r="L14" s="10"/>
      <c r="M14" s="10"/>
      <c r="N14" s="10"/>
      <c r="P14" s="37"/>
      <c r="Q14" s="47"/>
    </row>
    <row r="15" spans="1:17" x14ac:dyDescent="0.2">
      <c r="A15" s="3"/>
      <c r="B15" s="3"/>
      <c r="C15" s="11"/>
      <c r="D15" s="11"/>
      <c r="E15" s="11"/>
      <c r="F15" s="11"/>
      <c r="G15" s="11"/>
      <c r="H15" s="11"/>
      <c r="I15" s="11"/>
      <c r="J15" s="11"/>
      <c r="K15" s="11"/>
      <c r="L15" s="3"/>
      <c r="M15" s="3"/>
      <c r="N15" s="11"/>
    </row>
    <row r="16" spans="1:17" ht="15" x14ac:dyDescent="0.25">
      <c r="A16" s="3"/>
      <c r="B16" s="3"/>
      <c r="C16" s="78">
        <v>2021</v>
      </c>
      <c r="D16" s="78"/>
      <c r="E16" s="78"/>
      <c r="F16" s="78"/>
      <c r="G16" s="78"/>
      <c r="H16" s="78"/>
      <c r="I16" s="78"/>
      <c r="J16" s="78"/>
      <c r="K16" s="78"/>
      <c r="L16" s="78"/>
      <c r="M16" s="78"/>
      <c r="N16" s="78"/>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8">
        <v>229.46040000000002</v>
      </c>
      <c r="D18" s="48">
        <v>297.87200000000001</v>
      </c>
      <c r="E18" s="48">
        <v>340.5915</v>
      </c>
      <c r="F18" s="7">
        <v>423.58410000000003</v>
      </c>
      <c r="G18" s="8">
        <v>601.78210000000001</v>
      </c>
      <c r="H18" s="8">
        <v>841.28809999999999</v>
      </c>
      <c r="I18" s="8">
        <v>1206.2711999999999</v>
      </c>
      <c r="J18" s="8">
        <v>2048.5288999999998</v>
      </c>
      <c r="K18" s="8">
        <v>2651.9059999999999</v>
      </c>
      <c r="L18" s="8">
        <v>3464.6205</v>
      </c>
      <c r="M18" s="8">
        <v>4241.0151999999998</v>
      </c>
      <c r="N18" s="8">
        <v>4760.9030999999995</v>
      </c>
      <c r="P18" s="13"/>
    </row>
    <row r="19" spans="1:19" x14ac:dyDescent="0.2">
      <c r="A19" s="3" t="s">
        <v>7</v>
      </c>
      <c r="B19" s="4" t="s">
        <v>8</v>
      </c>
      <c r="C19" s="48">
        <v>4.0427999999999997</v>
      </c>
      <c r="D19" s="48">
        <v>5.7391999999999994</v>
      </c>
      <c r="E19" s="48">
        <v>8.4603000000000002</v>
      </c>
      <c r="F19" s="8">
        <v>12.3002</v>
      </c>
      <c r="G19" s="8">
        <v>16.739699999999999</v>
      </c>
      <c r="H19" s="8">
        <v>23.677299999999999</v>
      </c>
      <c r="I19" s="8">
        <v>29.925999999999998</v>
      </c>
      <c r="J19" s="8">
        <v>38.9953</v>
      </c>
      <c r="K19" s="8">
        <v>41.941800000000001</v>
      </c>
      <c r="L19" s="8">
        <v>44.667400000000001</v>
      </c>
      <c r="M19" s="8">
        <v>47.433900000000001</v>
      </c>
      <c r="N19" s="8">
        <v>50.737400000000001</v>
      </c>
    </row>
    <row r="20" spans="1:19" x14ac:dyDescent="0.2">
      <c r="A20" s="3" t="s">
        <v>9</v>
      </c>
      <c r="B20" s="4" t="s">
        <v>10</v>
      </c>
      <c r="C20" s="48">
        <v>165.69489999999999</v>
      </c>
      <c r="D20" s="48">
        <v>376.54949999999997</v>
      </c>
      <c r="E20" s="48">
        <v>451.70399999999995</v>
      </c>
      <c r="F20" s="8">
        <v>465.13889999999992</v>
      </c>
      <c r="G20" s="8">
        <v>880.24199999999996</v>
      </c>
      <c r="H20" s="8">
        <v>1876.3296</v>
      </c>
      <c r="I20" s="8">
        <v>2734.1289999999999</v>
      </c>
      <c r="J20" s="8">
        <v>3459.6171999999997</v>
      </c>
      <c r="K20" s="8">
        <v>4104.8289999999997</v>
      </c>
      <c r="L20" s="8">
        <v>4404.8382999999994</v>
      </c>
      <c r="M20" s="8">
        <v>4632.9321999999993</v>
      </c>
      <c r="N20" s="8">
        <v>4759.9596999999994</v>
      </c>
    </row>
    <row r="21" spans="1:19" x14ac:dyDescent="0.2">
      <c r="A21" s="3" t="s">
        <v>11</v>
      </c>
      <c r="B21" s="4" t="s">
        <v>12</v>
      </c>
      <c r="C21" s="48">
        <v>0.01</v>
      </c>
      <c r="D21" s="48">
        <v>15.661</v>
      </c>
      <c r="E21" s="48">
        <v>15.776</v>
      </c>
      <c r="F21" s="9">
        <v>16.692</v>
      </c>
      <c r="G21" s="9">
        <v>17.443999999999999</v>
      </c>
      <c r="H21" s="9">
        <v>21.204999999999998</v>
      </c>
      <c r="I21" s="9">
        <v>21.502999999999997</v>
      </c>
      <c r="J21" s="9">
        <v>21.502999999999997</v>
      </c>
      <c r="K21" s="9">
        <v>44.424999999999997</v>
      </c>
      <c r="L21" s="9">
        <v>45.334999999999994</v>
      </c>
      <c r="M21" s="9">
        <v>45.465999999999994</v>
      </c>
      <c r="N21" s="9">
        <v>45.465999999999994</v>
      </c>
    </row>
    <row r="22" spans="1:19" x14ac:dyDescent="0.2">
      <c r="A22" s="3" t="s">
        <v>13</v>
      </c>
      <c r="B22" s="4" t="s">
        <v>14</v>
      </c>
      <c r="C22" s="48">
        <v>0.3836</v>
      </c>
      <c r="D22" s="48">
        <v>13.343699999999998</v>
      </c>
      <c r="E22" s="48">
        <v>80.769199999999998</v>
      </c>
      <c r="F22" s="10">
        <v>149.23559999999998</v>
      </c>
      <c r="G22" s="10">
        <v>312.21719999999993</v>
      </c>
      <c r="H22" s="10">
        <v>552.81169999999997</v>
      </c>
      <c r="I22" s="10">
        <v>673.89499999999998</v>
      </c>
      <c r="J22" s="10">
        <v>819.43269999999995</v>
      </c>
      <c r="K22" s="10">
        <v>841.10849999999994</v>
      </c>
      <c r="L22" s="10">
        <v>852.72719999999993</v>
      </c>
      <c r="M22" s="10">
        <v>909.30419999999992</v>
      </c>
      <c r="N22" s="10">
        <v>909.31419999999991</v>
      </c>
    </row>
    <row r="23" spans="1:19" x14ac:dyDescent="0.2">
      <c r="A23" s="3" t="s">
        <v>15</v>
      </c>
      <c r="B23" s="4" t="s">
        <v>16</v>
      </c>
      <c r="C23" s="48">
        <v>0</v>
      </c>
      <c r="D23" s="48">
        <v>0</v>
      </c>
      <c r="E23" s="48">
        <v>0</v>
      </c>
      <c r="F23" s="48">
        <v>0</v>
      </c>
      <c r="G23" s="48">
        <v>0</v>
      </c>
      <c r="H23" s="48">
        <v>0</v>
      </c>
      <c r="I23" s="10">
        <v>0</v>
      </c>
      <c r="J23" s="10">
        <v>0.02</v>
      </c>
      <c r="K23" s="10">
        <v>0.02</v>
      </c>
      <c r="L23" s="10">
        <v>0.02</v>
      </c>
      <c r="M23" s="10">
        <v>0.02</v>
      </c>
      <c r="N23" s="10">
        <v>0.02</v>
      </c>
    </row>
    <row r="24" spans="1:19" x14ac:dyDescent="0.2">
      <c r="A24" s="3"/>
      <c r="B24" s="3" t="s">
        <v>100</v>
      </c>
      <c r="C24" s="10">
        <v>178.37809999999996</v>
      </c>
      <c r="D24" s="10">
        <v>266.72149999999999</v>
      </c>
      <c r="E24" s="10">
        <v>388.36809999999997</v>
      </c>
      <c r="F24" s="10">
        <v>456.48829999999998</v>
      </c>
      <c r="G24" s="10">
        <v>558.64300000000003</v>
      </c>
      <c r="H24" s="10">
        <v>676.48650000000009</v>
      </c>
      <c r="I24" s="10">
        <v>792.89410000000009</v>
      </c>
      <c r="J24" s="10">
        <v>907.72940000000006</v>
      </c>
      <c r="K24" s="10">
        <v>998.41290000000004</v>
      </c>
      <c r="L24" s="10">
        <v>1110.8262</v>
      </c>
      <c r="M24" s="10">
        <v>1230.2139</v>
      </c>
      <c r="N24" s="10">
        <v>1341.1315999999999</v>
      </c>
    </row>
    <row r="25" spans="1:19" x14ac:dyDescent="0.2">
      <c r="A25" s="3"/>
      <c r="B25" s="3" t="s">
        <v>17</v>
      </c>
      <c r="C25" s="10">
        <v>577.96980000000008</v>
      </c>
      <c r="D25" s="10">
        <v>975.88689999999997</v>
      </c>
      <c r="E25" s="10">
        <v>1285.6691000000001</v>
      </c>
      <c r="F25" s="10">
        <v>1523.4391000000001</v>
      </c>
      <c r="G25" s="10">
        <v>2387.0679999999998</v>
      </c>
      <c r="H25" s="10">
        <v>3991.7982000000011</v>
      </c>
      <c r="I25" s="10">
        <v>5458.6183000000019</v>
      </c>
      <c r="J25" s="10">
        <v>7295.8265000000019</v>
      </c>
      <c r="K25" s="10">
        <v>8682.6432000000023</v>
      </c>
      <c r="L25" s="10">
        <v>9923.0346000000027</v>
      </c>
      <c r="M25" s="10">
        <v>11106.385400000003</v>
      </c>
      <c r="N25" s="10">
        <v>11867.532000000003</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4" t="s">
        <v>116</v>
      </c>
      <c r="B28" s="64"/>
      <c r="C28" s="79"/>
      <c r="D28" s="79"/>
      <c r="E28" s="79"/>
      <c r="F28" s="79"/>
      <c r="G28" s="79"/>
      <c r="H28" s="79"/>
      <c r="I28" s="79"/>
      <c r="J28" s="79"/>
      <c r="K28" s="79"/>
      <c r="L28" s="79"/>
      <c r="M28" s="79"/>
      <c r="N28" s="79"/>
    </row>
    <row r="29" spans="1:19" x14ac:dyDescent="0.2">
      <c r="A29" s="66" t="s">
        <v>139</v>
      </c>
      <c r="B29" s="65"/>
      <c r="C29" s="32"/>
      <c r="D29" s="67"/>
      <c r="E29" s="67"/>
      <c r="F29" s="67"/>
      <c r="G29" s="67"/>
      <c r="H29" s="67"/>
      <c r="I29" s="67"/>
      <c r="J29" s="67"/>
      <c r="K29" s="67"/>
      <c r="L29" s="67"/>
      <c r="M29" s="67"/>
      <c r="N29" s="67"/>
      <c r="P29" s="13"/>
      <c r="Q29" s="24"/>
    </row>
    <row r="30" spans="1:19" x14ac:dyDescent="0.2">
      <c r="A30" t="s">
        <v>144</v>
      </c>
      <c r="B30" s="33"/>
      <c r="C30" s="36"/>
      <c r="D30" s="36"/>
      <c r="E30" s="36"/>
      <c r="F30" s="36"/>
      <c r="G30" s="36"/>
      <c r="H30" s="36"/>
      <c r="I30" s="36"/>
      <c r="J30" s="36"/>
      <c r="K30" s="36"/>
      <c r="L30" s="36"/>
      <c r="M30" s="36"/>
      <c r="N30" s="36"/>
      <c r="P30" s="13"/>
    </row>
    <row r="31" spans="1:19" x14ac:dyDescent="0.2">
      <c r="B31" s="34"/>
      <c r="C31" s="37"/>
      <c r="D31" s="37"/>
      <c r="E31" s="37"/>
      <c r="F31" s="37"/>
      <c r="G31" s="37"/>
      <c r="H31" s="37"/>
      <c r="I31" s="37"/>
      <c r="J31" s="37"/>
      <c r="K31" s="37"/>
      <c r="L31" s="37"/>
      <c r="M31" s="37"/>
      <c r="N31" s="37"/>
      <c r="S31" s="24"/>
    </row>
    <row r="32" spans="1:19" x14ac:dyDescent="0.2">
      <c r="A32" s="31"/>
      <c r="B32" s="32"/>
      <c r="C32" s="37"/>
      <c r="D32" s="37"/>
      <c r="E32" s="37"/>
      <c r="F32" s="37"/>
      <c r="G32" s="37"/>
      <c r="H32" s="37"/>
      <c r="I32" s="37"/>
      <c r="J32" s="37"/>
      <c r="K32" s="37"/>
      <c r="L32" s="37"/>
      <c r="M32" s="37"/>
      <c r="N32" s="37"/>
    </row>
    <row r="33" spans="1:15" x14ac:dyDescent="0.2">
      <c r="A33" s="31"/>
      <c r="B33" s="32"/>
      <c r="C33" s="37"/>
      <c r="D33" s="37"/>
      <c r="E33" s="37"/>
      <c r="F33" s="37"/>
      <c r="G33" s="37"/>
      <c r="H33" s="37"/>
      <c r="I33" s="37"/>
      <c r="J33" s="37"/>
      <c r="K33" s="37"/>
      <c r="L33" s="37"/>
      <c r="M33" s="37"/>
      <c r="N33" s="37"/>
    </row>
    <row r="34" spans="1:15" x14ac:dyDescent="0.2">
      <c r="A34" s="31"/>
      <c r="B34" s="32"/>
      <c r="C34" s="37"/>
      <c r="D34" s="37"/>
      <c r="E34" s="37"/>
      <c r="F34" s="37"/>
      <c r="G34" s="37"/>
      <c r="H34" s="37"/>
      <c r="I34" s="37"/>
      <c r="J34" s="37"/>
      <c r="K34" s="37"/>
      <c r="L34" s="37"/>
      <c r="M34" s="37"/>
      <c r="N34" s="37"/>
    </row>
    <row r="35" spans="1:15" x14ac:dyDescent="0.2">
      <c r="A35" s="31"/>
      <c r="B35" s="32"/>
      <c r="C35" s="37"/>
      <c r="D35" s="37"/>
      <c r="E35" s="37"/>
      <c r="F35" s="37"/>
      <c r="G35" s="37"/>
      <c r="H35" s="37"/>
      <c r="I35" s="37"/>
      <c r="J35" s="37"/>
      <c r="K35" s="37"/>
      <c r="L35" s="37"/>
      <c r="M35" s="37"/>
      <c r="N35" s="37"/>
    </row>
    <row r="36" spans="1:15" x14ac:dyDescent="0.2">
      <c r="A36" s="31"/>
      <c r="B36" s="32"/>
      <c r="C36" s="37"/>
      <c r="D36" s="37"/>
      <c r="E36" s="37"/>
      <c r="F36" s="37"/>
      <c r="G36" s="37"/>
      <c r="H36" s="37"/>
      <c r="I36" s="37"/>
      <c r="J36" s="37"/>
      <c r="K36" s="37"/>
      <c r="L36" s="37"/>
      <c r="M36" s="37"/>
      <c r="N36" s="37"/>
    </row>
    <row r="37" spans="1:15" x14ac:dyDescent="0.2">
      <c r="A37" s="35"/>
      <c r="B37" s="35"/>
      <c r="C37" s="37"/>
      <c r="D37" s="37"/>
      <c r="E37" s="37"/>
      <c r="F37" s="37"/>
      <c r="G37" s="37"/>
      <c r="H37" s="37"/>
      <c r="I37" s="37"/>
      <c r="J37" s="37"/>
      <c r="K37" s="37"/>
      <c r="L37" s="37"/>
      <c r="M37" s="37"/>
      <c r="N37" s="37"/>
    </row>
    <row r="38" spans="1:15" x14ac:dyDescent="0.2">
      <c r="A38" s="31"/>
      <c r="B38" s="32"/>
      <c r="C38" s="37"/>
      <c r="D38" s="37"/>
      <c r="E38" s="37"/>
      <c r="F38" s="37"/>
      <c r="G38" s="37"/>
      <c r="H38" s="37"/>
      <c r="I38" s="37"/>
      <c r="J38" s="37"/>
      <c r="K38" s="37"/>
      <c r="L38" s="37"/>
      <c r="M38" s="37"/>
      <c r="N38" s="37"/>
    </row>
    <row r="39" spans="1:15" ht="21.75" customHeight="1" x14ac:dyDescent="0.2">
      <c r="A39" s="3"/>
      <c r="B39" s="3"/>
      <c r="C39" s="4"/>
      <c r="D39" s="3"/>
      <c r="E39" s="3"/>
      <c r="F39" s="3"/>
      <c r="G39" s="3"/>
      <c r="H39" s="3"/>
      <c r="I39" s="3"/>
      <c r="J39" s="3"/>
      <c r="K39" s="3"/>
      <c r="L39" s="3"/>
      <c r="M39" s="3"/>
      <c r="N39" s="3"/>
      <c r="O39" s="67"/>
    </row>
    <row r="40" spans="1:15" x14ac:dyDescent="0.2">
      <c r="A40" s="3"/>
      <c r="D40" s="12"/>
      <c r="E40" s="3"/>
      <c r="F40" s="3"/>
      <c r="G40" s="3"/>
      <c r="H40" s="3"/>
      <c r="I40" s="3"/>
      <c r="J40" s="3"/>
      <c r="K40" s="3"/>
      <c r="L40" s="3"/>
      <c r="M40" s="3"/>
      <c r="N40" s="3"/>
    </row>
    <row r="41" spans="1:15" x14ac:dyDescent="0.2">
      <c r="A41" s="3"/>
      <c r="C41" s="24"/>
      <c r="D41" s="3"/>
      <c r="E41" s="3"/>
      <c r="F41" s="3"/>
      <c r="G41" s="3"/>
      <c r="H41" s="3"/>
      <c r="I41" s="3"/>
      <c r="J41" s="3"/>
      <c r="K41" s="3"/>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E121"/>
  <sheetViews>
    <sheetView showGridLines="0" zoomScale="73" zoomScaleNormal="73" workbookViewId="0">
      <selection activeCell="J67" sqref="J67"/>
    </sheetView>
  </sheetViews>
  <sheetFormatPr defaultRowHeight="14.25" x14ac:dyDescent="0.2"/>
  <cols>
    <col min="2" max="2" width="36.75" customWidth="1"/>
    <col min="3" max="4" width="19.875" bestFit="1" customWidth="1"/>
    <col min="5" max="5" width="24.5" customWidth="1"/>
    <col min="10" max="10" width="25.125" bestFit="1" customWidth="1"/>
  </cols>
  <sheetData>
    <row r="1" spans="1:5" ht="20.25" x14ac:dyDescent="0.3">
      <c r="A1" s="2" t="s">
        <v>123</v>
      </c>
      <c r="B1" s="3"/>
      <c r="C1" s="3"/>
    </row>
    <row r="2" spans="1:5" ht="20.25" x14ac:dyDescent="0.3">
      <c r="A2" s="46"/>
      <c r="B2" s="45"/>
      <c r="C2" s="45"/>
    </row>
    <row r="4" spans="1:5" ht="15" thickBot="1" x14ac:dyDescent="0.25"/>
    <row r="5" spans="1:5" ht="15.75" thickTop="1" x14ac:dyDescent="0.25">
      <c r="B5" s="70"/>
      <c r="C5" s="80" t="s">
        <v>18</v>
      </c>
      <c r="D5" s="80"/>
      <c r="E5" s="70"/>
    </row>
    <row r="6" spans="1:5" ht="15" x14ac:dyDescent="0.25">
      <c r="B6" s="68" t="s">
        <v>121</v>
      </c>
      <c r="C6" s="40" t="s">
        <v>134</v>
      </c>
      <c r="D6" s="40" t="s">
        <v>135</v>
      </c>
      <c r="E6" s="40" t="s">
        <v>136</v>
      </c>
    </row>
    <row r="7" spans="1:5" ht="15" x14ac:dyDescent="0.25">
      <c r="B7" s="59" t="s">
        <v>119</v>
      </c>
      <c r="C7" s="62">
        <v>887.39739999999983</v>
      </c>
      <c r="D7" s="62">
        <v>969.95220000000006</v>
      </c>
      <c r="E7" s="71">
        <f>IF(C7&lt;1,"",IFERROR((D7-C7)/C7,""))</f>
        <v>9.3030247778504022E-2</v>
      </c>
    </row>
    <row r="8" spans="1:5" x14ac:dyDescent="0.2">
      <c r="B8" s="56" t="s">
        <v>113</v>
      </c>
      <c r="C8" s="69">
        <v>841.28809999999987</v>
      </c>
      <c r="D8" s="69">
        <v>944.01920000000007</v>
      </c>
      <c r="E8" s="71">
        <f t="shared" ref="E8:E70" si="0">IF(C8&lt;1,"",IFERROR((D8-C8)/C8,""))</f>
        <v>0.12211167613092377</v>
      </c>
    </row>
    <row r="9" spans="1:5" x14ac:dyDescent="0.2">
      <c r="B9" s="56" t="s">
        <v>55</v>
      </c>
      <c r="C9" s="69">
        <v>23.677299999999995</v>
      </c>
      <c r="D9" s="69">
        <v>24.8155</v>
      </c>
      <c r="E9" s="71">
        <f t="shared" si="0"/>
        <v>4.8071359487779644E-2</v>
      </c>
    </row>
    <row r="10" spans="1:5" x14ac:dyDescent="0.2">
      <c r="B10" s="56" t="s">
        <v>69</v>
      </c>
      <c r="C10" s="69">
        <v>20.417000000000002</v>
      </c>
      <c r="D10" s="69">
        <v>0</v>
      </c>
      <c r="E10" s="71">
        <f t="shared" si="0"/>
        <v>-1</v>
      </c>
    </row>
    <row r="11" spans="1:5" x14ac:dyDescent="0.2">
      <c r="B11" s="56" t="s">
        <v>64</v>
      </c>
      <c r="C11" s="69">
        <v>1.9817</v>
      </c>
      <c r="D11" s="69">
        <v>0.46099999999999997</v>
      </c>
      <c r="E11" s="71">
        <f t="shared" si="0"/>
        <v>-0.76737144875611851</v>
      </c>
    </row>
    <row r="12" spans="1:5" x14ac:dyDescent="0.2">
      <c r="B12" s="56" t="s">
        <v>57</v>
      </c>
      <c r="C12" s="69">
        <v>3.1E-2</v>
      </c>
      <c r="D12" s="69">
        <v>0.60650000000000004</v>
      </c>
      <c r="E12" s="71" t="str">
        <f t="shared" si="0"/>
        <v/>
      </c>
    </row>
    <row r="13" spans="1:5" x14ac:dyDescent="0.2">
      <c r="B13" s="56" t="s">
        <v>44</v>
      </c>
      <c r="C13" s="69">
        <v>2.3E-3</v>
      </c>
      <c r="D13" s="69">
        <v>0.05</v>
      </c>
      <c r="E13" s="71" t="str">
        <f t="shared" si="0"/>
        <v/>
      </c>
    </row>
    <row r="14" spans="1:5" ht="15" x14ac:dyDescent="0.25">
      <c r="B14" s="59" t="s">
        <v>117</v>
      </c>
      <c r="C14" s="62">
        <v>442.71120000000008</v>
      </c>
      <c r="D14" s="62">
        <v>573.06360000000006</v>
      </c>
      <c r="E14" s="71">
        <f t="shared" si="0"/>
        <v>0.29444116164217204</v>
      </c>
    </row>
    <row r="15" spans="1:5" x14ac:dyDescent="0.2">
      <c r="B15" s="56" t="s">
        <v>36</v>
      </c>
      <c r="C15" s="69">
        <v>112.49680000000001</v>
      </c>
      <c r="D15" s="69">
        <v>177.73610000000005</v>
      </c>
      <c r="E15" s="71">
        <f t="shared" si="0"/>
        <v>0.57992138443049079</v>
      </c>
    </row>
    <row r="16" spans="1:5" x14ac:dyDescent="0.2">
      <c r="B16" s="56" t="s">
        <v>108</v>
      </c>
      <c r="C16" s="69">
        <v>65.111400000000003</v>
      </c>
      <c r="D16" s="69">
        <v>73.584800000000001</v>
      </c>
      <c r="E16" s="71">
        <f t="shared" si="0"/>
        <v>0.13013696526261143</v>
      </c>
    </row>
    <row r="17" spans="2:5" x14ac:dyDescent="0.2">
      <c r="B17" s="56" t="s">
        <v>46</v>
      </c>
      <c r="C17" s="69">
        <v>71.725700000000018</v>
      </c>
      <c r="D17" s="69">
        <v>58.554700000000004</v>
      </c>
      <c r="E17" s="71">
        <f t="shared" si="0"/>
        <v>-0.18363013536291747</v>
      </c>
    </row>
    <row r="18" spans="2:5" x14ac:dyDescent="0.2">
      <c r="B18" s="56" t="s">
        <v>50</v>
      </c>
      <c r="C18" s="69">
        <v>28.775299999999998</v>
      </c>
      <c r="D18" s="69">
        <v>29.125</v>
      </c>
      <c r="E18" s="71">
        <f t="shared" si="0"/>
        <v>1.2152783811115857E-2</v>
      </c>
    </row>
    <row r="19" spans="2:5" x14ac:dyDescent="0.2">
      <c r="B19" s="56" t="s">
        <v>35</v>
      </c>
      <c r="C19" s="69">
        <v>24.025200000000009</v>
      </c>
      <c r="D19" s="69">
        <v>30.461300000000012</v>
      </c>
      <c r="E19" s="71">
        <f t="shared" si="0"/>
        <v>0.2678895493065615</v>
      </c>
    </row>
    <row r="20" spans="2:5" x14ac:dyDescent="0.2">
      <c r="B20" s="56" t="s">
        <v>53</v>
      </c>
      <c r="C20" s="69">
        <v>26.982399999999995</v>
      </c>
      <c r="D20" s="69">
        <v>24.413999999999994</v>
      </c>
      <c r="E20" s="71">
        <f t="shared" si="0"/>
        <v>-9.5187974383301746E-2</v>
      </c>
    </row>
    <row r="21" spans="2:5" x14ac:dyDescent="0.2">
      <c r="B21" s="56" t="s">
        <v>74</v>
      </c>
      <c r="C21" s="69">
        <v>16.159800000000001</v>
      </c>
      <c r="D21" s="69">
        <v>30.292799999999993</v>
      </c>
      <c r="E21" s="71">
        <f t="shared" si="0"/>
        <v>0.87457765566405476</v>
      </c>
    </row>
    <row r="22" spans="2:5" x14ac:dyDescent="0.2">
      <c r="B22" s="56" t="s">
        <v>43</v>
      </c>
      <c r="C22" s="69">
        <v>10.029599999999999</v>
      </c>
      <c r="D22" s="69">
        <v>32.866000000000007</v>
      </c>
      <c r="E22" s="71">
        <f t="shared" si="0"/>
        <v>2.2769003748903258</v>
      </c>
    </row>
    <row r="23" spans="2:5" x14ac:dyDescent="0.2">
      <c r="B23" s="56" t="s">
        <v>37</v>
      </c>
      <c r="C23" s="69">
        <v>18.293899999999994</v>
      </c>
      <c r="D23" s="69">
        <v>20.992499999999996</v>
      </c>
      <c r="E23" s="71">
        <f t="shared" si="0"/>
        <v>0.14751365209168102</v>
      </c>
    </row>
    <row r="24" spans="2:5" x14ac:dyDescent="0.2">
      <c r="B24" s="56" t="s">
        <v>54</v>
      </c>
      <c r="C24" s="69">
        <v>20.991199999999999</v>
      </c>
      <c r="D24" s="69">
        <v>10.9252</v>
      </c>
      <c r="E24" s="71">
        <f t="shared" si="0"/>
        <v>-0.47953428103205148</v>
      </c>
    </row>
    <row r="25" spans="2:5" x14ac:dyDescent="0.2">
      <c r="B25" s="56" t="s">
        <v>47</v>
      </c>
      <c r="C25" s="69">
        <v>5.0081999999999995</v>
      </c>
      <c r="D25" s="69">
        <v>25.014699999999998</v>
      </c>
      <c r="E25" s="71">
        <f t="shared" si="0"/>
        <v>3.9947486122758677</v>
      </c>
    </row>
    <row r="26" spans="2:5" x14ac:dyDescent="0.2">
      <c r="B26" s="56" t="s">
        <v>49</v>
      </c>
      <c r="C26" s="69">
        <v>10.865700000000002</v>
      </c>
      <c r="D26" s="69">
        <v>6.8850999999999996</v>
      </c>
      <c r="E26" s="71">
        <f t="shared" si="0"/>
        <v>-0.36634547245000337</v>
      </c>
    </row>
    <row r="27" spans="2:5" x14ac:dyDescent="0.2">
      <c r="B27" s="56" t="s">
        <v>39</v>
      </c>
      <c r="C27" s="69">
        <v>6.0109999999999992</v>
      </c>
      <c r="D27" s="69">
        <v>11.612300000000001</v>
      </c>
      <c r="E27" s="71">
        <f t="shared" si="0"/>
        <v>0.93184162368990231</v>
      </c>
    </row>
    <row r="28" spans="2:5" x14ac:dyDescent="0.2">
      <c r="B28" s="56" t="s">
        <v>68</v>
      </c>
      <c r="C28" s="69">
        <v>3.8865000000000003</v>
      </c>
      <c r="D28" s="69">
        <v>7.9379</v>
      </c>
      <c r="E28" s="71">
        <f t="shared" si="0"/>
        <v>1.042428920622668</v>
      </c>
    </row>
    <row r="29" spans="2:5" x14ac:dyDescent="0.2">
      <c r="B29" s="56" t="s">
        <v>105</v>
      </c>
      <c r="C29" s="69">
        <v>2.7275999999999994</v>
      </c>
      <c r="D29" s="69">
        <v>8.3069999999999986</v>
      </c>
      <c r="E29" s="71">
        <f t="shared" si="0"/>
        <v>2.0455345358556976</v>
      </c>
    </row>
    <row r="30" spans="2:5" x14ac:dyDescent="0.2">
      <c r="B30" s="56" t="s">
        <v>63</v>
      </c>
      <c r="C30" s="69">
        <v>4.3023999999999996</v>
      </c>
      <c r="D30" s="69">
        <v>5.1740999999999993</v>
      </c>
      <c r="E30" s="71">
        <f t="shared" si="0"/>
        <v>0.20260784678319071</v>
      </c>
    </row>
    <row r="31" spans="2:5" x14ac:dyDescent="0.2">
      <c r="B31" s="56" t="s">
        <v>34</v>
      </c>
      <c r="C31" s="69">
        <v>3.5583</v>
      </c>
      <c r="D31" s="69">
        <v>3.4796000000000005</v>
      </c>
      <c r="E31" s="71">
        <f t="shared" si="0"/>
        <v>-2.2117303206587287E-2</v>
      </c>
    </row>
    <row r="32" spans="2:5" x14ac:dyDescent="0.2">
      <c r="B32" s="56" t="s">
        <v>101</v>
      </c>
      <c r="C32" s="69">
        <v>2.2490000000000001</v>
      </c>
      <c r="D32" s="69">
        <v>2.0760000000000001</v>
      </c>
      <c r="E32" s="71">
        <f t="shared" si="0"/>
        <v>-7.6923076923076941E-2</v>
      </c>
    </row>
    <row r="33" spans="2:5" x14ac:dyDescent="0.2">
      <c r="B33" s="56" t="s">
        <v>51</v>
      </c>
      <c r="C33" s="69">
        <v>2.4089000000000005</v>
      </c>
      <c r="D33" s="69">
        <v>1.7581</v>
      </c>
      <c r="E33" s="71">
        <f t="shared" si="0"/>
        <v>-0.27016480551288985</v>
      </c>
    </row>
    <row r="34" spans="2:5" x14ac:dyDescent="0.2">
      <c r="B34" s="56" t="s">
        <v>41</v>
      </c>
      <c r="C34" s="69">
        <v>0.59329999999999994</v>
      </c>
      <c r="D34" s="69">
        <v>3.5423000000000004</v>
      </c>
      <c r="E34" s="71" t="str">
        <f t="shared" si="0"/>
        <v/>
      </c>
    </row>
    <row r="35" spans="2:5" x14ac:dyDescent="0.2">
      <c r="B35" s="56" t="s">
        <v>71</v>
      </c>
      <c r="C35" s="69">
        <v>2.0020000000000002</v>
      </c>
      <c r="D35" s="69">
        <v>1.3886000000000001</v>
      </c>
      <c r="E35" s="71">
        <f t="shared" si="0"/>
        <v>-0.30639360639360647</v>
      </c>
    </row>
    <row r="36" spans="2:5" x14ac:dyDescent="0.2">
      <c r="B36" s="56" t="s">
        <v>38</v>
      </c>
      <c r="C36" s="69">
        <v>1.3534000000000002</v>
      </c>
      <c r="D36" s="69">
        <v>1.623</v>
      </c>
      <c r="E36" s="71">
        <f t="shared" si="0"/>
        <v>0.19920200975321398</v>
      </c>
    </row>
    <row r="37" spans="2:5" x14ac:dyDescent="0.2">
      <c r="B37" s="56" t="s">
        <v>76</v>
      </c>
      <c r="C37" s="69">
        <v>0.85189999999999999</v>
      </c>
      <c r="D37" s="69">
        <v>1.9240999999999993</v>
      </c>
      <c r="E37" s="71" t="str">
        <f t="shared" si="0"/>
        <v/>
      </c>
    </row>
    <row r="38" spans="2:5" x14ac:dyDescent="0.2">
      <c r="B38" s="56" t="s">
        <v>42</v>
      </c>
      <c r="C38" s="69">
        <v>0.45469999999999999</v>
      </c>
      <c r="D38" s="69">
        <v>1.2863000000000002</v>
      </c>
      <c r="E38" s="71" t="str">
        <f t="shared" si="0"/>
        <v/>
      </c>
    </row>
    <row r="39" spans="2:5" x14ac:dyDescent="0.2">
      <c r="B39" s="56" t="s">
        <v>48</v>
      </c>
      <c r="C39" s="69">
        <v>0.58589999999999998</v>
      </c>
      <c r="D39" s="69">
        <v>0.94399999999999995</v>
      </c>
      <c r="E39" s="71" t="str">
        <f t="shared" si="0"/>
        <v/>
      </c>
    </row>
    <row r="40" spans="2:5" x14ac:dyDescent="0.2">
      <c r="B40" s="56" t="s">
        <v>52</v>
      </c>
      <c r="C40" s="69">
        <v>0.40220000000000006</v>
      </c>
      <c r="D40" s="69">
        <v>0.33679999999999999</v>
      </c>
      <c r="E40" s="71" t="str">
        <f t="shared" si="0"/>
        <v/>
      </c>
    </row>
    <row r="41" spans="2:5" x14ac:dyDescent="0.2">
      <c r="B41" s="56" t="s">
        <v>61</v>
      </c>
      <c r="C41" s="69">
        <v>0.63070000000000004</v>
      </c>
      <c r="D41" s="69">
        <v>4.4999999999999998E-2</v>
      </c>
      <c r="E41" s="71" t="str">
        <f t="shared" si="0"/>
        <v/>
      </c>
    </row>
    <row r="42" spans="2:5" x14ac:dyDescent="0.2">
      <c r="B42" s="56" t="s">
        <v>40</v>
      </c>
      <c r="C42" s="69">
        <v>9.2100000000000001E-2</v>
      </c>
      <c r="D42" s="69">
        <v>0.2555</v>
      </c>
      <c r="E42" s="71" t="str">
        <f t="shared" si="0"/>
        <v/>
      </c>
    </row>
    <row r="43" spans="2:5" x14ac:dyDescent="0.2">
      <c r="B43" s="56" t="s">
        <v>80</v>
      </c>
      <c r="C43" s="69">
        <v>0</v>
      </c>
      <c r="D43" s="69">
        <v>0.26419999999999999</v>
      </c>
      <c r="E43" s="71" t="str">
        <f t="shared" si="0"/>
        <v/>
      </c>
    </row>
    <row r="44" spans="2:5" x14ac:dyDescent="0.2">
      <c r="B44" s="56" t="s">
        <v>62</v>
      </c>
      <c r="C44" s="69">
        <v>0</v>
      </c>
      <c r="D44" s="69">
        <v>9.0800000000000006E-2</v>
      </c>
      <c r="E44" s="71" t="str">
        <f t="shared" si="0"/>
        <v/>
      </c>
    </row>
    <row r="45" spans="2:5" x14ac:dyDescent="0.2">
      <c r="B45" s="56" t="s">
        <v>58</v>
      </c>
      <c r="C45" s="69">
        <v>0</v>
      </c>
      <c r="D45" s="69">
        <v>7.4999999999999997E-2</v>
      </c>
      <c r="E45" s="71" t="str">
        <f t="shared" si="0"/>
        <v/>
      </c>
    </row>
    <row r="46" spans="2:5" x14ac:dyDescent="0.2">
      <c r="B46" s="56" t="s">
        <v>60</v>
      </c>
      <c r="C46" s="69">
        <v>4.5000000000000005E-3</v>
      </c>
      <c r="D46" s="69">
        <v>4.3400000000000001E-2</v>
      </c>
      <c r="E46" s="71" t="str">
        <f t="shared" si="0"/>
        <v/>
      </c>
    </row>
    <row r="47" spans="2:5" x14ac:dyDescent="0.2">
      <c r="B47" s="56" t="s">
        <v>73</v>
      </c>
      <c r="C47" s="69">
        <v>3.6999999999999998E-2</v>
      </c>
      <c r="D47" s="69">
        <v>0</v>
      </c>
      <c r="E47" s="71" t="str">
        <f t="shared" si="0"/>
        <v/>
      </c>
    </row>
    <row r="48" spans="2:5" x14ac:dyDescent="0.2">
      <c r="B48" s="56" t="s">
        <v>65</v>
      </c>
      <c r="C48" s="69">
        <v>3.0700000000000002E-2</v>
      </c>
      <c r="D48" s="69">
        <v>1.2999999999999999E-3</v>
      </c>
      <c r="E48" s="71" t="str">
        <f t="shared" si="0"/>
        <v/>
      </c>
    </row>
    <row r="49" spans="2:5" x14ac:dyDescent="0.2">
      <c r="B49" s="56" t="s">
        <v>109</v>
      </c>
      <c r="C49" s="69">
        <v>2.75E-2</v>
      </c>
      <c r="D49" s="69">
        <v>0</v>
      </c>
      <c r="E49" s="71" t="str">
        <f t="shared" si="0"/>
        <v/>
      </c>
    </row>
    <row r="50" spans="2:5" x14ac:dyDescent="0.2">
      <c r="B50" s="56" t="s">
        <v>70</v>
      </c>
      <c r="C50" s="69">
        <v>0</v>
      </c>
      <c r="D50" s="69">
        <v>2.0500000000000001E-2</v>
      </c>
      <c r="E50" s="71" t="str">
        <f t="shared" si="0"/>
        <v/>
      </c>
    </row>
    <row r="51" spans="2:5" x14ac:dyDescent="0.2">
      <c r="B51" s="56" t="s">
        <v>77</v>
      </c>
      <c r="C51" s="69">
        <v>0.02</v>
      </c>
      <c r="D51" s="69">
        <v>0</v>
      </c>
      <c r="E51" s="71" t="str">
        <f t="shared" si="0"/>
        <v/>
      </c>
    </row>
    <row r="52" spans="2:5" x14ac:dyDescent="0.2">
      <c r="B52" s="56" t="s">
        <v>79</v>
      </c>
      <c r="C52" s="69">
        <v>0</v>
      </c>
      <c r="D52" s="69">
        <v>1.6E-2</v>
      </c>
      <c r="E52" s="71" t="str">
        <f t="shared" si="0"/>
        <v/>
      </c>
    </row>
    <row r="53" spans="2:5" x14ac:dyDescent="0.2">
      <c r="B53" s="56" t="s">
        <v>81</v>
      </c>
      <c r="C53" s="69">
        <v>6.5000000000000006E-3</v>
      </c>
      <c r="D53" s="69">
        <v>9.4000000000000004E-3</v>
      </c>
      <c r="E53" s="71" t="str">
        <f t="shared" si="0"/>
        <v/>
      </c>
    </row>
    <row r="54" spans="2:5" x14ac:dyDescent="0.2">
      <c r="B54" s="56" t="s">
        <v>56</v>
      </c>
      <c r="C54" s="69">
        <v>7.9000000000000008E-3</v>
      </c>
      <c r="D54" s="69">
        <v>0</v>
      </c>
      <c r="E54" s="71" t="str">
        <f t="shared" si="0"/>
        <v/>
      </c>
    </row>
    <row r="55" spans="2:5" x14ac:dyDescent="0.2">
      <c r="B55" s="56" t="s">
        <v>82</v>
      </c>
      <c r="C55" s="69">
        <v>1.8E-3</v>
      </c>
      <c r="D55" s="69">
        <v>0</v>
      </c>
      <c r="E55" s="71" t="str">
        <f t="shared" si="0"/>
        <v/>
      </c>
    </row>
    <row r="56" spans="2:5" x14ac:dyDescent="0.2">
      <c r="B56" s="56" t="s">
        <v>104</v>
      </c>
      <c r="C56" s="69">
        <v>2.0000000000000001E-4</v>
      </c>
      <c r="D56" s="69">
        <v>2.0000000000000001E-4</v>
      </c>
      <c r="E56" s="71" t="str">
        <f t="shared" si="0"/>
        <v/>
      </c>
    </row>
    <row r="57" spans="2:5" ht="15" x14ac:dyDescent="0.25">
      <c r="B57" s="59" t="s">
        <v>118</v>
      </c>
      <c r="C57" s="62">
        <v>2640.4845999999998</v>
      </c>
      <c r="D57" s="62">
        <v>2750.1838000000007</v>
      </c>
      <c r="E57" s="71">
        <f t="shared" si="0"/>
        <v>4.1545101228767228E-2</v>
      </c>
    </row>
    <row r="58" spans="2:5" x14ac:dyDescent="0.2">
      <c r="B58" s="56" t="s">
        <v>138</v>
      </c>
      <c r="C58" s="69">
        <v>1876.3295999999998</v>
      </c>
      <c r="D58" s="69">
        <v>2516.8922000000007</v>
      </c>
      <c r="E58" s="71">
        <f t="shared" si="0"/>
        <v>0.3413912992685299</v>
      </c>
    </row>
    <row r="59" spans="2:5" x14ac:dyDescent="0.2">
      <c r="B59" s="56" t="s">
        <v>75</v>
      </c>
      <c r="C59" s="69">
        <v>552.81169999999997</v>
      </c>
      <c r="D59" s="69">
        <v>90.996200000000002</v>
      </c>
      <c r="E59" s="71">
        <f t="shared" si="0"/>
        <v>-0.8353938601516574</v>
      </c>
    </row>
    <row r="60" spans="2:5" x14ac:dyDescent="0.2">
      <c r="B60" s="56" t="s">
        <v>66</v>
      </c>
      <c r="C60" s="69">
        <v>30.601000000000006</v>
      </c>
      <c r="D60" s="69">
        <v>63.106499999999997</v>
      </c>
      <c r="E60" s="71">
        <f t="shared" si="0"/>
        <v>1.0622365282180315</v>
      </c>
    </row>
    <row r="61" spans="2:5" x14ac:dyDescent="0.2">
      <c r="B61" s="56" t="s">
        <v>78</v>
      </c>
      <c r="C61" s="69">
        <v>67.168199999999999</v>
      </c>
      <c r="D61" s="69">
        <v>24.605900000000002</v>
      </c>
      <c r="E61" s="71">
        <f t="shared" si="0"/>
        <v>-0.63366741999934484</v>
      </c>
    </row>
    <row r="62" spans="2:5" x14ac:dyDescent="0.2">
      <c r="B62" s="56" t="s">
        <v>59</v>
      </c>
      <c r="C62" s="69">
        <v>24.221900000000002</v>
      </c>
      <c r="D62" s="69">
        <v>34.371400000000001</v>
      </c>
      <c r="E62" s="71">
        <f t="shared" si="0"/>
        <v>0.41902162918681024</v>
      </c>
    </row>
    <row r="63" spans="2:5" x14ac:dyDescent="0.2">
      <c r="B63" s="56" t="s">
        <v>72</v>
      </c>
      <c r="C63" s="69">
        <v>48.0871</v>
      </c>
      <c r="D63" s="69">
        <v>7.0775000000000015</v>
      </c>
      <c r="E63" s="71">
        <f t="shared" si="0"/>
        <v>-0.85281915524121854</v>
      </c>
    </row>
    <row r="64" spans="2:5" x14ac:dyDescent="0.2">
      <c r="B64" s="56" t="s">
        <v>67</v>
      </c>
      <c r="C64" s="69">
        <v>26.710599999999999</v>
      </c>
      <c r="D64" s="69">
        <v>0.90369999999999995</v>
      </c>
      <c r="E64" s="71">
        <f t="shared" si="0"/>
        <v>-0.96616698988416583</v>
      </c>
    </row>
    <row r="65" spans="2:5" x14ac:dyDescent="0.2">
      <c r="B65" s="56" t="s">
        <v>103</v>
      </c>
      <c r="C65" s="69">
        <v>4.5229999999999997</v>
      </c>
      <c r="D65" s="69">
        <v>9.1903000000000006</v>
      </c>
      <c r="E65" s="71">
        <f t="shared" si="0"/>
        <v>1.031903603802786</v>
      </c>
    </row>
    <row r="66" spans="2:5" x14ac:dyDescent="0.2">
      <c r="B66" s="56" t="s">
        <v>45</v>
      </c>
      <c r="C66" s="69">
        <v>8.4103999999999992</v>
      </c>
      <c r="D66" s="69">
        <v>3.0149999999999997</v>
      </c>
      <c r="E66" s="71">
        <f t="shared" si="0"/>
        <v>-0.6415152668125178</v>
      </c>
    </row>
    <row r="67" spans="2:5" x14ac:dyDescent="0.2">
      <c r="B67" s="56" t="s">
        <v>102</v>
      </c>
      <c r="C67" s="69">
        <v>1.6211</v>
      </c>
      <c r="D67" s="69">
        <v>2.5099999999999997E-2</v>
      </c>
      <c r="E67" s="71">
        <f t="shared" si="0"/>
        <v>-0.98451668620072796</v>
      </c>
    </row>
    <row r="68" spans="2:5" ht="15" x14ac:dyDescent="0.25">
      <c r="B68" s="59" t="s">
        <v>120</v>
      </c>
      <c r="C68" s="62">
        <v>21.204999999999998</v>
      </c>
      <c r="D68" s="62">
        <v>5.2946</v>
      </c>
      <c r="E68" s="71">
        <f t="shared" si="0"/>
        <v>-0.75031360528177315</v>
      </c>
    </row>
    <row r="69" spans="2:5" x14ac:dyDescent="0.2">
      <c r="B69" s="56" t="s">
        <v>28</v>
      </c>
      <c r="C69" s="69">
        <v>21.204999999999998</v>
      </c>
      <c r="D69" s="69">
        <v>5.2946</v>
      </c>
      <c r="E69" s="71">
        <f t="shared" si="0"/>
        <v>-0.75031360528177315</v>
      </c>
    </row>
    <row r="70" spans="2:5" ht="15" x14ac:dyDescent="0.25">
      <c r="B70" s="61" t="s">
        <v>17</v>
      </c>
      <c r="C70" s="63">
        <v>3991.7981999999993</v>
      </c>
      <c r="D70" s="63">
        <v>4298.4942000000001</v>
      </c>
      <c r="E70" s="72">
        <f t="shared" si="0"/>
        <v>7.6831539229613582E-2</v>
      </c>
    </row>
    <row r="71" spans="2:5" x14ac:dyDescent="0.2">
      <c r="B71" s="60" t="s">
        <v>124</v>
      </c>
      <c r="E71" s="24"/>
    </row>
    <row r="72" spans="2:5" x14ac:dyDescent="0.2">
      <c r="B72" s="60" t="s">
        <v>137</v>
      </c>
      <c r="E72" s="24"/>
    </row>
    <row r="73" spans="2:5" x14ac:dyDescent="0.2">
      <c r="B73" s="60" t="s">
        <v>141</v>
      </c>
      <c r="E73" s="24"/>
    </row>
    <row r="74" spans="2:5" x14ac:dyDescent="0.2">
      <c r="E74" s="24"/>
    </row>
    <row r="75" spans="2:5" x14ac:dyDescent="0.2">
      <c r="E75" s="24"/>
    </row>
    <row r="76" spans="2:5" x14ac:dyDescent="0.2">
      <c r="E76" s="24"/>
    </row>
    <row r="77" spans="2:5" x14ac:dyDescent="0.2">
      <c r="E77" s="24"/>
    </row>
    <row r="78" spans="2:5" x14ac:dyDescent="0.2">
      <c r="E78" s="24"/>
    </row>
    <row r="79" spans="2:5" x14ac:dyDescent="0.2">
      <c r="E79" s="24"/>
    </row>
    <row r="80" spans="2:5" x14ac:dyDescent="0.2">
      <c r="E80" s="24"/>
    </row>
    <row r="81" spans="5:5" x14ac:dyDescent="0.2">
      <c r="E81" s="24"/>
    </row>
    <row r="82" spans="5:5" x14ac:dyDescent="0.2">
      <c r="E82" s="24"/>
    </row>
    <row r="83" spans="5:5" x14ac:dyDescent="0.2">
      <c r="E83" s="24"/>
    </row>
    <row r="84" spans="5:5" x14ac:dyDescent="0.2">
      <c r="E84" s="24"/>
    </row>
    <row r="85" spans="5:5" x14ac:dyDescent="0.2">
      <c r="E85" s="24"/>
    </row>
    <row r="86" spans="5:5" x14ac:dyDescent="0.2">
      <c r="E86" s="24"/>
    </row>
    <row r="87" spans="5:5" x14ac:dyDescent="0.2">
      <c r="E87" s="24"/>
    </row>
    <row r="88" spans="5:5" x14ac:dyDescent="0.2">
      <c r="E88" s="24"/>
    </row>
    <row r="89" spans="5:5" x14ac:dyDescent="0.2">
      <c r="E89" s="24"/>
    </row>
    <row r="90" spans="5:5" x14ac:dyDescent="0.2">
      <c r="E90" s="24"/>
    </row>
    <row r="91" spans="5:5" x14ac:dyDescent="0.2">
      <c r="E91" s="24"/>
    </row>
    <row r="92" spans="5:5" x14ac:dyDescent="0.2">
      <c r="E92" s="24"/>
    </row>
    <row r="93" spans="5:5" x14ac:dyDescent="0.2">
      <c r="E93" s="24"/>
    </row>
    <row r="94" spans="5:5" x14ac:dyDescent="0.2">
      <c r="E94" s="24"/>
    </row>
    <row r="95" spans="5:5" x14ac:dyDescent="0.2">
      <c r="E95" s="24"/>
    </row>
    <row r="96" spans="5:5" x14ac:dyDescent="0.2">
      <c r="E96" s="24"/>
    </row>
    <row r="97" spans="5:5" x14ac:dyDescent="0.2">
      <c r="E97" s="24"/>
    </row>
    <row r="98" spans="5:5" x14ac:dyDescent="0.2">
      <c r="E98" s="24"/>
    </row>
    <row r="99" spans="5:5" x14ac:dyDescent="0.2">
      <c r="E99" s="24"/>
    </row>
    <row r="100" spans="5:5" x14ac:dyDescent="0.2">
      <c r="E100" s="24"/>
    </row>
    <row r="101" spans="5:5" x14ac:dyDescent="0.2">
      <c r="E101" s="24"/>
    </row>
    <row r="102" spans="5:5" x14ac:dyDescent="0.2">
      <c r="E102" s="24"/>
    </row>
    <row r="103" spans="5:5" x14ac:dyDescent="0.2">
      <c r="E103" s="24"/>
    </row>
    <row r="104" spans="5:5" x14ac:dyDescent="0.2">
      <c r="E104" s="24"/>
    </row>
    <row r="105" spans="5:5" x14ac:dyDescent="0.2">
      <c r="E105" s="24"/>
    </row>
    <row r="106" spans="5:5" x14ac:dyDescent="0.2">
      <c r="E106" s="24"/>
    </row>
    <row r="107" spans="5:5" x14ac:dyDescent="0.2">
      <c r="E107" s="24"/>
    </row>
    <row r="108" spans="5:5" x14ac:dyDescent="0.2">
      <c r="E108" s="24"/>
    </row>
    <row r="109" spans="5:5" x14ac:dyDescent="0.2">
      <c r="E109" s="24"/>
    </row>
    <row r="110" spans="5:5" x14ac:dyDescent="0.2">
      <c r="E110" s="24"/>
    </row>
    <row r="111" spans="5:5" x14ac:dyDescent="0.2">
      <c r="E111" s="24"/>
    </row>
    <row r="112" spans="5:5" x14ac:dyDescent="0.2">
      <c r="E112" s="24"/>
    </row>
    <row r="113" spans="5:5" x14ac:dyDescent="0.2">
      <c r="E113" s="24"/>
    </row>
    <row r="114" spans="5:5" x14ac:dyDescent="0.2">
      <c r="E114" s="24"/>
    </row>
    <row r="115" spans="5:5" x14ac:dyDescent="0.2">
      <c r="E115" s="24"/>
    </row>
    <row r="116" spans="5:5" x14ac:dyDescent="0.2">
      <c r="E116" s="24"/>
    </row>
    <row r="117" spans="5:5" x14ac:dyDescent="0.2">
      <c r="E117" s="24"/>
    </row>
    <row r="118" spans="5:5" x14ac:dyDescent="0.2">
      <c r="E118" s="24"/>
    </row>
    <row r="119" spans="5:5" x14ac:dyDescent="0.2">
      <c r="E119" s="24"/>
    </row>
    <row r="120" spans="5:5" x14ac:dyDescent="0.2">
      <c r="E120" s="24"/>
    </row>
    <row r="121" spans="5:5" x14ac:dyDescent="0.2">
      <c r="E121" s="24"/>
    </row>
  </sheetData>
  <sortState xmlns:xlrd2="http://schemas.microsoft.com/office/spreadsheetml/2017/richdata2" ref="H6:J65">
    <sortCondition descending="1" ref="J6:J65"/>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F46"/>
  <sheetViews>
    <sheetView showGridLines="0" zoomScale="80" zoomScaleNormal="80" workbookViewId="0">
      <selection activeCell="H33" sqref="H33"/>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6" ht="20.25" x14ac:dyDescent="0.3">
      <c r="A1" s="2" t="s">
        <v>110</v>
      </c>
    </row>
    <row r="4" spans="1:6" ht="15" thickBot="1" x14ac:dyDescent="0.25"/>
    <row r="5" spans="1:6" ht="15.75" thickTop="1" x14ac:dyDescent="0.25">
      <c r="B5" s="49" t="s">
        <v>87</v>
      </c>
      <c r="C5" s="49" t="s">
        <v>97</v>
      </c>
    </row>
    <row r="6" spans="1:6" ht="15" x14ac:dyDescent="0.25">
      <c r="B6" s="59" t="s">
        <v>96</v>
      </c>
      <c r="C6" s="62">
        <v>0.17599999999999999</v>
      </c>
    </row>
    <row r="7" spans="1:6" x14ac:dyDescent="0.2">
      <c r="B7" s="56" t="s">
        <v>113</v>
      </c>
      <c r="C7" s="69">
        <v>0.02</v>
      </c>
    </row>
    <row r="8" spans="1:6" x14ac:dyDescent="0.2">
      <c r="B8" s="56" t="s">
        <v>114</v>
      </c>
      <c r="C8" s="69">
        <v>1E-3</v>
      </c>
    </row>
    <row r="9" spans="1:6" x14ac:dyDescent="0.2">
      <c r="B9" s="56" t="s">
        <v>122</v>
      </c>
      <c r="C9" s="69">
        <v>0.155</v>
      </c>
    </row>
    <row r="10" spans="1:6" ht="15" x14ac:dyDescent="0.25">
      <c r="B10" s="59" t="s">
        <v>90</v>
      </c>
      <c r="C10" s="62">
        <v>0.86030000000000006</v>
      </c>
    </row>
    <row r="11" spans="1:6" x14ac:dyDescent="0.2">
      <c r="B11" s="56" t="s">
        <v>113</v>
      </c>
      <c r="C11" s="69">
        <v>0.86030000000000006</v>
      </c>
    </row>
    <row r="12" spans="1:6" ht="15" x14ac:dyDescent="0.25">
      <c r="B12" s="59" t="s">
        <v>91</v>
      </c>
      <c r="C12" s="62">
        <v>0.13020000000000001</v>
      </c>
    </row>
    <row r="13" spans="1:6" x14ac:dyDescent="0.2">
      <c r="B13" s="56" t="s">
        <v>113</v>
      </c>
      <c r="C13" s="69">
        <v>0.13020000000000001</v>
      </c>
    </row>
    <row r="14" spans="1:6" ht="15" x14ac:dyDescent="0.25">
      <c r="B14" s="59" t="s">
        <v>93</v>
      </c>
      <c r="C14" s="62">
        <v>744.6872000000003</v>
      </c>
      <c r="F14" s="13"/>
    </row>
    <row r="15" spans="1:6" x14ac:dyDescent="0.2">
      <c r="B15" s="56" t="s">
        <v>113</v>
      </c>
      <c r="C15" s="69">
        <v>729.91050000000018</v>
      </c>
    </row>
    <row r="16" spans="1:6" x14ac:dyDescent="0.2">
      <c r="B16" s="56" t="s">
        <v>114</v>
      </c>
      <c r="C16" s="69">
        <v>8.397000000000002</v>
      </c>
    </row>
    <row r="17" spans="2:3" x14ac:dyDescent="0.2">
      <c r="B17" s="56" t="s">
        <v>28</v>
      </c>
      <c r="C17" s="69">
        <v>4.7E-2</v>
      </c>
    </row>
    <row r="18" spans="2:3" x14ac:dyDescent="0.2">
      <c r="B18" s="56" t="s">
        <v>75</v>
      </c>
      <c r="C18" s="69">
        <v>6.3327</v>
      </c>
    </row>
    <row r="19" spans="2:3" ht="15" x14ac:dyDescent="0.25">
      <c r="B19" s="59" t="s">
        <v>89</v>
      </c>
      <c r="C19" s="62">
        <v>1892.1584</v>
      </c>
    </row>
    <row r="20" spans="2:3" x14ac:dyDescent="0.2">
      <c r="B20" s="56" t="s">
        <v>113</v>
      </c>
      <c r="C20" s="69">
        <v>14.427800000000001</v>
      </c>
    </row>
    <row r="21" spans="2:3" x14ac:dyDescent="0.2">
      <c r="B21" s="56" t="s">
        <v>114</v>
      </c>
      <c r="C21" s="69">
        <v>3.1309999999999998</v>
      </c>
    </row>
    <row r="22" spans="2:3" x14ac:dyDescent="0.2">
      <c r="B22" s="56" t="s">
        <v>28</v>
      </c>
      <c r="C22" s="69">
        <v>2.262</v>
      </c>
    </row>
    <row r="23" spans="2:3" x14ac:dyDescent="0.2">
      <c r="B23" s="56" t="s">
        <v>122</v>
      </c>
      <c r="C23" s="69">
        <v>1804.2356</v>
      </c>
    </row>
    <row r="24" spans="2:3" x14ac:dyDescent="0.2">
      <c r="B24" s="56" t="s">
        <v>75</v>
      </c>
      <c r="C24" s="69">
        <v>68.102000000000004</v>
      </c>
    </row>
    <row r="25" spans="2:3" ht="15" x14ac:dyDescent="0.25">
      <c r="B25" s="59" t="s">
        <v>94</v>
      </c>
      <c r="C25" s="62">
        <v>23.403399999999998</v>
      </c>
    </row>
    <row r="26" spans="2:3" x14ac:dyDescent="0.2">
      <c r="B26" s="56" t="s">
        <v>113</v>
      </c>
      <c r="C26" s="69">
        <v>9.5021000000000004</v>
      </c>
    </row>
    <row r="27" spans="2:3" x14ac:dyDescent="0.2">
      <c r="B27" s="56" t="s">
        <v>114</v>
      </c>
      <c r="C27" s="69">
        <v>0.22439999999999999</v>
      </c>
    </row>
    <row r="28" spans="2:3" x14ac:dyDescent="0.2">
      <c r="B28" s="56" t="s">
        <v>122</v>
      </c>
      <c r="C28" s="69">
        <v>13.5054</v>
      </c>
    </row>
    <row r="29" spans="2:3" x14ac:dyDescent="0.2">
      <c r="B29" s="56" t="s">
        <v>75</v>
      </c>
      <c r="C29" s="69">
        <v>0.17149999999999999</v>
      </c>
    </row>
    <row r="30" spans="2:3" ht="15" x14ac:dyDescent="0.25">
      <c r="B30" s="59" t="s">
        <v>95</v>
      </c>
      <c r="C30" s="62">
        <v>5.6968999999999994</v>
      </c>
    </row>
    <row r="31" spans="2:3" x14ac:dyDescent="0.2">
      <c r="B31" s="56" t="s">
        <v>113</v>
      </c>
      <c r="C31" s="69">
        <v>2.6623000000000001</v>
      </c>
    </row>
    <row r="32" spans="2:3" x14ac:dyDescent="0.2">
      <c r="B32" s="56" t="s">
        <v>114</v>
      </c>
      <c r="C32" s="69">
        <v>4.8999999999999995E-2</v>
      </c>
    </row>
    <row r="33" spans="2:3" x14ac:dyDescent="0.2">
      <c r="B33" s="56" t="s">
        <v>28</v>
      </c>
      <c r="C33" s="69">
        <v>2.9855999999999998</v>
      </c>
    </row>
    <row r="34" spans="2:3" ht="15" x14ac:dyDescent="0.25">
      <c r="B34" s="59" t="s">
        <v>92</v>
      </c>
      <c r="C34" s="62">
        <v>16.612000000000002</v>
      </c>
    </row>
    <row r="35" spans="2:3" x14ac:dyDescent="0.2">
      <c r="B35" s="56" t="s">
        <v>113</v>
      </c>
      <c r="C35" s="69">
        <v>0.7649999999999999</v>
      </c>
    </row>
    <row r="36" spans="2:3" x14ac:dyDescent="0.2">
      <c r="B36" s="56" t="s">
        <v>114</v>
      </c>
      <c r="C36" s="69">
        <v>8.6999999999999994E-2</v>
      </c>
    </row>
    <row r="37" spans="2:3" x14ac:dyDescent="0.2">
      <c r="B37" s="56" t="s">
        <v>75</v>
      </c>
      <c r="C37" s="69">
        <v>15.760000000000002</v>
      </c>
    </row>
    <row r="38" spans="2:3" ht="15" x14ac:dyDescent="0.25">
      <c r="B38" s="59" t="s">
        <v>88</v>
      </c>
      <c r="C38" s="62">
        <v>898.29330000000004</v>
      </c>
    </row>
    <row r="39" spans="2:3" x14ac:dyDescent="0.2">
      <c r="B39" s="56" t="s">
        <v>113</v>
      </c>
      <c r="C39" s="69">
        <v>185.74100000000004</v>
      </c>
    </row>
    <row r="40" spans="2:3" x14ac:dyDescent="0.2">
      <c r="B40" s="56" t="s">
        <v>114</v>
      </c>
      <c r="C40" s="69">
        <v>12.9261</v>
      </c>
    </row>
    <row r="41" spans="2:3" x14ac:dyDescent="0.2">
      <c r="B41" s="56" t="s">
        <v>122</v>
      </c>
      <c r="C41" s="69">
        <v>698.99620000000004</v>
      </c>
    </row>
    <row r="42" spans="2:3" x14ac:dyDescent="0.2">
      <c r="B42" s="56" t="s">
        <v>75</v>
      </c>
      <c r="C42" s="69">
        <v>0.63</v>
      </c>
    </row>
    <row r="43" spans="2:3" ht="15" x14ac:dyDescent="0.25">
      <c r="B43" s="74" t="s">
        <v>17</v>
      </c>
      <c r="C43" s="63">
        <v>3582.0177000000003</v>
      </c>
    </row>
    <row r="44" spans="2:3" x14ac:dyDescent="0.2">
      <c r="B44" s="75" t="s">
        <v>142</v>
      </c>
      <c r="C44" s="57"/>
    </row>
    <row r="45" spans="2:3" ht="15" x14ac:dyDescent="0.25">
      <c r="B45" s="56" t="s">
        <v>143</v>
      </c>
      <c r="C45" s="58"/>
    </row>
    <row r="46" spans="2:3" x14ac:dyDescent="0.2">
      <c r="B46" s="82" t="s">
        <v>148</v>
      </c>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L32" sqref="L32"/>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111</v>
      </c>
      <c r="B1" s="3"/>
      <c r="C1" s="3"/>
      <c r="D1" s="3"/>
      <c r="E1" s="3"/>
      <c r="F1" s="3"/>
      <c r="G1" s="3"/>
      <c r="J1" s="44"/>
      <c r="K1" s="45"/>
      <c r="L1" s="45"/>
      <c r="M1" s="45"/>
      <c r="N1" s="45"/>
      <c r="O1" s="45"/>
      <c r="P1" s="45"/>
      <c r="Q1" s="45"/>
      <c r="R1" s="43"/>
      <c r="S1" s="43"/>
    </row>
    <row r="2" spans="1:19" ht="20.25" x14ac:dyDescent="0.3">
      <c r="A2" s="2"/>
      <c r="B2" s="3"/>
      <c r="C2" s="3"/>
      <c r="D2" s="3"/>
      <c r="E2" s="3"/>
      <c r="F2" s="3"/>
      <c r="G2" s="3"/>
      <c r="J2" s="44"/>
      <c r="K2" s="45"/>
      <c r="L2" s="45"/>
      <c r="M2" s="45"/>
      <c r="N2" s="45"/>
      <c r="O2" s="45"/>
      <c r="P2" s="45"/>
      <c r="Q2" s="45"/>
      <c r="R2" s="43"/>
      <c r="S2" s="43"/>
    </row>
    <row r="3" spans="1:19" s="43" customFormat="1" ht="21" customHeight="1" x14ac:dyDescent="0.25">
      <c r="A3" s="1" t="s">
        <v>126</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5"/>
      <c r="B24" s="81" t="s">
        <v>125</v>
      </c>
      <c r="C24" s="81"/>
      <c r="D24" s="81"/>
      <c r="E24" s="81"/>
      <c r="F24" s="81"/>
      <c r="G24" s="30"/>
    </row>
    <row r="25" spans="1:17" ht="15" x14ac:dyDescent="0.25">
      <c r="A25" s="1" t="s">
        <v>20</v>
      </c>
      <c r="B25" s="18" t="s">
        <v>30</v>
      </c>
      <c r="C25" s="18" t="s">
        <v>21</v>
      </c>
      <c r="D25" s="18" t="s">
        <v>22</v>
      </c>
      <c r="E25" s="18" t="s">
        <v>23</v>
      </c>
      <c r="F25" s="18" t="s">
        <v>31</v>
      </c>
      <c r="G25" s="18" t="s">
        <v>17</v>
      </c>
    </row>
    <row r="26" spans="1:17" x14ac:dyDescent="0.2">
      <c r="A26" s="3" t="s">
        <v>6</v>
      </c>
      <c r="B26" s="20">
        <v>16.248999999999999</v>
      </c>
      <c r="C26" s="20">
        <v>9.7050999999999998</v>
      </c>
      <c r="D26" s="20">
        <v>119.38900000000001</v>
      </c>
      <c r="E26" s="20">
        <v>569.55540000000008</v>
      </c>
      <c r="F26" s="50">
        <v>229.1207</v>
      </c>
      <c r="G26" s="13">
        <f>SUM(B26:F26)</f>
        <v>944.01919999999996</v>
      </c>
    </row>
    <row r="27" spans="1:17" x14ac:dyDescent="0.2">
      <c r="A27" s="3" t="s">
        <v>8</v>
      </c>
      <c r="B27" s="20">
        <v>1.5942999999999998</v>
      </c>
      <c r="C27" s="20">
        <v>2.3400000000000001E-2</v>
      </c>
      <c r="D27" s="20">
        <v>3.2623999999999995</v>
      </c>
      <c r="E27" s="20">
        <v>19.838400000000004</v>
      </c>
      <c r="F27" s="50">
        <v>9.7000000000000003E-2</v>
      </c>
      <c r="G27" s="13">
        <f t="shared" ref="G27:G33" si="0">SUM(B27:F27)</f>
        <v>24.815500000000004</v>
      </c>
    </row>
    <row r="28" spans="1:17" x14ac:dyDescent="0.2">
      <c r="A28" s="3" t="s">
        <v>10</v>
      </c>
      <c r="B28" s="20">
        <v>1.6889000000000001</v>
      </c>
      <c r="C28" s="20">
        <v>0</v>
      </c>
      <c r="D28" s="20">
        <v>53.066600000000001</v>
      </c>
      <c r="E28" s="20">
        <v>210.9273</v>
      </c>
      <c r="F28" s="50">
        <v>2251.2094000000002</v>
      </c>
      <c r="G28" s="13">
        <f t="shared" si="0"/>
        <v>2516.8922000000002</v>
      </c>
    </row>
    <row r="29" spans="1:17" x14ac:dyDescent="0.2">
      <c r="A29" s="3" t="s">
        <v>12</v>
      </c>
      <c r="B29" s="20">
        <v>0</v>
      </c>
      <c r="C29" s="20">
        <v>0</v>
      </c>
      <c r="D29" s="20">
        <v>0</v>
      </c>
      <c r="E29" s="20">
        <v>0.11900000000000001</v>
      </c>
      <c r="F29" s="50">
        <v>5.1756000000000002</v>
      </c>
      <c r="G29" s="13">
        <f t="shared" si="0"/>
        <v>5.2946</v>
      </c>
    </row>
    <row r="30" spans="1:17" x14ac:dyDescent="0.2">
      <c r="A30" s="3" t="s">
        <v>14</v>
      </c>
      <c r="B30" s="20">
        <v>6.3</v>
      </c>
      <c r="C30" s="20">
        <v>15.931500000000002</v>
      </c>
      <c r="D30" s="20">
        <v>68.102000000000004</v>
      </c>
      <c r="E30" s="20">
        <v>0.63070000000000004</v>
      </c>
      <c r="F30" s="20">
        <v>3.2000000000000001E-2</v>
      </c>
      <c r="G30" s="13">
        <f t="shared" si="0"/>
        <v>90.996200000000002</v>
      </c>
    </row>
    <row r="31" spans="1:17" x14ac:dyDescent="0.2">
      <c r="A31" s="3" t="s">
        <v>16</v>
      </c>
      <c r="B31" s="20">
        <v>0</v>
      </c>
      <c r="C31" s="20">
        <v>0</v>
      </c>
      <c r="D31" s="20">
        <v>0</v>
      </c>
      <c r="E31" s="20">
        <v>0</v>
      </c>
      <c r="F31" s="20">
        <v>0</v>
      </c>
      <c r="G31" s="20">
        <f t="shared" si="0"/>
        <v>0</v>
      </c>
    </row>
    <row r="32" spans="1:17" x14ac:dyDescent="0.2">
      <c r="A32" s="3" t="s">
        <v>100</v>
      </c>
      <c r="B32" s="52">
        <v>0.65240000000000009</v>
      </c>
      <c r="C32" s="52">
        <v>6.0700000000000004E-2</v>
      </c>
      <c r="D32" s="52">
        <v>0.44620000000000004</v>
      </c>
      <c r="E32" s="52">
        <v>59.456300000000013</v>
      </c>
      <c r="F32" s="50">
        <v>655.86089999999945</v>
      </c>
      <c r="G32" s="13">
        <f t="shared" si="0"/>
        <v>716.47649999999942</v>
      </c>
    </row>
    <row r="33" spans="1:7" ht="15" x14ac:dyDescent="0.25">
      <c r="A33" s="14" t="s">
        <v>17</v>
      </c>
      <c r="B33" s="51">
        <v>26.4846</v>
      </c>
      <c r="C33" s="51">
        <v>25.720699999999994</v>
      </c>
      <c r="D33" s="51">
        <v>244.26620000000008</v>
      </c>
      <c r="E33" s="51">
        <v>860.52709999999934</v>
      </c>
      <c r="F33" s="51">
        <v>3141.4956000000043</v>
      </c>
      <c r="G33" s="53">
        <f t="shared" si="0"/>
        <v>4298.4942000000037</v>
      </c>
    </row>
    <row r="34" spans="1:7" x14ac:dyDescent="0.2">
      <c r="A34" s="73" t="s">
        <v>32</v>
      </c>
      <c r="B34" s="13"/>
      <c r="C34" s="13"/>
      <c r="D34" s="13"/>
      <c r="E34" s="13"/>
      <c r="F34" s="13"/>
      <c r="G34" s="13"/>
    </row>
    <row r="35" spans="1:7" ht="15" x14ac:dyDescent="0.25">
      <c r="A35" s="73" t="s">
        <v>141</v>
      </c>
      <c r="B35" s="39"/>
      <c r="G35" s="13"/>
    </row>
    <row r="41" spans="1:7"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9"/>
  <sheetViews>
    <sheetView showGridLines="0" zoomScale="70" zoomScaleNormal="70" workbookViewId="0">
      <selection activeCell="H21" sqref="H21"/>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112</v>
      </c>
      <c r="B1" s="3"/>
      <c r="C1" s="3"/>
      <c r="D1" s="3"/>
      <c r="E1" s="3"/>
      <c r="F1" s="3"/>
      <c r="G1" s="3"/>
    </row>
    <row r="2" spans="1:17" s="43" customFormat="1" ht="20.25" x14ac:dyDescent="0.3">
      <c r="A2" s="44"/>
      <c r="B2" s="45"/>
      <c r="C2" s="45"/>
      <c r="D2" s="45"/>
      <c r="E2" s="45"/>
      <c r="F2" s="45"/>
      <c r="G2" s="45"/>
      <c r="J2" s="44"/>
      <c r="K2" s="45"/>
      <c r="L2" s="45"/>
      <c r="M2" s="45"/>
      <c r="N2" s="45"/>
      <c r="O2" s="45"/>
      <c r="P2" s="45"/>
      <c r="Q2" s="45"/>
    </row>
    <row r="3" spans="1:17" ht="15" x14ac:dyDescent="0.25">
      <c r="A3" s="1" t="s">
        <v>127</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29"/>
      <c r="L24" s="15"/>
      <c r="M24" s="15"/>
      <c r="N24" s="15"/>
      <c r="O24" s="15"/>
      <c r="P24" s="15"/>
      <c r="Q24" s="15"/>
    </row>
    <row r="26" spans="1:17" x14ac:dyDescent="0.2">
      <c r="A26" s="15"/>
      <c r="B26" s="15"/>
      <c r="C26" s="15"/>
      <c r="D26" s="15"/>
      <c r="E26" s="15"/>
      <c r="F26" s="15"/>
    </row>
    <row r="27" spans="1:17" ht="15" x14ac:dyDescent="0.25">
      <c r="A27" s="27"/>
      <c r="B27" s="81" t="s">
        <v>125</v>
      </c>
      <c r="C27" s="81"/>
      <c r="D27" s="81"/>
      <c r="E27" s="81"/>
      <c r="F27" s="55"/>
    </row>
    <row r="28" spans="1:17" ht="15" x14ac:dyDescent="0.25">
      <c r="A28" s="1" t="s">
        <v>20</v>
      </c>
      <c r="B28" s="18" t="s">
        <v>0</v>
      </c>
      <c r="C28" s="18" t="s">
        <v>19</v>
      </c>
      <c r="D28" s="18" t="s">
        <v>1</v>
      </c>
      <c r="E28" s="18" t="s">
        <v>2</v>
      </c>
      <c r="F28" s="18" t="s">
        <v>17</v>
      </c>
    </row>
    <row r="29" spans="1:17" x14ac:dyDescent="0.2">
      <c r="A29" s="3" t="s">
        <v>6</v>
      </c>
      <c r="B29" s="20">
        <v>537.66999999999996</v>
      </c>
      <c r="C29" s="20">
        <v>10.267099999999999</v>
      </c>
      <c r="D29" s="20">
        <v>396.08209999999997</v>
      </c>
      <c r="E29" s="20">
        <v>0</v>
      </c>
      <c r="F29" s="20">
        <f>SUM(B29:E29)</f>
        <v>944.01919999999996</v>
      </c>
    </row>
    <row r="30" spans="1:17" x14ac:dyDescent="0.2">
      <c r="A30" s="3" t="s">
        <v>8</v>
      </c>
      <c r="B30" s="20">
        <v>19.247600000000002</v>
      </c>
      <c r="C30" s="20">
        <v>0.31140000000000001</v>
      </c>
      <c r="D30" s="20">
        <v>5.2564999999999991</v>
      </c>
      <c r="E30" s="20">
        <v>0</v>
      </c>
      <c r="F30" s="20">
        <f t="shared" ref="F30:F36" si="0">SUM(B30:E30)</f>
        <v>24.8155</v>
      </c>
    </row>
    <row r="31" spans="1:17" x14ac:dyDescent="0.2">
      <c r="A31" s="3" t="s">
        <v>10</v>
      </c>
      <c r="B31" s="20">
        <v>616.53710000000001</v>
      </c>
      <c r="C31" s="20">
        <v>13.5054</v>
      </c>
      <c r="D31" s="20">
        <v>1886.8496999999998</v>
      </c>
      <c r="E31" s="20">
        <v>0</v>
      </c>
      <c r="F31" s="20">
        <f t="shared" si="0"/>
        <v>2516.8921999999998</v>
      </c>
    </row>
    <row r="32" spans="1:17" x14ac:dyDescent="0.2">
      <c r="A32" s="3" t="s">
        <v>12</v>
      </c>
      <c r="B32" s="20">
        <v>4.7936000000000005</v>
      </c>
      <c r="C32" s="20">
        <v>0</v>
      </c>
      <c r="D32" s="20">
        <v>0.501</v>
      </c>
      <c r="E32" s="20">
        <v>0</v>
      </c>
      <c r="F32" s="20">
        <f t="shared" si="0"/>
        <v>5.2946000000000009</v>
      </c>
    </row>
    <row r="33" spans="1:6" x14ac:dyDescent="0.2">
      <c r="A33" s="3" t="s">
        <v>14</v>
      </c>
      <c r="B33" s="20">
        <v>68.732699999999994</v>
      </c>
      <c r="C33" s="20">
        <v>15.931500000000002</v>
      </c>
      <c r="D33" s="20">
        <v>6.3319999999999999</v>
      </c>
      <c r="E33" s="20">
        <v>0</v>
      </c>
      <c r="F33" s="20">
        <f t="shared" si="0"/>
        <v>90.996199999999988</v>
      </c>
    </row>
    <row r="34" spans="1:6" x14ac:dyDescent="0.2">
      <c r="A34" s="3" t="s">
        <v>16</v>
      </c>
      <c r="B34" s="20">
        <v>0</v>
      </c>
      <c r="C34" s="20">
        <v>0</v>
      </c>
      <c r="D34" s="20">
        <v>0</v>
      </c>
      <c r="E34" s="20">
        <v>0</v>
      </c>
      <c r="F34" s="20">
        <f t="shared" si="0"/>
        <v>0</v>
      </c>
    </row>
    <row r="35" spans="1:6" x14ac:dyDescent="0.2">
      <c r="A35" s="3" t="s">
        <v>100</v>
      </c>
      <c r="B35" s="28">
        <v>547.14689999999939</v>
      </c>
      <c r="C35" s="28">
        <v>11.2974</v>
      </c>
      <c r="D35" s="28">
        <v>145.35099999999997</v>
      </c>
      <c r="E35" s="28">
        <v>12.681200000000002</v>
      </c>
      <c r="F35" s="20">
        <f t="shared" si="0"/>
        <v>716.47649999999942</v>
      </c>
    </row>
    <row r="36" spans="1:6" ht="15" x14ac:dyDescent="0.25">
      <c r="A36" s="14" t="s">
        <v>17</v>
      </c>
      <c r="B36" s="51">
        <v>1794.1279</v>
      </c>
      <c r="C36" s="51">
        <v>51.31280000000001</v>
      </c>
      <c r="D36" s="51">
        <v>2440.3723000000009</v>
      </c>
      <c r="E36" s="51">
        <v>12.681200000000002</v>
      </c>
      <c r="F36" s="51">
        <f t="shared" si="0"/>
        <v>4298.494200000001</v>
      </c>
    </row>
    <row r="37" spans="1:6" x14ac:dyDescent="0.2">
      <c r="A37" s="26" t="s">
        <v>32</v>
      </c>
      <c r="B37" s="54"/>
      <c r="C37" s="54"/>
      <c r="D37" s="54"/>
      <c r="E37" s="54"/>
      <c r="F37" s="15"/>
    </row>
    <row r="38" spans="1:6" ht="15" x14ac:dyDescent="0.25">
      <c r="A38" s="73" t="s">
        <v>140</v>
      </c>
      <c r="B38" s="39"/>
      <c r="C38" s="19"/>
      <c r="D38" s="19"/>
      <c r="E38" s="19"/>
      <c r="F38" s="19"/>
    </row>
    <row r="39" spans="1:6" x14ac:dyDescent="0.2">
      <c r="A39" s="73" t="s">
        <v>145</v>
      </c>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2022-07-28T11:30:09Z</dcterms:modified>
</cp:coreProperties>
</file>