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twallis\Desktop\Withdrawn\"/>
    </mc:Choice>
  </mc:AlternateContent>
  <xr:revisionPtr revIDLastSave="0" documentId="8_{03D0735D-9C19-4FBA-A00D-7CB33D705F41}" xr6:coauthVersionLast="47" xr6:coauthVersionMax="47" xr10:uidLastSave="{00000000-0000-0000-0000-000000000000}"/>
  <bookViews>
    <workbookView xWindow="-110" yWindow="-110" windowWidth="19420" windowHeight="10420" xr2:uid="{00000000-000D-0000-FFFF-FFFF00000000}"/>
  </bookViews>
  <sheets>
    <sheet name="Standard Permit GRA" sheetId="1" r:id="rId1"/>
  </sheets>
  <definedNames>
    <definedName name="_xlnm.Print_Area" localSheetId="0">'Standard Permit GRA'!$A$4:$AF$54</definedName>
    <definedName name="_xlnm.Print_Titles" localSheetId="0">'Standard Permit GRA'!$31:$33</definedName>
    <definedName name="Z_338A431F_178B_4589_8C4F_320865E70539_.wvu.Cols" localSheetId="0" hidden="1">'Standard Permit GRA'!$A:$A</definedName>
    <definedName name="Z_338A431F_178B_4589_8C4F_320865E70539_.wvu.PrintArea" localSheetId="0" hidden="1">'Standard Permit GRA'!$A$4:$AF$54</definedName>
    <definedName name="Z_338A431F_178B_4589_8C4F_320865E70539_.wvu.PrintTitles" localSheetId="0" hidden="1">'Standard Permit GRA'!$31:$33</definedName>
    <definedName name="Z_338A431F_178B_4589_8C4F_320865E70539_.wvu.Rows" localSheetId="0" hidden="1">'Standard Permit GRA'!$60:$93</definedName>
    <definedName name="Z_5A01200A_E21A_41FB_B0D5_4BCB66C4E31B_.wvu.Cols" localSheetId="0" hidden="1">'Standard Permit GRA'!$A:$A</definedName>
    <definedName name="Z_5A01200A_E21A_41FB_B0D5_4BCB66C4E31B_.wvu.PrintArea" localSheetId="0" hidden="1">'Standard Permit GRA'!$A$4:$AF$54</definedName>
    <definedName name="Z_5A01200A_E21A_41FB_B0D5_4BCB66C4E31B_.wvu.PrintTitles" localSheetId="0" hidden="1">'Standard Permit GRA'!$31:$33</definedName>
    <definedName name="Z_5A01200A_E21A_41FB_B0D5_4BCB66C4E31B_.wvu.Rows" localSheetId="0" hidden="1">'Standard Permit GRA'!$60:$93</definedName>
    <definedName name="Z_9197581F_7B94_4BED_98A9_632B66AB0DB5_.wvu.Cols" localSheetId="0" hidden="1">'Standard Permit GRA'!$A:$A</definedName>
    <definedName name="Z_9197581F_7B94_4BED_98A9_632B66AB0DB5_.wvu.PrintArea" localSheetId="0" hidden="1">'Standard Permit GRA'!$A$4:$AF$54</definedName>
    <definedName name="Z_9197581F_7B94_4BED_98A9_632B66AB0DB5_.wvu.PrintTitles" localSheetId="0" hidden="1">'Standard Permit GRA'!$31:$33</definedName>
    <definedName name="Z_9197581F_7B94_4BED_98A9_632B66AB0DB5_.wvu.Rows" localSheetId="0" hidden="1">'Standard Permit GRA'!$60:$93</definedName>
    <definedName name="Z_93E4E281_589B_4B20_A686_FB18D7594DDB_.wvu.Cols" localSheetId="0" hidden="1">'Standard Permit GRA'!$A:$A</definedName>
    <definedName name="Z_93E4E281_589B_4B20_A686_FB18D7594DDB_.wvu.PrintArea" localSheetId="0" hidden="1">'Standard Permit GRA'!$A$4:$AF$54</definedName>
    <definedName name="Z_93E4E281_589B_4B20_A686_FB18D7594DDB_.wvu.PrintTitles" localSheetId="0" hidden="1">'Standard Permit GRA'!$31:$33</definedName>
    <definedName name="Z_93E4E281_589B_4B20_A686_FB18D7594DDB_.wvu.Rows" localSheetId="0" hidden="1">'Standard Permit GRA'!$60:$93</definedName>
    <definedName name="Z_983F8D82_BC7A_4236_8219_5D2C19B4865A_.wvu.Cols" localSheetId="0" hidden="1">'Standard Permit GRA'!$A:$A</definedName>
    <definedName name="Z_983F8D82_BC7A_4236_8219_5D2C19B4865A_.wvu.PrintArea" localSheetId="0" hidden="1">'Standard Permit GRA'!$A$4:$AF$54</definedName>
    <definedName name="Z_983F8D82_BC7A_4236_8219_5D2C19B4865A_.wvu.PrintTitles" localSheetId="0" hidden="1">'Standard Permit GRA'!$31:$33</definedName>
    <definedName name="Z_983F8D82_BC7A_4236_8219_5D2C19B4865A_.wvu.Rows" localSheetId="0" hidden="1">'Standard Permit GRA'!$60:$93</definedName>
    <definedName name="Z_9A98AEBB_7FC8_40F4_A8EA_C057D489C8B4_.wvu.Cols" localSheetId="0" hidden="1">'Standard Permit GRA'!$A:$A</definedName>
    <definedName name="Z_9A98AEBB_7FC8_40F4_A8EA_C057D489C8B4_.wvu.PrintArea" localSheetId="0" hidden="1">'Standard Permit GRA'!$A$4:$AF$54</definedName>
    <definedName name="Z_9A98AEBB_7FC8_40F4_A8EA_C057D489C8B4_.wvu.PrintTitles" localSheetId="0" hidden="1">'Standard Permit GRA'!$31:$33</definedName>
    <definedName name="Z_9A98AEBB_7FC8_40F4_A8EA_C057D489C8B4_.wvu.Rows" localSheetId="0" hidden="1">'Standard Permit GRA'!$60:$93</definedName>
    <definedName name="Z_B930BBB7_A775_478A_B2C3_57FA7F289B3A_.wvu.Cols" localSheetId="0" hidden="1">'Standard Permit GRA'!$A:$A</definedName>
    <definedName name="Z_B930BBB7_A775_478A_B2C3_57FA7F289B3A_.wvu.PrintArea" localSheetId="0" hidden="1">'Standard Permit GRA'!$A$4:$AF$54</definedName>
    <definedName name="Z_B930BBB7_A775_478A_B2C3_57FA7F289B3A_.wvu.PrintTitles" localSheetId="0" hidden="1">'Standard Permit GRA'!$31:$33</definedName>
    <definedName name="Z_B930BBB7_A775_478A_B2C3_57FA7F289B3A_.wvu.Rows" localSheetId="0" hidden="1">'Standard Permit GRA'!$60:$93</definedName>
    <definedName name="Z_D86DCCFD_22ED_4A71_AA8A_CBECACC6DEFB_.wvu.Cols" localSheetId="0" hidden="1">'Standard Permit GRA'!$A:$A</definedName>
    <definedName name="Z_D86DCCFD_22ED_4A71_AA8A_CBECACC6DEFB_.wvu.PrintArea" localSheetId="0" hidden="1">'Standard Permit GRA'!$A$4:$AF$54</definedName>
    <definedName name="Z_D86DCCFD_22ED_4A71_AA8A_CBECACC6DEFB_.wvu.PrintTitles" localSheetId="0" hidden="1">'Standard Permit GRA'!$31:$33</definedName>
    <definedName name="Z_D86DCCFD_22ED_4A71_AA8A_CBECACC6DEFB_.wvu.Rows" localSheetId="0" hidden="1">'Standard Permit GRA'!$60:$93</definedName>
    <definedName name="Z_DF70574A_03A8_4852_BA56_0D62C2BCB4FA_.wvu.Cols" localSheetId="0" hidden="1">'Standard Permit GRA'!$A:$A</definedName>
    <definedName name="Z_DF70574A_03A8_4852_BA56_0D62C2BCB4FA_.wvu.PrintArea" localSheetId="0" hidden="1">'Standard Permit GRA'!$A$4:$AF$54</definedName>
    <definedName name="Z_DF70574A_03A8_4852_BA56_0D62C2BCB4FA_.wvu.PrintTitles" localSheetId="0" hidden="1">'Standard Permit GRA'!$31:$33</definedName>
    <definedName name="Z_DF70574A_03A8_4852_BA56_0D62C2BCB4FA_.wvu.Rows" localSheetId="0" hidden="1">'Standard Permit GRA'!$60:$93</definedName>
  </definedNames>
  <calcPr calcId="191029"/>
  <customWorkbookViews>
    <customWorkbookView name="Wallis, Tracy - Personal View" guid="{9A98AEBB-7FC8-40F4-A8EA-C057D489C8B4}" mergeInterval="0" personalView="1" maximized="1" xWindow="-11" yWindow="-11" windowWidth="1942" windowHeight="1042" activeSheetId="1"/>
    <customWorkbookView name="eigurube - Personal View" guid="{5A01200A-E21A-41FB-B0D5-4BCB66C4E31B}" mergeInterval="0" personalView="1" maximized="1" xWindow="1" yWindow="1" windowWidth="1676" windowHeight="820" activeSheetId="1"/>
    <customWorkbookView name="rwheadon - Personal View" guid="{338A431F-178B-4589-8C4F-320865E70539}" mergeInterval="0" personalView="1" maximized="1" xWindow="1" yWindow="1" windowWidth="1276" windowHeight="570" activeSheetId="1"/>
    <customWorkbookView name="AHANDOO - Personal View" guid="{983F8D82-BC7A-4236-8219-5D2C19B4865A}" mergeInterval="0" personalView="1" maximized="1" windowWidth="1276" windowHeight="608" activeSheetId="1"/>
    <customWorkbookView name="Wheadon - Personal View" guid="{DF70574A-03A8-4852-BA56-0D62C2BCB4FA}" mergeInterval="0" personalView="1" maximized="1" windowWidth="1596" windowHeight="675" activeSheetId="1"/>
    <customWorkbookView name="tina_b - Personal View" guid="{93E4E281-589B-4B20-A686-FB18D7594DDB}" mergeInterval="0" personalView="1" maximized="1" xWindow="1" yWindow="1" windowWidth="1596" windowHeight="670" activeSheetId="1"/>
    <customWorkbookView name="hstephens - Personal View" guid="{B930BBB7-A775-478A-B2C3-57FA7F289B3A}" mergeInterval="0" personalView="1" maximized="1" xWindow="1" yWindow="1" windowWidth="1276" windowHeight="550" activeSheetId="1"/>
    <customWorkbookView name="VDennis - Personal View" guid="{D86DCCFD-22ED-4A71-AA8A-CBECACC6DEFB}" mergeInterval="0" personalView="1" maximized="1" xWindow="1" yWindow="1" windowWidth="956" windowHeight="441" activeSheetId="1" showComments="commIndAndComment"/>
    <customWorkbookView name="twallis - Personal View" guid="{9197581F-7B94-4BED-98A9-632B66AB0DB5}" mergeInterval="0" personalView="1" maximized="1" xWindow="1" yWindow="1" windowWidth="1276" windowHeight="79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0" i="1" l="1"/>
  <c r="I70" i="1"/>
  <c r="H71" i="1"/>
  <c r="I71" i="1"/>
  <c r="H72" i="1"/>
  <c r="I72" i="1"/>
  <c r="H73" i="1"/>
  <c r="I73" i="1"/>
  <c r="H74" i="1"/>
  <c r="I74" i="1"/>
  <c r="H75" i="1"/>
  <c r="I75" i="1"/>
  <c r="H76" i="1"/>
  <c r="I76" i="1"/>
  <c r="H77" i="1"/>
  <c r="I77" i="1"/>
  <c r="H78" i="1"/>
  <c r="I78" i="1"/>
  <c r="H79" i="1"/>
  <c r="I79" i="1"/>
  <c r="H80" i="1"/>
  <c r="I80" i="1"/>
  <c r="H81" i="1"/>
  <c r="I81" i="1"/>
  <c r="J81" i="1" s="1"/>
  <c r="K81" i="1" s="1"/>
  <c r="H82" i="1"/>
  <c r="I82" i="1"/>
  <c r="H83" i="1"/>
  <c r="I83" i="1"/>
  <c r="H84" i="1"/>
  <c r="I84" i="1"/>
  <c r="H85" i="1"/>
  <c r="I85" i="1"/>
  <c r="J85" i="1" s="1"/>
  <c r="K85" i="1" s="1"/>
  <c r="H86" i="1"/>
  <c r="I86" i="1"/>
  <c r="H87" i="1"/>
  <c r="I87" i="1"/>
  <c r="H88" i="1"/>
  <c r="I88" i="1"/>
  <c r="H89" i="1"/>
  <c r="I89" i="1"/>
  <c r="J86" i="1" l="1"/>
  <c r="K86" i="1" s="1"/>
  <c r="J82" i="1"/>
  <c r="K82" i="1" s="1"/>
  <c r="J78" i="1"/>
  <c r="K78" i="1" s="1"/>
  <c r="J88" i="1"/>
  <c r="K88" i="1" s="1"/>
  <c r="J84" i="1"/>
  <c r="K84" i="1" s="1"/>
  <c r="J87" i="1"/>
  <c r="K87" i="1" s="1"/>
  <c r="J83" i="1"/>
  <c r="K83" i="1" s="1"/>
  <c r="J89" i="1"/>
  <c r="K89" i="1" s="1"/>
  <c r="J80" i="1"/>
  <c r="K80" i="1" s="1"/>
  <c r="J76" i="1"/>
  <c r="K76" i="1" s="1"/>
  <c r="J74" i="1"/>
  <c r="K74" i="1" s="1"/>
  <c r="J72" i="1"/>
  <c r="K72" i="1" s="1"/>
  <c r="J77" i="1"/>
  <c r="K77" i="1" s="1"/>
  <c r="J75" i="1"/>
  <c r="K75" i="1" s="1"/>
  <c r="J73" i="1"/>
  <c r="K73" i="1" s="1"/>
  <c r="J71" i="1"/>
  <c r="K71" i="1" s="1"/>
  <c r="J70" i="1"/>
  <c r="K70" i="1" s="1"/>
  <c r="J79" i="1"/>
  <c r="K79" i="1" s="1"/>
</calcChain>
</file>

<file path=xl/sharedStrings.xml><?xml version="1.0" encoding="utf-8"?>
<sst xmlns="http://schemas.openxmlformats.org/spreadsheetml/2006/main" count="286" uniqueCount="162">
  <si>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</si>
  <si>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</si>
  <si>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</si>
  <si>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</si>
  <si>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</si>
  <si>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</si>
  <si>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</si>
  <si>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</si>
  <si>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</si>
  <si>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</si>
  <si>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</si>
  <si>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</si>
  <si>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</si>
  <si>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</si>
  <si>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</si>
  <si>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</si>
  <si>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</si>
  <si>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</si>
  <si>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</si>
  <si>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</si>
  <si>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</si>
  <si>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</si>
  <si>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</si>
  <si>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</si>
  <si>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</si>
  <si>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</si>
  <si>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</si>
  <si>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</si>
  <si>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</si>
  <si>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</si>
  <si>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</si>
  <si>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</si>
  <si>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</si>
  <si>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</si>
  <si>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</si>
  <si>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Activity type:</t>
  </si>
  <si>
    <t>Permit Holder:</t>
  </si>
  <si>
    <t>Applies to all potential permit holders.</t>
  </si>
  <si>
    <t>Location of environmentally sensitive sites (km / m):</t>
  </si>
  <si>
    <t>The scope of the standard permit is defined by the following risk criteria:</t>
  </si>
  <si>
    <t>Permitted activities - The storage of waste prior to composting (R13) and composting including physical treatment (i.e. shredding) (R3)</t>
  </si>
  <si>
    <t>Parameter 4</t>
  </si>
  <si>
    <t>Parameter 5</t>
  </si>
  <si>
    <t>Parameter 6</t>
  </si>
  <si>
    <t>The only point source emissions into surface or groundwater are surface water from the roofs of buildings and from areas of the facility not used for the storage or treatment of wastes.</t>
  </si>
  <si>
    <t>Parameter 7</t>
  </si>
  <si>
    <t>Parameter 8</t>
  </si>
  <si>
    <t>Parameter 9</t>
  </si>
  <si>
    <t>Local human population</t>
  </si>
  <si>
    <t>Harm to human health - respiratory irritation and illness</t>
  </si>
  <si>
    <t>Air transport then inhalation</t>
  </si>
  <si>
    <t>As above</t>
  </si>
  <si>
    <t>Very Low</t>
  </si>
  <si>
    <t>Local and distant human population</t>
  </si>
  <si>
    <t>Local human population, livestock and wildlife</t>
  </si>
  <si>
    <t>Litter</t>
  </si>
  <si>
    <t>Local residents often sensitive to litter.</t>
  </si>
  <si>
    <t>Local residents often sensitive to mud on roads.</t>
  </si>
  <si>
    <t>Odour</t>
  </si>
  <si>
    <t>Composting produces and is likely to release odour. There is potential for exposure for anyone living or working close to the site (excluding operator and employees). Local residents often sensitive to odour.</t>
  </si>
  <si>
    <t>Appropriate measures taken to ensure levels of noise and vibration likely to cause annoyance outside the site are prevented or minimised. Noise and vibration management plan (if required).</t>
  </si>
  <si>
    <t>Permitted wastes may attract scavenging birds and animals.</t>
  </si>
  <si>
    <t>Pests (e.g. flies)</t>
  </si>
  <si>
    <t>As above.</t>
  </si>
  <si>
    <t>Local human population and local environment.</t>
  </si>
  <si>
    <t>Flooding of site</t>
  </si>
  <si>
    <t>If waste is washed off site it may contaminate buildings/ gardens/ natural habitats downstream.</t>
  </si>
  <si>
    <t>Flood waters</t>
  </si>
  <si>
    <t>Permitted waste types are non-hazardous so likely to add to volume of local post flood clean-up rather than adding to the hazard.</t>
  </si>
  <si>
    <t>Local human population and/or livestock after gaining unauthorised access to the waste operation.</t>
  </si>
  <si>
    <t>All on-site hazards. Wastes, machinery and vehicles.</t>
  </si>
  <si>
    <t>Bodily injury</t>
  </si>
  <si>
    <t>Permitted waste types are non-hazardous.</t>
  </si>
  <si>
    <t>Arson and or vandalism causing the release of polluting materials to air (smoke or fumes), water or land.</t>
  </si>
  <si>
    <t>Waste is normally moist so not readily combustible. Permitted waste types are organic and non-hazardous.</t>
  </si>
  <si>
    <t>Accidental fire causing the release of polluting materials to air (smoke or fumes), waste or land.</t>
  </si>
  <si>
    <t>As above. Permitted activities do not include the burning of waste.</t>
  </si>
  <si>
    <t>All surface waters close to and downstream of the site.</t>
  </si>
  <si>
    <t>Spillage of liquids, leachate from waste, contaminated rainwater run-off from waste with high organic content.</t>
  </si>
  <si>
    <t>There is a high potential for contaminated rainwater run-off from waste operations outside especially during heavy rain.</t>
  </si>
  <si>
    <t>Acute effects; oxygen depletion, fish kill and algal blooms.</t>
  </si>
  <si>
    <t>Abstraction from watercourse downstream of facility (for agricultural or potable use)</t>
  </si>
  <si>
    <t>Acute effects; closure of abstraction intakes.</t>
  </si>
  <si>
    <t>There is a high potential for contaminated rainwater run-off from waste operations outside especially during heavy rain. Watercourse must have medium/ high flow for abstraction to be permitted, which will dilute contamination.</t>
  </si>
  <si>
    <t>Groundwater</t>
  </si>
  <si>
    <t>There is a high potential for contaminated rainwater run-off or leachate from waste operations outside. Pollution may continue for a long time before it is detected.</t>
  </si>
  <si>
    <t>Unlikely to occur but might restrict recreational use.</t>
  </si>
  <si>
    <t>Any</t>
  </si>
  <si>
    <t>Harm to protected site through toxic contamination, nutrient enrichment, smothering, disturbance, predation etc.</t>
  </si>
  <si>
    <t>Waste composting operations may cause harm to and deterioration of nature conservation sites.</t>
  </si>
  <si>
    <t>Appropriate measure taken to prevent emissions. Emissions management plan (if required).</t>
  </si>
  <si>
    <t>Local human population and local environment</t>
  </si>
  <si>
    <t>Respiratory irritation, illness and nuisance to local population. Injury to staff or fire-fighters. Pollution of water or land.</t>
  </si>
  <si>
    <t>SR requires an emissions management plan when appropriate  -   appropriate measures may include litter picking affected areas/ rejection of waste loads.</t>
  </si>
  <si>
    <t>SR - Emissions of substances not controlled by emission limits (excluding odour)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SR (if required) - emissions management plan.</t>
  </si>
  <si>
    <t>SR -requires a written management system that identifies and minimises risks of pollution, including those arising from operations, maintenance, accidents, incidents, non-conformances (will include flood risk management).</t>
  </si>
  <si>
    <t>There is a high potential for contaminated rainwater run-off or leachate from waste operations outside. Pollution is likely to be detected quickly and effects are temporary and reversible.</t>
  </si>
  <si>
    <t>The activities shall not be carried out within 500 metres of a European site (SAC, cSAC, SPA, pSPA), Ramsar site or Site of Special Scientific Interest (SSSI).</t>
  </si>
  <si>
    <t>Waste will be processed with consideration for maintianing moisture content. Agitiation processes will be considered with diligence to local sensitive receptors.</t>
  </si>
  <si>
    <t>As above. Sanitisation temperatures will be reached to allow pasteurization of material.</t>
  </si>
  <si>
    <t>Permitted quantity of wastes - &lt;500 tonnes at any one time (encompasses storage, physical treatment, composting and maturation).</t>
  </si>
  <si>
    <t xml:space="preserve">The activities shall not be carried out within 50 metres of any well, spring or borehole used for the supply of water for human consumption. If the operation is to be carried out within a SPZ 1 or 2 all activities in open systems must take place on impermeable pavement with sealed drainage. </t>
  </si>
  <si>
    <t>Parameter 10</t>
  </si>
  <si>
    <t>Protected sites - European sites, Ramsar and SSSIs protected species/habitats and other nature conservation sites.</t>
  </si>
  <si>
    <t>The activities shall not be carried out within 10 metres of a watercourse or 50 metres of any well, spring or borehole used for the supply of water for human consumption.</t>
  </si>
  <si>
    <t>Permitted waste types - Non Hazardous wastes as listed in rules other than waste consisting solely or mainly of dusts (excluding sawdust), powders or loose fibres.  Two separate tables of waste types for open and closed systems.</t>
  </si>
  <si>
    <t>Wastes in table 2.3B may only be composted in closed systems on an impermeable surface with sealed drainage.</t>
  </si>
  <si>
    <t xml:space="preserve"> Point source emissions are only permitted via outlets from biofilters or equivalent abatement systems from closed systems (table 3.1). Emissions of substances not controlled by emission limits (excluding odour and noise) shall not cause pollution.  The operator shall not be taken to have breached this rule if appropriate measures, including, but not limited to, those specified in table 3.2 and any approved emissions management plan, have been taken to prevent or where that is not practicable, to minimise, those emissions. SR - (emissions of substances not controlled by emission limits).  SR (if required) - emissions management plan.</t>
  </si>
  <si>
    <t>SR - Liquid and waste likely to produce a lot of leachate must be composted in a closed system on impermeable pavement with sealed drainage. All operations must be more than 10 metres from a water course. All liquids in containers shall be provided with secondary containment.... (also applies to non- wastes such as fuels). Run-off restricted by SR on emissions of substances not controlled by emissions limits (exc. odour) shall not cause pollution, with appropriate measures. All collection and storage system will be maintained at 75% capacity at all times or recommended freeboard.</t>
  </si>
  <si>
    <t>Greater than 500 metres</t>
  </si>
  <si>
    <t>Composting in open systems must be on impermeable surfacing and sealed drainage when the site is in groundwater Source Protection Zones (SPZs)1 or 2. In all other 
locations hardstanding is required.</t>
  </si>
  <si>
    <t xml:space="preserve">Most dust will be washed off by rain or during food preparation for feedstocks. No loose powders and dusts are permitted. Waste moisture levels will be optimised. </t>
  </si>
  <si>
    <t>As above. Appropriate measures could include clearing waste, litter and mud arising from the activities from affected areas outside the site. Roads to be swept and dampened down as necessary.</t>
  </si>
  <si>
    <t>Gastro-intestinal illness. Includes eating crops grown within 250 metres metres of the site</t>
  </si>
  <si>
    <t>Air transport then deposition on commercial/ wild fruit/vegetables then ingestion</t>
  </si>
  <si>
    <t>Composting produces  and releases micro-organisms. There is potential for exposure if anyone living or working close to the site (excluding operator and employees).</t>
  </si>
  <si>
    <t>Dusts, powders or loose fibres are excluded from permitted waste types but composting process itself produces and is likely to release particulates. There is potential for exposure if anyone living or working close to the site (excluding operator and employees).</t>
  </si>
  <si>
    <t>Local residents often sensitive to noise and vibration.</t>
  </si>
  <si>
    <t>Direct run-off from site across ground surface, via surface water drains, ditches etc</t>
  </si>
  <si>
    <t>Harm to human health - skin damage or gastro intstinal illness.</t>
  </si>
  <si>
    <t>Operations must be managed and operated in accordance with a management system (this includes site security measures to prevent unauthorised access. Emergency contact details will be displayed at site entrance.</t>
  </si>
  <si>
    <t>Activities shall not be carried out within 250 metres of a residential property or workplace.  SR - emissions shall be free from odour.  SR requires an odour management plan.  Optimal conditions must be maintained within waste material as per industry standards. Leachate will be aerated. or odour minimised.</t>
  </si>
  <si>
    <t>Anaerobic conditions will be avoided, feedstock's mixed and processed within 5 days of recpetion. Rejection of infected material, temperatures will be raised to minimise pupa.</t>
  </si>
  <si>
    <t>Insect pests can multiply on permitted wastes, especially during summer months.</t>
  </si>
  <si>
    <t>Release of micro-organisms (bioaerosols).</t>
  </si>
  <si>
    <t>Release of particulate matter (dust).</t>
  </si>
  <si>
    <t>Releases of particulate matter (dusts) and micro-organisms (bioaerosols).</t>
  </si>
  <si>
    <t>Waste, litter and mud on local roads.</t>
  </si>
  <si>
    <t>Noise and vibration.</t>
  </si>
  <si>
    <t>Scavenging animals and scavenging birds.</t>
  </si>
  <si>
    <t>Contaminated waters used for recreational purposes.</t>
  </si>
  <si>
    <t>Chronic effects; contamination of groundwater, requiring treatment of water or closure of borehole.</t>
  </si>
  <si>
    <t>Chronic effects; deterioration of water quality.</t>
  </si>
  <si>
    <t>As above. Indirect run-off via the soil layer.</t>
  </si>
  <si>
    <t>Direct run-off from site across ground surface, via surface water drains, ditches etc. then abstraction.</t>
  </si>
  <si>
    <t>Transport through soil/groundwater then extraction at borehole.</t>
  </si>
  <si>
    <t>Direct contact or ingestion.</t>
  </si>
  <si>
    <t>Harm to human health - respiratory irritation and illness.</t>
  </si>
  <si>
    <t>Air transport then inhalation.</t>
  </si>
  <si>
    <t>Nuisance - dust on property (cars, clothing etc.).</t>
  </si>
  <si>
    <t>Air transport then deposition.</t>
  </si>
  <si>
    <t>Gastro-intestinal illness..</t>
  </si>
  <si>
    <t>Air transport then deposition on garden fruit/vegetables and then ingestion.</t>
  </si>
  <si>
    <t>Nuisance, loss of amenity and harm to animal health.</t>
  </si>
  <si>
    <t>Nuisance, loss of amenity and road traffic accidents.</t>
  </si>
  <si>
    <t>Vehicles entering and leaving the site.</t>
  </si>
  <si>
    <t>Nuisance, loss of amenity.</t>
  </si>
  <si>
    <t>Nuisance, loss of amenity, loss of sleep.</t>
  </si>
  <si>
    <t>Noise through the air and vibration through the ground.</t>
  </si>
  <si>
    <t>Harm to human health from waste carried off site and faeces. Nuisance and loss of amenity.</t>
  </si>
  <si>
    <t>Air transport and over land.</t>
  </si>
  <si>
    <t>Harm to human health, nuisance, loss of amenity.</t>
  </si>
  <si>
    <t>Air transport of smoke. Spillages and contaminated firewater by direct run-off from site and via surface water drains and ditches.</t>
  </si>
  <si>
    <t>Direct physical contact.</t>
  </si>
  <si>
    <t>Generic risk assessment for standard rules set number SR2011 No1 v3.0</t>
  </si>
  <si>
    <t>SR -requires a written management system that identifies and minimises risks of pollution, including those arising from operations, maintenance, accidents, incidents, non-conformances (will include fire and spillages).</t>
  </si>
  <si>
    <t>The activities shall not be carried out within 250 metres of the nearest sensitive receptor.</t>
  </si>
  <si>
    <t>Waste Operation: Composting biodegradable waste open &amp; closed systems, up to 500 t at any one time</t>
  </si>
  <si>
    <r>
      <t>The activities cannot</t>
    </r>
    <r>
      <rPr>
        <sz val="10"/>
        <color indexed="8"/>
        <rFont val="Arial"/>
        <family val="2"/>
      </rPr>
      <t xml:space="preserve"> take place within</t>
    </r>
    <r>
      <rPr>
        <sz val="10"/>
        <rFont val="Arial"/>
        <family val="2"/>
      </rPr>
      <t xml:space="preserve">  250 metres of the presence of Great Crested Newts where it is linked to the breeding ponds of the newts by good habitat; or 
50 metres of a site that has relevant species or habitats protected under the Biodiversity Action Plan that the Environment Agency considers at risk to this activity or  
50 metres of a Local Nature Reserves(LNR), Local Wildlife Site (LWS), Ancient woodland or Scheduled Ancient Monument.
</t>
    </r>
  </si>
  <si>
    <t xml:space="preserve">SR - This permit cannot be issued within 500 metresetres of a European site, Ramsar or SSSI.  The activities cannot take place within  250 metres of the presence of Great Crested Newts where it is linked to the breeding ponds of the newts by good habitat;  
or  50 metres of a Local Nature Reserves(LNR), Local Wildlife Site (LWS), Ancient woodland or Scheduled Ancient Monument or 50 metres of a site that has relevant species or habitats protected under the Biodiversity Action Plan that the Environment Agency considers at risk to this activity.    At 500 metres or more, the potential hazards from the permitted activities pose a low risk to the broad sensitivity of species and habitats groups. Also 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t>
  </si>
  <si>
    <t>This generic risk assessment for standard rule SR2011 No1 standard rule has been superseded by the gra for SR2021 No 5: composting in open and closed systems – waste recovery operation. Existing standard permit holders have moved to the new rule set.</t>
  </si>
  <si>
    <t>This publication was withdrawn on 27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</si>
</sst>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b/>
      <sz val="10"/>
      <name val="Arial"/>
      <family val="2"/>
    </font>
    <font>
      <sz val="10"/>
      <name val="Arial"/>
      <family val="2"/>
    </font>
    <font>
      <b/>
      <sz val="12"/>
      <name val="Arial"/>
      <family val="2"/>
    </font>
    <font>
      <sz val="12"/>
      <name val="Arial"/>
      <family val="2"/>
    </font>
    <font>
      <b/>
      <sz val="12"/>
      <name val="Arial"/>
      <family val="2"/>
    </font>
    <font>
      <b/>
      <sz val="14"/>
      <name val="Arial"/>
      <family val="2"/>
    </font>
    <font>
      <b/>
      <sz val="10"/>
      <name val="Arial"/>
      <family val="2"/>
    </font>
    <font>
      <sz val="10"/>
      <name val="Arial"/>
      <family val="2"/>
    </font>
    <font>
      <sz val="10"/>
      <color indexed="8"/>
      <name val="Arial"/>
      <family val="2"/>
    </font>
    <font>
      <b/>
      <sz val="14"/>
      <name val="Arial"/>
    </font>
  </fonts>
  <fills count="11">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CC"/>
        <bgColor indexed="64"/>
      </patternFill>
    </fill>
  </fills>
  <borders count="13">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dashed">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6">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5" xfId="0" applyFill="1" applyBorder="1" applyAlignment="1">
      <alignment horizontal="centerContinuous" vertical="top"/>
    </xf>
    <xf numFmtId="0" fontId="5" fillId="2" borderId="6" xfId="0" applyFont="1" applyFill="1" applyBorder="1" applyAlignment="1">
      <alignment vertical="center"/>
    </xf>
    <xf numFmtId="0" fontId="5" fillId="2" borderId="5" xfId="0" applyFont="1" applyFill="1" applyBorder="1" applyAlignment="1">
      <alignment horizontal="centerContinuous" vertical="center"/>
    </xf>
    <xf numFmtId="0" fontId="5" fillId="2" borderId="5" xfId="0" applyFont="1" applyFill="1" applyBorder="1" applyAlignment="1">
      <alignment vertical="center"/>
    </xf>
    <xf numFmtId="0" fontId="3" fillId="2" borderId="6" xfId="0" applyFont="1" applyFill="1" applyBorder="1" applyAlignment="1">
      <alignment horizontal="centerContinuous" vertical="center"/>
    </xf>
    <xf numFmtId="0" fontId="0" fillId="2" borderId="7" xfId="0" applyFill="1" applyBorder="1" applyAlignment="1">
      <alignment horizontal="centerContinuous" vertical="center"/>
    </xf>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0" xfId="0" applyAlignment="1">
      <alignment horizontal="center" vertical="top"/>
    </xf>
    <xf numFmtId="0" fontId="0" fillId="7" borderId="0" xfId="0" applyFill="1" applyProtection="1"/>
    <xf numFmtId="0" fontId="0" fillId="7" borderId="8" xfId="0" applyFill="1" applyBorder="1" applyProtection="1"/>
    <xf numFmtId="0" fontId="0" fillId="7" borderId="9" xfId="0" applyFill="1" applyBorder="1" applyProtection="1"/>
    <xf numFmtId="0" fontId="0" fillId="7" borderId="0" xfId="0" applyFill="1" applyBorder="1" applyProtection="1"/>
    <xf numFmtId="0" fontId="3" fillId="7" borderId="0" xfId="0" applyFont="1" applyFill="1" applyProtection="1"/>
    <xf numFmtId="0" fontId="3" fillId="7" borderId="0" xfId="0" applyFont="1" applyFill="1" applyBorder="1" applyProtection="1"/>
    <xf numFmtId="0" fontId="4" fillId="7" borderId="0" xfId="0" applyFont="1" applyFill="1" applyProtection="1"/>
    <xf numFmtId="0" fontId="4" fillId="7" borderId="0" xfId="0" applyFont="1" applyFill="1" applyBorder="1" applyProtection="1"/>
    <xf numFmtId="0" fontId="6" fillId="7" borderId="0" xfId="0" applyFont="1" applyFill="1" applyBorder="1" applyProtection="1"/>
    <xf numFmtId="0" fontId="5" fillId="7" borderId="0" xfId="0" applyFont="1" applyFill="1" applyBorder="1" applyProtection="1"/>
    <xf numFmtId="0" fontId="7" fillId="0" borderId="0" xfId="0" applyFont="1" applyFill="1" applyBorder="1"/>
    <xf numFmtId="0" fontId="7" fillId="0" borderId="0" xfId="0" applyFont="1" applyFill="1" applyBorder="1" applyAlignment="1">
      <alignment horizontal="left"/>
    </xf>
    <xf numFmtId="0" fontId="3" fillId="0" borderId="0" xfId="0" applyFont="1" applyFill="1" applyBorder="1" applyProtection="1"/>
    <xf numFmtId="0" fontId="0" fillId="0" borderId="0" xfId="0" applyFill="1" applyBorder="1" applyProtection="1"/>
    <xf numFmtId="0" fontId="7" fillId="0" borderId="0" xfId="0" applyFont="1" applyFill="1" applyBorder="1" applyProtection="1"/>
    <xf numFmtId="0" fontId="7" fillId="0" borderId="0" xfId="0" applyFont="1" applyFill="1" applyBorder="1" applyAlignment="1" applyProtection="1">
      <alignment horizontal="right"/>
    </xf>
    <xf numFmtId="0" fontId="0" fillId="5" borderId="10" xfId="0" applyFill="1" applyBorder="1" applyAlignment="1" applyProtection="1">
      <alignment vertical="top" wrapText="1"/>
      <protection locked="0"/>
    </xf>
    <xf numFmtId="0" fontId="1" fillId="2" borderId="11" xfId="0" applyFont="1" applyFill="1" applyBorder="1" applyAlignment="1">
      <alignment horizontal="center" vertical="top" wrapText="1"/>
    </xf>
    <xf numFmtId="0" fontId="0" fillId="0" borderId="0" xfId="0" applyFill="1" applyAlignment="1">
      <alignment vertical="center"/>
    </xf>
    <xf numFmtId="0" fontId="0" fillId="0" borderId="0" xfId="0" applyAlignment="1">
      <alignment vertical="center"/>
    </xf>
    <xf numFmtId="0" fontId="0" fillId="0" borderId="0" xfId="0" applyAlignment="1">
      <alignment vertical="top"/>
    </xf>
    <xf numFmtId="0" fontId="2" fillId="0" borderId="10" xfId="0" applyFont="1" applyBorder="1" applyAlignment="1" applyProtection="1">
      <alignment vertical="top" wrapText="1"/>
      <protection locked="0"/>
    </xf>
    <xf numFmtId="0" fontId="1" fillId="3" borderId="10" xfId="0" applyFont="1" applyFill="1" applyBorder="1" applyAlignment="1">
      <alignment vertical="top" wrapText="1"/>
    </xf>
    <xf numFmtId="0" fontId="0" fillId="0" borderId="10" xfId="0" applyBorder="1" applyAlignment="1" applyProtection="1">
      <alignment vertical="top" wrapText="1"/>
      <protection locked="0"/>
    </xf>
    <xf numFmtId="0" fontId="1" fillId="8" borderId="10" xfId="0" applyFont="1" applyFill="1" applyBorder="1" applyAlignment="1" applyProtection="1">
      <alignment vertical="top" wrapText="1"/>
      <protection locked="0"/>
    </xf>
    <xf numFmtId="0" fontId="0" fillId="0" borderId="10" xfId="0" applyFill="1" applyBorder="1" applyAlignment="1" applyProtection="1">
      <alignment vertical="top" wrapText="1"/>
      <protection locked="0"/>
    </xf>
    <xf numFmtId="0" fontId="0" fillId="0" borderId="12" xfId="0" applyBorder="1" applyAlignment="1" applyProtection="1">
      <alignment vertical="top" wrapText="1"/>
      <protection locked="0"/>
    </xf>
    <xf numFmtId="0" fontId="0" fillId="5" borderId="12" xfId="0" applyFill="1" applyBorder="1" applyAlignment="1" applyProtection="1">
      <alignment vertical="top" wrapText="1"/>
      <protection locked="0"/>
    </xf>
    <xf numFmtId="0" fontId="1" fillId="8" borderId="12" xfId="0" applyFont="1" applyFill="1" applyBorder="1" applyAlignment="1" applyProtection="1">
      <alignment vertical="top" wrapText="1"/>
      <protection locked="0"/>
    </xf>
    <xf numFmtId="0" fontId="0" fillId="0" borderId="12" xfId="0" applyFill="1" applyBorder="1" applyAlignment="1" applyProtection="1">
      <alignment vertical="top" wrapText="1"/>
      <protection locked="0"/>
    </xf>
    <xf numFmtId="0" fontId="8" fillId="0" borderId="0" xfId="0" applyFont="1" applyFill="1"/>
    <xf numFmtId="0" fontId="8" fillId="0" borderId="0" xfId="0" applyFont="1"/>
    <xf numFmtId="0" fontId="8" fillId="0" borderId="10" xfId="0" applyFont="1" applyBorder="1" applyAlignment="1" applyProtection="1">
      <alignment vertical="top" wrapText="1"/>
      <protection locked="0"/>
    </xf>
    <xf numFmtId="0" fontId="8" fillId="0" borderId="10" xfId="0" applyFont="1" applyFill="1" applyBorder="1" applyAlignment="1" applyProtection="1">
      <alignment vertical="top" wrapText="1"/>
      <protection locked="0"/>
    </xf>
    <xf numFmtId="0" fontId="7" fillId="8" borderId="10" xfId="0" applyFont="1" applyFill="1" applyBorder="1" applyAlignment="1" applyProtection="1">
      <alignment vertical="top" wrapText="1"/>
      <protection locked="0"/>
    </xf>
    <xf numFmtId="0" fontId="8" fillId="5" borderId="10" xfId="0" applyFont="1" applyFill="1" applyBorder="1" applyAlignment="1" applyProtection="1">
      <alignment vertical="top" wrapText="1"/>
      <protection locked="0"/>
    </xf>
    <xf numFmtId="0" fontId="2" fillId="0" borderId="10" xfId="0" applyFont="1" applyFill="1" applyBorder="1" applyAlignment="1" applyProtection="1">
      <alignment vertical="top" wrapText="1"/>
      <protection locked="0"/>
    </xf>
    <xf numFmtId="0" fontId="0" fillId="10" borderId="10" xfId="0" applyFill="1" applyBorder="1" applyAlignment="1" applyProtection="1">
      <alignment vertical="top" wrapText="1"/>
      <protection locked="0"/>
    </xf>
    <xf numFmtId="0" fontId="2" fillId="0" borderId="12" xfId="0" applyFont="1" applyBorder="1" applyAlignment="1" applyProtection="1">
      <alignment vertical="top" wrapText="1"/>
      <protection locked="0"/>
    </xf>
    <xf numFmtId="0" fontId="0" fillId="0" borderId="0" xfId="0" applyFill="1" applyBorder="1" applyAlignment="1" applyProtection="1"/>
    <xf numFmtId="0" fontId="0" fillId="0" borderId="0" xfId="0" applyAlignment="1"/>
    <xf numFmtId="0" fontId="8" fillId="0" borderId="0" xfId="0" applyFont="1" applyAlignment="1"/>
    <xf numFmtId="15" fontId="8" fillId="9" borderId="8" xfId="0" applyNumberFormat="1" applyFont="1" applyFill="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2" fillId="10" borderId="8" xfId="0" applyFont="1" applyFill="1" applyBorder="1" applyAlignment="1" applyProtection="1">
      <alignment vertical="top" wrapText="1"/>
      <protection locked="0"/>
    </xf>
    <xf numFmtId="0" fontId="0" fillId="10" borderId="8" xfId="0" applyFill="1" applyBorder="1" applyAlignment="1" applyProtection="1">
      <alignment vertical="top" wrapText="1"/>
      <protection locked="0"/>
    </xf>
    <xf numFmtId="0" fontId="0" fillId="9" borderId="8" xfId="0" applyFill="1" applyBorder="1" applyAlignment="1" applyProtection="1">
      <alignment vertical="top" wrapText="1"/>
      <protection locked="0"/>
    </xf>
    <xf numFmtId="0" fontId="8" fillId="9" borderId="8" xfId="0" applyFont="1" applyFill="1" applyBorder="1" applyAlignment="1" applyProtection="1">
      <alignment vertical="top" wrapText="1"/>
      <protection locked="0"/>
    </xf>
    <xf numFmtId="0" fontId="0" fillId="0" borderId="8" xfId="0" applyBorder="1" applyAlignment="1" applyProtection="1">
      <alignment vertical="top" wrapText="1"/>
      <protection locked="0"/>
    </xf>
    <xf numFmtId="0" fontId="0" fillId="9" borderId="9" xfId="0" applyFill="1" applyBorder="1" applyAlignment="1" applyProtection="1">
      <alignment vertical="top" wrapText="1"/>
      <protection locked="0"/>
    </xf>
    <xf numFmtId="0" fontId="0" fillId="0" borderId="0" xfId="0" applyAlignment="1">
      <alignment vertical="top"/>
    </xf>
    <xf numFmtId="0" fontId="2" fillId="0" borderId="0" xfId="0" applyFont="1" applyBorder="1" applyAlignment="1">
      <alignment vertical="top" wrapText="1"/>
    </xf>
    <xf numFmtId="0" fontId="8" fillId="0" borderId="0" xfId="0" applyFont="1" applyBorder="1" applyAlignment="1">
      <alignment vertical="top" wrapText="1"/>
    </xf>
    <xf numFmtId="0" fontId="0" fillId="0" borderId="0" xfId="0" applyAlignment="1">
      <alignment vertical="center" wrapText="1"/>
    </xf>
    <xf numFmtId="0" fontId="0" fillId="0" borderId="0" xfId="0" applyAlignment="1">
      <alignment vertical="center"/>
    </xf>
    <xf numFmtId="0" fontId="0" fillId="0" borderId="0" xfId="0" applyFill="1" applyBorder="1" applyAlignment="1">
      <alignment vertical="center" wrapText="1"/>
    </xf>
    <xf numFmtId="0" fontId="0" fillId="0" borderId="0" xfId="0" applyFill="1" applyBorder="1" applyAlignment="1">
      <alignment vertical="center"/>
    </xf>
    <xf numFmtId="0" fontId="0" fillId="0" borderId="0" xfId="0" applyAlignment="1">
      <alignment wrapText="1"/>
    </xf>
    <xf numFmtId="0" fontId="2" fillId="0" borderId="0" xfId="0" applyFont="1" applyBorder="1" applyAlignment="1"/>
    <xf numFmtId="0" fontId="8" fillId="0" borderId="0" xfId="0" applyFont="1" applyAlignment="1">
      <alignment vertical="top" wrapText="1"/>
    </xf>
    <xf numFmtId="0" fontId="10" fillId="0" borderId="0" xfId="0" applyFont="1"/>
    <xf numFmtId="0" fontId="6" fillId="0" borderId="0" xfId="0" applyFont="1" applyAlignme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revisionHeaders" Target="revisions/revisionHeader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usernames" Target="revisions/userNames.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revisions/_rels/revisionHeaders.xml.rels><?xml version="1.0" encoding="UTF-8" standalone="yes"?>
<Relationships xmlns="http://schemas.openxmlformats.org/package/2006/relationships"><Relationship Id="rId18"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F58F2F5-E976-49AB-AF00-976EF4290834}" diskRevisions="1" revisionId="180" version="2">
  <header guid="{CF58F2F5-E976-49AB-AF00-976EF4290834}" dateTime="2022-05-25T13:47:10" maxSheetId="2" userName="Wallis, Tracy" r:id="rId18" minRId="170" maxRId="176">
    <sheetIdMap count="1">
      <sheetId val="1"/>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0" sId="1" ref="A1:XFD1" action="insertRow">
    <undo index="65535" exp="area" ref3D="1" dr="$A$1:$A$1048576" dn="Z_DF70574A_03A8_4852_BA56_0D62C2BCB4FA_.wvu.Cols" sId="1"/>
    <undo index="65535" exp="area" ref3D="1" dr="$A$1:$A$1048576" dn="Z_B930BBB7_A775_478A_B2C3_57FA7F289B3A_.wvu.Cols" sId="1"/>
    <undo index="65535" exp="area" ref3D="1" dr="$A$57:$XFD$90" dn="Z_9197581F_7B94_4BED_98A9_632B66AB0DB5_.wvu.Rows" sId="1"/>
    <undo index="65535" exp="area" ref3D="1" dr="$A$57:$XFD$90" dn="Z_D86DCCFD_22ED_4A71_AA8A_CBECACC6DEFB_.wvu.Rows" sId="1"/>
    <undo index="65535" exp="area" ref3D="1" dr="$A$28:$XFD$30" dn="Z_9197581F_7B94_4BED_98A9_632B66AB0DB5_.wvu.PrintTitles" sId="1"/>
    <undo index="65535" exp="area" ref3D="1" dr="$A$57:$XFD$90" dn="Z_B930BBB7_A775_478A_B2C3_57FA7F289B3A_.wvu.Rows" sId="1"/>
    <undo index="65535" exp="area" ref3D="1" dr="$A$1:$A$1048576" dn="Z_983F8D82_BC7A_4236_8219_5D2C19B4865A_.wvu.Cols" sId="1"/>
    <undo index="65535" exp="area" ref3D="1" dr="$A$57:$XFD$90" dn="Z_93E4E281_589B_4B20_A686_FB18D7594DDB_.wvu.Rows" sId="1"/>
    <undo index="65535" exp="area" ref3D="1" dr="$A$28:$XFD$30" dn="Z_B930BBB7_A775_478A_B2C3_57FA7F289B3A_.wvu.PrintTitles" sId="1"/>
    <undo index="65535" exp="area" ref3D="1" dr="$A$57:$XFD$90" dn="Z_DF70574A_03A8_4852_BA56_0D62C2BCB4FA_.wvu.Rows" sId="1"/>
    <undo index="65535" exp="area" ref3D="1" dr="$A$28:$XFD$30" dn="Z_93E4E281_589B_4B20_A686_FB18D7594DDB_.wvu.PrintTitles" sId="1"/>
    <undo index="65535" exp="area" ref3D="1" dr="$A$28:$XFD$30" dn="Z_DF70574A_03A8_4852_BA56_0D62C2BCB4FA_.wvu.PrintTitles" sId="1"/>
    <undo index="65535" exp="area" ref3D="1" dr="$A$57:$XFD$90" dn="Z_983F8D82_BC7A_4236_8219_5D2C19B4865A_.wvu.Rows" sId="1"/>
    <undo index="65535" exp="area" ref3D="1" dr="$A$1:$A$1048576" dn="Z_93E4E281_589B_4B20_A686_FB18D7594DDB_.wvu.Cols" sId="1"/>
    <undo index="65535" exp="area" ref3D="1" dr="$A$28:$XFD$30" dn="Z_983F8D82_BC7A_4236_8219_5D2C19B4865A_.wvu.PrintTitles" sId="1"/>
    <undo index="65535" exp="area" ref3D="1" dr="$A$28:$XFD$30" dn="Z_D86DCCFD_22ED_4A71_AA8A_CBECACC6DEFB_.wvu.PrintTitles" sId="1"/>
    <undo index="65535" exp="area" ref3D="1" dr="$A$1:$A$1048576" dn="Z_D86DCCFD_22ED_4A71_AA8A_CBECACC6DEFB_.wvu.Cols" sId="1"/>
    <undo index="65535" exp="area" ref3D="1" dr="$A$57:$XFD$90" dn="Z_338A431F_178B_4589_8C4F_320865E70539_.wvu.Rows" sId="1"/>
    <undo index="65535" exp="area" ref3D="1" dr="$A$28:$XFD$30" dn="Z_338A431F_178B_4589_8C4F_320865E70539_.wvu.PrintTitles" sId="1"/>
    <undo index="65535" exp="area" ref3D="1" dr="$A$1:$A$1048576" dn="Z_9197581F_7B94_4BED_98A9_632B66AB0DB5_.wvu.Cols" sId="1"/>
    <undo index="65535" exp="area" ref3D="1" dr="$A$57:$XFD$90" dn="Z_5A01200A_E21A_41FB_B0D5_4BCB66C4E31B_.wvu.Rows" sId="1"/>
    <undo index="65535" exp="area" ref3D="1" dr="$A$1:$A$1048576" dn="Z_338A431F_178B_4589_8C4F_320865E70539_.wvu.Cols" sId="1"/>
    <undo index="65535" exp="area" ref3D="1" dr="$A$28:$XFD$30" dn="Z_5A01200A_E21A_41FB_B0D5_4BCB66C4E31B_.wvu.PrintTitles" sId="1"/>
    <undo index="65535" exp="area" ref3D="1" dr="$A$28:$XFD$30" dn="Print_Titles" sId="1"/>
    <undo index="65535" exp="area" ref3D="1" dr="$A$1:$A$1048576" dn="Z_5A01200A_E21A_41FB_B0D5_4BCB66C4E31B_.wvu.Cols" sId="1"/>
  </rrc>
  <rrc rId="171" sId="1" ref="A1:XFD1" action="insertRow">
    <undo index="65535" exp="area" ref3D="1" dr="$A$1:$A$1048576" dn="Z_DF70574A_03A8_4852_BA56_0D62C2BCB4FA_.wvu.Cols" sId="1"/>
    <undo index="65535" exp="area" ref3D="1" dr="$A$1:$A$1048576" dn="Z_B930BBB7_A775_478A_B2C3_57FA7F289B3A_.wvu.Cols" sId="1"/>
    <undo index="65535" exp="area" ref3D="1" dr="$A$58:$XFD$91" dn="Z_9197581F_7B94_4BED_98A9_632B66AB0DB5_.wvu.Rows" sId="1"/>
    <undo index="65535" exp="area" ref3D="1" dr="$A$58:$XFD$91" dn="Z_D86DCCFD_22ED_4A71_AA8A_CBECACC6DEFB_.wvu.Rows" sId="1"/>
    <undo index="65535" exp="area" ref3D="1" dr="$A$29:$XFD$31" dn="Z_9197581F_7B94_4BED_98A9_632B66AB0DB5_.wvu.PrintTitles" sId="1"/>
    <undo index="65535" exp="area" ref3D="1" dr="$A$58:$XFD$91" dn="Z_B930BBB7_A775_478A_B2C3_57FA7F289B3A_.wvu.Rows" sId="1"/>
    <undo index="65535" exp="area" ref3D="1" dr="$A$1:$A$1048576" dn="Z_983F8D82_BC7A_4236_8219_5D2C19B4865A_.wvu.Cols" sId="1"/>
    <undo index="65535" exp="area" ref3D="1" dr="$A$58:$XFD$91" dn="Z_93E4E281_589B_4B20_A686_FB18D7594DDB_.wvu.Rows" sId="1"/>
    <undo index="65535" exp="area" ref3D="1" dr="$A$29:$XFD$31" dn="Z_B930BBB7_A775_478A_B2C3_57FA7F289B3A_.wvu.PrintTitles" sId="1"/>
    <undo index="65535" exp="area" ref3D="1" dr="$A$58:$XFD$91" dn="Z_DF70574A_03A8_4852_BA56_0D62C2BCB4FA_.wvu.Rows" sId="1"/>
    <undo index="65535" exp="area" ref3D="1" dr="$A$29:$XFD$31" dn="Z_93E4E281_589B_4B20_A686_FB18D7594DDB_.wvu.PrintTitles" sId="1"/>
    <undo index="65535" exp="area" ref3D="1" dr="$A$29:$XFD$31" dn="Z_DF70574A_03A8_4852_BA56_0D62C2BCB4FA_.wvu.PrintTitles" sId="1"/>
    <undo index="65535" exp="area" ref3D="1" dr="$A$58:$XFD$91" dn="Z_983F8D82_BC7A_4236_8219_5D2C19B4865A_.wvu.Rows" sId="1"/>
    <undo index="65535" exp="area" ref3D="1" dr="$A$1:$A$1048576" dn="Z_93E4E281_589B_4B20_A686_FB18D7594DDB_.wvu.Cols" sId="1"/>
    <undo index="65535" exp="area" ref3D="1" dr="$A$29:$XFD$31" dn="Z_983F8D82_BC7A_4236_8219_5D2C19B4865A_.wvu.PrintTitles" sId="1"/>
    <undo index="65535" exp="area" ref3D="1" dr="$A$29:$XFD$31" dn="Z_D86DCCFD_22ED_4A71_AA8A_CBECACC6DEFB_.wvu.PrintTitles" sId="1"/>
    <undo index="65535" exp="area" ref3D="1" dr="$A$1:$A$1048576" dn="Z_D86DCCFD_22ED_4A71_AA8A_CBECACC6DEFB_.wvu.Cols" sId="1"/>
    <undo index="65535" exp="area" ref3D="1" dr="$A$58:$XFD$91" dn="Z_338A431F_178B_4589_8C4F_320865E70539_.wvu.Rows" sId="1"/>
    <undo index="65535" exp="area" ref3D="1" dr="$A$29:$XFD$31" dn="Z_338A431F_178B_4589_8C4F_320865E70539_.wvu.PrintTitles" sId="1"/>
    <undo index="65535" exp="area" ref3D="1" dr="$A$1:$A$1048576" dn="Z_9197581F_7B94_4BED_98A9_632B66AB0DB5_.wvu.Cols" sId="1"/>
    <undo index="65535" exp="area" ref3D="1" dr="$A$58:$XFD$91" dn="Z_5A01200A_E21A_41FB_B0D5_4BCB66C4E31B_.wvu.Rows" sId="1"/>
    <undo index="65535" exp="area" ref3D="1" dr="$A$1:$A$1048576" dn="Z_338A431F_178B_4589_8C4F_320865E70539_.wvu.Cols" sId="1"/>
    <undo index="65535" exp="area" ref3D="1" dr="$A$29:$XFD$31" dn="Z_5A01200A_E21A_41FB_B0D5_4BCB66C4E31B_.wvu.PrintTitles" sId="1"/>
    <undo index="65535" exp="area" ref3D="1" dr="$A$29:$XFD$31" dn="Print_Titles" sId="1"/>
    <undo index="65535" exp="area" ref3D="1" dr="$A$1:$A$1048576" dn="Z_5A01200A_E21A_41FB_B0D5_4BCB66C4E31B_.wvu.Cols" sId="1"/>
  </rrc>
  <rrc rId="172" sId="1" ref="A1:XFD1" action="insertRow">
    <undo index="65535" exp="area" ref3D="1" dr="$A$1:$A$1048576" dn="Z_DF70574A_03A8_4852_BA56_0D62C2BCB4FA_.wvu.Cols" sId="1"/>
    <undo index="65535" exp="area" ref3D="1" dr="$A$1:$A$1048576" dn="Z_B930BBB7_A775_478A_B2C3_57FA7F289B3A_.wvu.Cols" sId="1"/>
    <undo index="65535" exp="area" ref3D="1" dr="$A$59:$XFD$92" dn="Z_9197581F_7B94_4BED_98A9_632B66AB0DB5_.wvu.Rows" sId="1"/>
    <undo index="65535" exp="area" ref3D="1" dr="$A$59:$XFD$92" dn="Z_D86DCCFD_22ED_4A71_AA8A_CBECACC6DEFB_.wvu.Rows" sId="1"/>
    <undo index="65535" exp="area" ref3D="1" dr="$A$30:$XFD$32" dn="Z_9197581F_7B94_4BED_98A9_632B66AB0DB5_.wvu.PrintTitles" sId="1"/>
    <undo index="65535" exp="area" ref3D="1" dr="$A$59:$XFD$92" dn="Z_B930BBB7_A775_478A_B2C3_57FA7F289B3A_.wvu.Rows" sId="1"/>
    <undo index="65535" exp="area" ref3D="1" dr="$A$1:$A$1048576" dn="Z_983F8D82_BC7A_4236_8219_5D2C19B4865A_.wvu.Cols" sId="1"/>
    <undo index="65535" exp="area" ref3D="1" dr="$A$59:$XFD$92" dn="Z_93E4E281_589B_4B20_A686_FB18D7594DDB_.wvu.Rows" sId="1"/>
    <undo index="65535" exp="area" ref3D="1" dr="$A$30:$XFD$32" dn="Z_B930BBB7_A775_478A_B2C3_57FA7F289B3A_.wvu.PrintTitles" sId="1"/>
    <undo index="65535" exp="area" ref3D="1" dr="$A$59:$XFD$92" dn="Z_DF70574A_03A8_4852_BA56_0D62C2BCB4FA_.wvu.Rows" sId="1"/>
    <undo index="65535" exp="area" ref3D="1" dr="$A$30:$XFD$32" dn="Z_93E4E281_589B_4B20_A686_FB18D7594DDB_.wvu.PrintTitles" sId="1"/>
    <undo index="65535" exp="area" ref3D="1" dr="$A$30:$XFD$32" dn="Z_DF70574A_03A8_4852_BA56_0D62C2BCB4FA_.wvu.PrintTitles" sId="1"/>
    <undo index="65535" exp="area" ref3D="1" dr="$A$59:$XFD$92" dn="Z_983F8D82_BC7A_4236_8219_5D2C19B4865A_.wvu.Rows" sId="1"/>
    <undo index="65535" exp="area" ref3D="1" dr="$A$1:$A$1048576" dn="Z_93E4E281_589B_4B20_A686_FB18D7594DDB_.wvu.Cols" sId="1"/>
    <undo index="65535" exp="area" ref3D="1" dr="$A$30:$XFD$32" dn="Z_983F8D82_BC7A_4236_8219_5D2C19B4865A_.wvu.PrintTitles" sId="1"/>
    <undo index="65535" exp="area" ref3D="1" dr="$A$30:$XFD$32" dn="Z_D86DCCFD_22ED_4A71_AA8A_CBECACC6DEFB_.wvu.PrintTitles" sId="1"/>
    <undo index="65535" exp="area" ref3D="1" dr="$A$1:$A$1048576" dn="Z_D86DCCFD_22ED_4A71_AA8A_CBECACC6DEFB_.wvu.Cols" sId="1"/>
    <undo index="65535" exp="area" ref3D="1" dr="$A$59:$XFD$92" dn="Z_338A431F_178B_4589_8C4F_320865E70539_.wvu.Rows" sId="1"/>
    <undo index="65535" exp="area" ref3D="1" dr="$A$30:$XFD$32" dn="Z_338A431F_178B_4589_8C4F_320865E70539_.wvu.PrintTitles" sId="1"/>
    <undo index="65535" exp="area" ref3D="1" dr="$A$1:$A$1048576" dn="Z_9197581F_7B94_4BED_98A9_632B66AB0DB5_.wvu.Cols" sId="1"/>
    <undo index="65535" exp="area" ref3D="1" dr="$A$59:$XFD$92" dn="Z_5A01200A_E21A_41FB_B0D5_4BCB66C4E31B_.wvu.Rows" sId="1"/>
    <undo index="65535" exp="area" ref3D="1" dr="$A$1:$A$1048576" dn="Z_338A431F_178B_4589_8C4F_320865E70539_.wvu.Cols" sId="1"/>
    <undo index="65535" exp="area" ref3D="1" dr="$A$30:$XFD$32" dn="Z_5A01200A_E21A_41FB_B0D5_4BCB66C4E31B_.wvu.PrintTitles" sId="1"/>
    <undo index="65535" exp="area" ref3D="1" dr="$A$30:$XFD$32" dn="Print_Titles" sId="1"/>
    <undo index="65535" exp="area" ref3D="1" dr="$A$1:$A$1048576" dn="Z_5A01200A_E21A_41FB_B0D5_4BCB66C4E31B_.wvu.Cols" sId="1"/>
  </rrc>
  <rm rId="173" sheetId="1" source="B4:I4" destination="B1:I1" sourceSheetId="1"/>
  <rcc rId="174" sId="1" xfDxf="1" dxf="1">
    <nc r="B3" t="inlineStr">
      <is>
        <t>This generic risk assessment for standard rule SR2011 No1 standard rule has been superseded by the gra for SR2021 No 5: composting in open and closed systems – waste recovery operation. Existing standard permit holders have moved to the new rule set.</t>
      </is>
    </nc>
  </rcc>
  <rcc rId="175" sId="1" odxf="1" dxf="1">
    <nc r="B2" t="inlineStr">
      <is>
        <t>This publication was withdrawn on 27 May 2022.</t>
      </is>
    </nc>
    <odxf>
      <font>
        <b val="0"/>
        <sz val="10"/>
        <color auto="1"/>
        <name val="Arial"/>
        <scheme val="none"/>
      </font>
    </odxf>
    <ndxf>
      <font>
        <b/>
        <sz val="14"/>
        <color auto="1"/>
        <name val="Arial"/>
        <scheme val="none"/>
      </font>
    </ndxf>
  </rcc>
  <rcc rId="176" sId="1" odxf="1" dxf="1">
    <nc r="B3" t="inlineStr">
      <is>
        <t>This generic risk assessment for standard rule SR2011 No1 standard rule has been superseded by the gra for SR2021 No 5: composting in open and closed systems – waste recovery operation. Existing standard permit holders have moved to the new rule set.</t>
      </is>
    </nc>
    <ndxf>
      <font>
        <b/>
        <sz val="14"/>
        <color auto="1"/>
        <name val="Arial"/>
        <scheme val="none"/>
      </font>
    </ndxf>
  </rcc>
  <rfmt sheetId="1" sqref="B1" start="0" length="0">
    <dxf>
      <font>
        <sz val="14"/>
        <family val="2"/>
      </font>
    </dxf>
  </rfmt>
  <rdn rId="0" localSheetId="1" customView="1" name="Z_9A98AEBB_7FC8_40F4_A8EA_C057D489C8B4_.wvu.PrintArea" hidden="1" oldHidden="1">
    <formula>'Standard Permit GRA'!$A$4:$AF$54</formula>
  </rdn>
  <rdn rId="0" localSheetId="1" customView="1" name="Z_9A98AEBB_7FC8_40F4_A8EA_C057D489C8B4_.wvu.PrintTitles" hidden="1" oldHidden="1">
    <formula>'Standard Permit GRA'!$31:$33</formula>
  </rdn>
  <rdn rId="0" localSheetId="1" customView="1" name="Z_9A98AEBB_7FC8_40F4_A8EA_C057D489C8B4_.wvu.Rows" hidden="1" oldHidden="1">
    <formula>'Standard Permit GRA'!$60:$93</formula>
  </rdn>
  <rdn rId="0" localSheetId="1" customView="1" name="Z_9A98AEBB_7FC8_40F4_A8EA_C057D489C8B4_.wvu.Cols" hidden="1" oldHidden="1">
    <formula>'Standard Permit GRA'!$A:$A</formula>
  </rdn>
  <rcv guid="{9A98AEBB-7FC8-40F4-A8EA-C057D489C8B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7"/>
  <sheetViews>
    <sheetView tabSelected="1" view="pageLayout" topLeftCell="B1" zoomScaleNormal="79" zoomScaleSheetLayoutView="52" workbookViewId="0">
      <selection activeCell="B1" sqref="B1:I1"/>
    </sheetView>
  </sheetViews>
  <sheetFormatPr defaultRowHeight="12.5" x14ac:dyDescent="0.25"/>
  <cols>
    <col min="1" max="1" width="9.1796875" hidden="1" customWidth="1"/>
    <col min="2" max="2" width="16.7265625" customWidth="1"/>
    <col min="3" max="3" width="16.81640625" customWidth="1"/>
    <col min="4" max="4" width="16.7265625" customWidth="1"/>
    <col min="5" max="5" width="22" customWidth="1"/>
    <col min="6" max="6" width="12.54296875" customWidth="1"/>
    <col min="7" max="7" width="14.7265625" customWidth="1"/>
    <col min="8" max="8" width="12.453125" customWidth="1"/>
    <col min="9" max="9" width="19" customWidth="1"/>
    <col min="10" max="10" width="40.54296875" customWidth="1"/>
    <col min="11" max="11" width="32.453125" customWidth="1"/>
  </cols>
  <sheetData>
    <row r="1" spans="2:11" ht="18" x14ac:dyDescent="0.4">
      <c r="B1" s="85" t="s">
        <v>154</v>
      </c>
      <c r="C1" s="64"/>
      <c r="D1" s="64"/>
      <c r="E1" s="64"/>
      <c r="F1" s="64"/>
      <c r="G1" s="64"/>
      <c r="H1" s="64"/>
      <c r="I1" s="64"/>
    </row>
    <row r="2" spans="2:11" ht="18" x14ac:dyDescent="0.4">
      <c r="B2" s="84" t="s">
        <v>161</v>
      </c>
    </row>
    <row r="3" spans="2:11" ht="18" x14ac:dyDescent="0.4">
      <c r="B3" s="84" t="s">
        <v>160</v>
      </c>
    </row>
    <row r="5" spans="2:11" ht="12.75" customHeight="1" x14ac:dyDescent="0.35">
      <c r="B5" s="28"/>
      <c r="C5" s="28"/>
      <c r="D5" s="28"/>
      <c r="E5" s="30"/>
      <c r="F5" s="24"/>
      <c r="G5" s="24"/>
      <c r="H5" s="24"/>
      <c r="I5" s="24"/>
      <c r="J5" s="24"/>
      <c r="K5" s="24"/>
    </row>
    <row r="6" spans="2:11" ht="15.5" x14ac:dyDescent="0.35">
      <c r="B6" s="29" t="s">
        <v>35</v>
      </c>
      <c r="C6" s="29"/>
      <c r="D6" s="29"/>
      <c r="E6" s="31"/>
      <c r="F6" s="68" t="s">
        <v>157</v>
      </c>
      <c r="G6" s="69"/>
      <c r="H6" s="69"/>
      <c r="I6" s="69"/>
      <c r="J6" s="69"/>
      <c r="K6" s="25"/>
    </row>
    <row r="7" spans="2:11" ht="9.75" customHeight="1" x14ac:dyDescent="0.35">
      <c r="B7" s="29"/>
      <c r="C7" s="29"/>
      <c r="D7" s="29"/>
      <c r="E7" s="31"/>
      <c r="F7" s="27"/>
      <c r="G7" s="27"/>
      <c r="H7" s="24"/>
      <c r="I7" s="24"/>
      <c r="J7" s="24"/>
      <c r="K7" s="24"/>
    </row>
    <row r="8" spans="2:11" ht="15.75" customHeight="1" x14ac:dyDescent="0.35">
      <c r="B8" s="29" t="s">
        <v>36</v>
      </c>
      <c r="C8" s="29"/>
      <c r="D8" s="29"/>
      <c r="E8" s="31"/>
      <c r="F8" s="70" t="s">
        <v>37</v>
      </c>
      <c r="G8" s="70"/>
      <c r="H8" s="70"/>
      <c r="I8" s="70"/>
      <c r="J8" s="70"/>
      <c r="K8" s="25"/>
    </row>
    <row r="9" spans="2:11" ht="9.75" customHeight="1" x14ac:dyDescent="0.35">
      <c r="B9" s="29"/>
      <c r="C9" s="29"/>
      <c r="D9" s="29"/>
      <c r="E9" s="31"/>
      <c r="F9" s="27"/>
      <c r="G9" s="27"/>
      <c r="H9" s="24"/>
      <c r="I9" s="24"/>
      <c r="J9" s="24"/>
      <c r="K9" s="24"/>
    </row>
    <row r="10" spans="2:11" ht="15.5" x14ac:dyDescent="0.35">
      <c r="B10" s="29" t="s">
        <v>0</v>
      </c>
      <c r="C10" s="31"/>
      <c r="D10" s="31"/>
      <c r="E10" s="31"/>
      <c r="F10" s="70" t="s">
        <v>32</v>
      </c>
      <c r="G10" s="70"/>
      <c r="H10" s="70"/>
      <c r="I10" s="70"/>
      <c r="J10" s="70"/>
      <c r="K10" s="25"/>
    </row>
    <row r="11" spans="2:11" ht="9.75" customHeight="1" x14ac:dyDescent="0.4">
      <c r="B11" s="32"/>
      <c r="C11" s="27"/>
      <c r="D11" s="27"/>
      <c r="E11" s="27"/>
      <c r="F11" s="27"/>
      <c r="G11" s="27"/>
      <c r="H11" s="24"/>
      <c r="I11" s="24"/>
      <c r="J11" s="24"/>
      <c r="K11" s="24"/>
    </row>
    <row r="12" spans="2:11" ht="15.75" customHeight="1" x14ac:dyDescent="0.35">
      <c r="B12" s="29" t="s">
        <v>38</v>
      </c>
      <c r="C12" s="31"/>
      <c r="D12" s="31"/>
      <c r="E12" s="31"/>
      <c r="F12" s="71" t="s">
        <v>109</v>
      </c>
      <c r="G12" s="72"/>
      <c r="H12" s="72"/>
      <c r="I12" s="72"/>
      <c r="J12" s="72"/>
      <c r="K12" s="25"/>
    </row>
    <row r="13" spans="2:11" ht="10.5" customHeight="1" x14ac:dyDescent="0.25">
      <c r="B13" s="27"/>
      <c r="C13" s="27"/>
      <c r="D13" s="27"/>
      <c r="E13" s="27"/>
      <c r="F13" s="27"/>
      <c r="G13" s="27"/>
      <c r="H13" s="24"/>
      <c r="I13" s="24"/>
      <c r="J13" s="24"/>
      <c r="K13" s="24"/>
    </row>
    <row r="14" spans="2:11" ht="15.5" x14ac:dyDescent="0.35">
      <c r="B14" s="33" t="s">
        <v>1</v>
      </c>
      <c r="C14" s="27"/>
      <c r="D14" s="27"/>
      <c r="E14" s="27"/>
      <c r="F14" s="73" t="s">
        <v>33</v>
      </c>
      <c r="G14" s="73"/>
      <c r="H14" s="73"/>
      <c r="I14" s="73"/>
      <c r="J14" s="73"/>
      <c r="K14" s="26"/>
    </row>
    <row r="15" spans="2:11" ht="11.25" customHeight="1" x14ac:dyDescent="0.35">
      <c r="B15" s="33"/>
      <c r="C15" s="27"/>
      <c r="D15" s="27"/>
      <c r="E15" s="27"/>
      <c r="F15" s="27"/>
      <c r="G15" s="27"/>
      <c r="H15" s="28"/>
      <c r="I15" s="24"/>
      <c r="J15" s="24"/>
      <c r="K15" s="24"/>
    </row>
    <row r="16" spans="2:11" ht="15.5" x14ac:dyDescent="0.35">
      <c r="B16" s="29" t="s">
        <v>2</v>
      </c>
      <c r="C16" s="27"/>
      <c r="D16" s="27"/>
      <c r="E16" s="27"/>
      <c r="F16" s="66">
        <v>41425</v>
      </c>
      <c r="G16" s="67"/>
      <c r="H16" s="67"/>
      <c r="I16" s="67"/>
      <c r="J16" s="67"/>
      <c r="K16" s="25"/>
    </row>
    <row r="17" spans="1:32" ht="15.5" x14ac:dyDescent="0.35">
      <c r="B17" s="29"/>
      <c r="C17" s="27"/>
      <c r="D17" s="27"/>
      <c r="E17" s="27"/>
      <c r="F17" s="27"/>
      <c r="G17" s="27"/>
      <c r="H17" s="29"/>
      <c r="I17" s="27"/>
      <c r="J17" s="27"/>
      <c r="K17" s="27"/>
    </row>
    <row r="18" spans="1:32" ht="15.5" x14ac:dyDescent="0.35">
      <c r="A18" s="8"/>
      <c r="B18" s="36"/>
      <c r="C18" s="36" t="s">
        <v>39</v>
      </c>
      <c r="D18" s="37"/>
      <c r="E18" s="37"/>
      <c r="F18" s="37"/>
      <c r="G18" s="37"/>
      <c r="H18" s="36"/>
      <c r="I18" s="37"/>
      <c r="J18" s="37"/>
      <c r="K18" s="37"/>
      <c r="L18" s="8"/>
      <c r="M18" s="8"/>
    </row>
    <row r="19" spans="1:32" ht="15.5" x14ac:dyDescent="0.35">
      <c r="A19" s="8"/>
      <c r="B19" s="36"/>
      <c r="C19" t="s">
        <v>28</v>
      </c>
      <c r="D19" s="63" t="s">
        <v>40</v>
      </c>
      <c r="E19" s="64"/>
      <c r="F19" s="64"/>
      <c r="G19" s="64"/>
      <c r="H19" s="64"/>
      <c r="I19" s="64"/>
      <c r="J19" s="64"/>
      <c r="K19" s="64"/>
      <c r="L19" s="8"/>
      <c r="M19" s="8"/>
    </row>
    <row r="20" spans="1:32" x14ac:dyDescent="0.25">
      <c r="A20" s="8"/>
      <c r="C20" s="74" t="s">
        <v>29</v>
      </c>
      <c r="D20" s="81" t="s">
        <v>105</v>
      </c>
      <c r="E20" s="81"/>
      <c r="F20" s="81"/>
      <c r="G20" s="81"/>
      <c r="H20" s="81"/>
      <c r="I20" s="81"/>
      <c r="J20" s="81"/>
      <c r="K20" s="81"/>
      <c r="L20" s="8"/>
      <c r="M20" s="8"/>
    </row>
    <row r="21" spans="1:32" x14ac:dyDescent="0.25">
      <c r="A21" s="8"/>
      <c r="C21" s="74"/>
      <c r="D21" s="81"/>
      <c r="E21" s="81"/>
      <c r="F21" s="81"/>
      <c r="G21" s="81"/>
      <c r="H21" s="81"/>
      <c r="I21" s="81"/>
      <c r="J21" s="81"/>
      <c r="K21" s="81"/>
      <c r="L21" s="8"/>
      <c r="M21" s="8"/>
    </row>
    <row r="22" spans="1:32" x14ac:dyDescent="0.25">
      <c r="A22" s="8"/>
      <c r="C22" t="s">
        <v>30</v>
      </c>
      <c r="D22" s="82" t="s">
        <v>100</v>
      </c>
      <c r="E22" s="82"/>
      <c r="F22" s="82"/>
      <c r="G22" s="82"/>
      <c r="H22" s="82"/>
      <c r="I22" s="82"/>
      <c r="J22" s="82"/>
      <c r="K22" s="82"/>
      <c r="L22" s="8"/>
      <c r="M22" s="8"/>
    </row>
    <row r="23" spans="1:32" ht="27.75" customHeight="1" x14ac:dyDescent="0.25">
      <c r="A23" s="8"/>
      <c r="C23" s="44" t="s">
        <v>41</v>
      </c>
      <c r="D23" s="83" t="s">
        <v>110</v>
      </c>
      <c r="E23" s="74"/>
      <c r="F23" s="74"/>
      <c r="G23" s="74"/>
      <c r="H23" s="74"/>
      <c r="I23" s="74"/>
      <c r="J23" s="74"/>
      <c r="K23" s="74"/>
      <c r="L23" s="8"/>
      <c r="M23" s="8"/>
    </row>
    <row r="24" spans="1:32" ht="16.5" customHeight="1" x14ac:dyDescent="0.25">
      <c r="A24" s="8"/>
      <c r="C24" t="s">
        <v>42</v>
      </c>
      <c r="D24" s="64" t="s">
        <v>106</v>
      </c>
      <c r="E24" s="64"/>
      <c r="F24" s="64"/>
      <c r="G24" s="64"/>
      <c r="H24" s="64"/>
      <c r="I24" s="64"/>
      <c r="J24" s="64"/>
      <c r="K24" s="64"/>
      <c r="L24" s="8"/>
      <c r="M24" s="8"/>
    </row>
    <row r="25" spans="1:32" s="43" customFormat="1" ht="28.5" customHeight="1" x14ac:dyDescent="0.25">
      <c r="A25" s="42"/>
      <c r="C25" s="43" t="s">
        <v>43</v>
      </c>
      <c r="D25" s="77" t="s">
        <v>44</v>
      </c>
      <c r="E25" s="78"/>
      <c r="F25" s="78"/>
      <c r="G25" s="78"/>
      <c r="H25" s="78"/>
      <c r="I25" s="78"/>
      <c r="J25" s="78"/>
      <c r="K25" s="78"/>
      <c r="L25" s="42"/>
      <c r="M25" s="42"/>
    </row>
    <row r="26" spans="1:32" ht="34.5" customHeight="1" x14ac:dyDescent="0.25">
      <c r="A26" s="8"/>
      <c r="C26" s="43" t="s">
        <v>45</v>
      </c>
      <c r="D26" s="79" t="s">
        <v>104</v>
      </c>
      <c r="E26" s="80"/>
      <c r="F26" s="80"/>
      <c r="G26" s="80"/>
      <c r="H26" s="80"/>
      <c r="I26" s="80"/>
      <c r="J26" s="80"/>
      <c r="K26" s="80"/>
      <c r="L26" s="8"/>
      <c r="M26" s="8"/>
    </row>
    <row r="27" spans="1:32" x14ac:dyDescent="0.25">
      <c r="A27" s="8"/>
      <c r="C27" t="s">
        <v>46</v>
      </c>
      <c r="D27" s="65" t="s">
        <v>156</v>
      </c>
      <c r="E27" s="65"/>
      <c r="F27" s="65"/>
      <c r="G27" s="65"/>
      <c r="H27" s="65"/>
      <c r="I27" s="65"/>
      <c r="J27" s="65"/>
      <c r="K27" s="65"/>
      <c r="L27" s="54"/>
      <c r="M27" s="54"/>
      <c r="N27" s="55"/>
      <c r="O27" s="55"/>
      <c r="P27" s="55"/>
      <c r="Q27" s="55"/>
      <c r="R27" s="55"/>
      <c r="S27" s="55"/>
      <c r="T27" s="55"/>
      <c r="U27" s="55"/>
      <c r="V27" s="55"/>
      <c r="W27" s="55"/>
      <c r="X27" s="55"/>
      <c r="Y27" s="55"/>
      <c r="Z27" s="55"/>
      <c r="AA27" s="55"/>
      <c r="AB27" s="55"/>
      <c r="AC27" s="55"/>
      <c r="AD27" s="55"/>
      <c r="AE27" s="55"/>
      <c r="AF27" s="55"/>
    </row>
    <row r="28" spans="1:32" x14ac:dyDescent="0.25">
      <c r="A28" s="8"/>
      <c r="C28" t="s">
        <v>47</v>
      </c>
      <c r="D28" s="65" t="s">
        <v>97</v>
      </c>
      <c r="E28" s="65"/>
      <c r="F28" s="65"/>
      <c r="G28" s="65"/>
      <c r="H28" s="65"/>
      <c r="I28" s="65"/>
      <c r="J28" s="65"/>
      <c r="K28" s="65"/>
      <c r="L28" s="54"/>
      <c r="M28" s="54"/>
      <c r="N28" s="55"/>
      <c r="O28" s="55"/>
      <c r="P28" s="55"/>
      <c r="Q28" s="55"/>
      <c r="R28" s="55"/>
      <c r="S28" s="55"/>
      <c r="T28" s="55"/>
      <c r="U28" s="55"/>
      <c r="V28" s="55"/>
      <c r="W28" s="55"/>
      <c r="X28" s="55"/>
      <c r="Y28" s="55"/>
      <c r="Z28" s="55"/>
      <c r="AA28" s="55"/>
      <c r="AB28" s="55"/>
      <c r="AC28" s="55"/>
      <c r="AD28" s="55"/>
      <c r="AE28" s="55"/>
      <c r="AF28" s="55"/>
    </row>
    <row r="29" spans="1:32" ht="47.25" customHeight="1" x14ac:dyDescent="0.25">
      <c r="A29" s="8"/>
      <c r="C29" s="44" t="s">
        <v>102</v>
      </c>
      <c r="D29" s="75" t="s">
        <v>158</v>
      </c>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row>
    <row r="30" spans="1:32" ht="13" thickBot="1" x14ac:dyDescent="0.3">
      <c r="B30" s="8"/>
      <c r="C30" s="8"/>
      <c r="D30" s="8"/>
      <c r="E30" s="8"/>
      <c r="F30" s="7"/>
      <c r="H30" s="8"/>
      <c r="I30" s="8"/>
      <c r="J30" s="8"/>
      <c r="K30" s="8"/>
    </row>
    <row r="31" spans="1:32" ht="28.5" customHeight="1" thickTop="1" x14ac:dyDescent="0.25">
      <c r="A31" s="2"/>
      <c r="B31" s="13" t="s">
        <v>3</v>
      </c>
      <c r="C31" s="9"/>
      <c r="D31" s="9"/>
      <c r="E31" s="9"/>
      <c r="F31" s="10"/>
      <c r="G31" s="11" t="s">
        <v>4</v>
      </c>
      <c r="H31" s="11"/>
      <c r="I31" s="12"/>
      <c r="J31" s="13" t="s">
        <v>31</v>
      </c>
      <c r="K31" s="14"/>
    </row>
    <row r="32" spans="1:32" ht="26" x14ac:dyDescent="0.25">
      <c r="A32" s="1"/>
      <c r="B32" s="3" t="s">
        <v>5</v>
      </c>
      <c r="C32" s="4" t="s">
        <v>6</v>
      </c>
      <c r="D32" s="4" t="s">
        <v>7</v>
      </c>
      <c r="E32" s="5" t="s">
        <v>8</v>
      </c>
      <c r="F32" s="3" t="s">
        <v>9</v>
      </c>
      <c r="G32" s="4" t="s">
        <v>10</v>
      </c>
      <c r="H32" s="4" t="s">
        <v>11</v>
      </c>
      <c r="I32" s="5" t="s">
        <v>12</v>
      </c>
      <c r="J32" s="3" t="s">
        <v>13</v>
      </c>
      <c r="K32" s="41" t="s">
        <v>14</v>
      </c>
    </row>
    <row r="33" spans="1:11" ht="75.75" customHeight="1" x14ac:dyDescent="0.25">
      <c r="A33" s="1"/>
      <c r="B33" s="46" t="s">
        <v>15</v>
      </c>
      <c r="C33" s="46" t="s">
        <v>16</v>
      </c>
      <c r="D33" s="46" t="s">
        <v>17</v>
      </c>
      <c r="E33" s="46" t="s">
        <v>18</v>
      </c>
      <c r="F33" s="46" t="s">
        <v>19</v>
      </c>
      <c r="G33" s="46" t="s">
        <v>20</v>
      </c>
      <c r="H33" s="46" t="s">
        <v>21</v>
      </c>
      <c r="I33" s="46" t="s">
        <v>22</v>
      </c>
      <c r="J33" s="46" t="s">
        <v>23</v>
      </c>
      <c r="K33" s="46" t="s">
        <v>34</v>
      </c>
    </row>
    <row r="34" spans="1:11" ht="343.5" customHeight="1" x14ac:dyDescent="0.25">
      <c r="A34" s="23"/>
      <c r="B34" s="47" t="s">
        <v>48</v>
      </c>
      <c r="C34" s="56" t="s">
        <v>124</v>
      </c>
      <c r="D34" s="56" t="s">
        <v>137</v>
      </c>
      <c r="E34" s="56" t="s">
        <v>138</v>
      </c>
      <c r="F34" s="40" t="s">
        <v>27</v>
      </c>
      <c r="G34" s="40" t="s">
        <v>27</v>
      </c>
      <c r="H34" s="48" t="s">
        <v>27</v>
      </c>
      <c r="I34" s="49" t="s">
        <v>115</v>
      </c>
      <c r="J34" s="45" t="s">
        <v>107</v>
      </c>
      <c r="K34" s="47" t="s">
        <v>25</v>
      </c>
    </row>
    <row r="35" spans="1:11" ht="219" customHeight="1" x14ac:dyDescent="0.25">
      <c r="A35" s="23"/>
      <c r="B35" s="47" t="s">
        <v>48</v>
      </c>
      <c r="C35" s="56" t="s">
        <v>125</v>
      </c>
      <c r="D35" s="47" t="s">
        <v>49</v>
      </c>
      <c r="E35" s="47" t="s">
        <v>50</v>
      </c>
      <c r="F35" s="40" t="s">
        <v>27</v>
      </c>
      <c r="G35" s="40" t="s">
        <v>26</v>
      </c>
      <c r="H35" s="48" t="s">
        <v>27</v>
      </c>
      <c r="I35" s="49" t="s">
        <v>116</v>
      </c>
      <c r="J35" s="45" t="s">
        <v>98</v>
      </c>
      <c r="K35" s="47" t="s">
        <v>25</v>
      </c>
    </row>
    <row r="36" spans="1:11" ht="55.5" customHeight="1" x14ac:dyDescent="0.25">
      <c r="A36" s="23"/>
      <c r="B36" s="47" t="s">
        <v>48</v>
      </c>
      <c r="C36" s="56" t="s">
        <v>125</v>
      </c>
      <c r="D36" s="56" t="s">
        <v>139</v>
      </c>
      <c r="E36" s="56" t="s">
        <v>140</v>
      </c>
      <c r="F36" s="40" t="s">
        <v>27</v>
      </c>
      <c r="G36" s="40" t="s">
        <v>25</v>
      </c>
      <c r="H36" s="48" t="s">
        <v>26</v>
      </c>
      <c r="I36" s="49" t="s">
        <v>51</v>
      </c>
      <c r="J36" s="47" t="s">
        <v>51</v>
      </c>
      <c r="K36" s="47" t="s">
        <v>25</v>
      </c>
    </row>
    <row r="37" spans="1:11" ht="157.5" customHeight="1" x14ac:dyDescent="0.25">
      <c r="A37" s="23"/>
      <c r="B37" s="47" t="s">
        <v>48</v>
      </c>
      <c r="C37" s="56" t="s">
        <v>126</v>
      </c>
      <c r="D37" s="56" t="s">
        <v>141</v>
      </c>
      <c r="E37" s="56" t="s">
        <v>142</v>
      </c>
      <c r="F37" s="40" t="s">
        <v>26</v>
      </c>
      <c r="G37" s="40" t="s">
        <v>26</v>
      </c>
      <c r="H37" s="48" t="s">
        <v>26</v>
      </c>
      <c r="I37" s="49" t="s">
        <v>111</v>
      </c>
      <c r="J37" s="45" t="s">
        <v>99</v>
      </c>
      <c r="K37" s="47" t="s">
        <v>52</v>
      </c>
    </row>
    <row r="38" spans="1:11" ht="96" customHeight="1" x14ac:dyDescent="0.25">
      <c r="A38" s="23"/>
      <c r="B38" s="47" t="s">
        <v>53</v>
      </c>
      <c r="C38" s="56" t="s">
        <v>126</v>
      </c>
      <c r="D38" s="47" t="s">
        <v>113</v>
      </c>
      <c r="E38" s="47" t="s">
        <v>114</v>
      </c>
      <c r="F38" s="40" t="s">
        <v>26</v>
      </c>
      <c r="G38" s="40" t="s">
        <v>26</v>
      </c>
      <c r="H38" s="48" t="s">
        <v>26</v>
      </c>
      <c r="I38" s="49" t="s">
        <v>63</v>
      </c>
      <c r="J38" s="47" t="s">
        <v>51</v>
      </c>
      <c r="K38" s="47" t="s">
        <v>52</v>
      </c>
    </row>
    <row r="39" spans="1:11" ht="156.75" customHeight="1" x14ac:dyDescent="0.25">
      <c r="A39" s="23"/>
      <c r="B39" s="47" t="s">
        <v>54</v>
      </c>
      <c r="C39" s="47" t="s">
        <v>55</v>
      </c>
      <c r="D39" s="56" t="s">
        <v>143</v>
      </c>
      <c r="E39" s="56" t="s">
        <v>140</v>
      </c>
      <c r="F39" s="40" t="s">
        <v>26</v>
      </c>
      <c r="G39" s="40" t="s">
        <v>26</v>
      </c>
      <c r="H39" s="48" t="s">
        <v>26</v>
      </c>
      <c r="I39" s="49" t="s">
        <v>56</v>
      </c>
      <c r="J39" s="47" t="s">
        <v>93</v>
      </c>
      <c r="K39" s="47" t="s">
        <v>25</v>
      </c>
    </row>
    <row r="40" spans="1:11" ht="117.75" customHeight="1" x14ac:dyDescent="0.25">
      <c r="A40" s="23"/>
      <c r="B40" s="47" t="s">
        <v>48</v>
      </c>
      <c r="C40" s="56" t="s">
        <v>127</v>
      </c>
      <c r="D40" s="56" t="s">
        <v>144</v>
      </c>
      <c r="E40" s="56" t="s">
        <v>145</v>
      </c>
      <c r="F40" s="59" t="s">
        <v>26</v>
      </c>
      <c r="G40" s="40" t="s">
        <v>26</v>
      </c>
      <c r="H40" s="48" t="s">
        <v>26</v>
      </c>
      <c r="I40" s="49" t="s">
        <v>57</v>
      </c>
      <c r="J40" s="47" t="s">
        <v>112</v>
      </c>
      <c r="K40" s="47" t="s">
        <v>25</v>
      </c>
    </row>
    <row r="41" spans="1:11" ht="165.75" customHeight="1" x14ac:dyDescent="0.25">
      <c r="A41" s="23"/>
      <c r="B41" s="47" t="s">
        <v>48</v>
      </c>
      <c r="C41" s="47" t="s">
        <v>58</v>
      </c>
      <c r="D41" s="56" t="s">
        <v>146</v>
      </c>
      <c r="E41" s="56" t="s">
        <v>138</v>
      </c>
      <c r="F41" s="40" t="s">
        <v>27</v>
      </c>
      <c r="G41" s="40" t="s">
        <v>26</v>
      </c>
      <c r="H41" s="48" t="s">
        <v>27</v>
      </c>
      <c r="I41" s="49" t="s">
        <v>59</v>
      </c>
      <c r="J41" s="56" t="s">
        <v>121</v>
      </c>
      <c r="K41" s="47" t="s">
        <v>25</v>
      </c>
    </row>
    <row r="42" spans="1:11" ht="162.75" customHeight="1" x14ac:dyDescent="0.25">
      <c r="A42" s="23"/>
      <c r="B42" s="47" t="s">
        <v>48</v>
      </c>
      <c r="C42" s="56" t="s">
        <v>128</v>
      </c>
      <c r="D42" s="56" t="s">
        <v>147</v>
      </c>
      <c r="E42" s="56" t="s">
        <v>148</v>
      </c>
      <c r="F42" s="40" t="s">
        <v>26</v>
      </c>
      <c r="G42" s="40" t="s">
        <v>26</v>
      </c>
      <c r="H42" s="48" t="s">
        <v>26</v>
      </c>
      <c r="I42" s="49" t="s">
        <v>117</v>
      </c>
      <c r="J42" s="47" t="s">
        <v>60</v>
      </c>
      <c r="K42" s="47"/>
    </row>
    <row r="43" spans="1:11" ht="242.25" customHeight="1" x14ac:dyDescent="0.25">
      <c r="A43" s="23"/>
      <c r="B43" s="47" t="s">
        <v>48</v>
      </c>
      <c r="C43" s="56" t="s">
        <v>129</v>
      </c>
      <c r="D43" s="56" t="s">
        <v>149</v>
      </c>
      <c r="E43" s="56" t="s">
        <v>150</v>
      </c>
      <c r="F43" s="40" t="s">
        <v>26</v>
      </c>
      <c r="G43" s="40" t="s">
        <v>26</v>
      </c>
      <c r="H43" s="48" t="s">
        <v>26</v>
      </c>
      <c r="I43" s="49" t="s">
        <v>61</v>
      </c>
      <c r="J43" s="47" t="s">
        <v>94</v>
      </c>
      <c r="K43" s="47" t="s">
        <v>25</v>
      </c>
    </row>
    <row r="44" spans="1:11" ht="117" customHeight="1" x14ac:dyDescent="0.25">
      <c r="A44" s="23"/>
      <c r="B44" s="47" t="s">
        <v>48</v>
      </c>
      <c r="C44" s="47" t="s">
        <v>62</v>
      </c>
      <c r="D44" s="56" t="s">
        <v>151</v>
      </c>
      <c r="E44" s="56" t="s">
        <v>150</v>
      </c>
      <c r="F44" s="40" t="s">
        <v>26</v>
      </c>
      <c r="G44" s="40" t="s">
        <v>26</v>
      </c>
      <c r="H44" s="48" t="s">
        <v>26</v>
      </c>
      <c r="I44" s="57" t="s">
        <v>123</v>
      </c>
      <c r="J44" s="56" t="s">
        <v>122</v>
      </c>
      <c r="K44" s="47" t="s">
        <v>25</v>
      </c>
    </row>
    <row r="45" spans="1:11" ht="144" customHeight="1" x14ac:dyDescent="0.25">
      <c r="A45" s="23"/>
      <c r="B45" s="47" t="s">
        <v>64</v>
      </c>
      <c r="C45" s="47" t="s">
        <v>65</v>
      </c>
      <c r="D45" s="47" t="s">
        <v>66</v>
      </c>
      <c r="E45" s="47" t="s">
        <v>67</v>
      </c>
      <c r="F45" s="40" t="s">
        <v>25</v>
      </c>
      <c r="G45" s="40" t="s">
        <v>26</v>
      </c>
      <c r="H45" s="48" t="s">
        <v>26</v>
      </c>
      <c r="I45" s="49" t="s">
        <v>68</v>
      </c>
      <c r="J45" s="47" t="s">
        <v>95</v>
      </c>
      <c r="K45" s="47" t="s">
        <v>25</v>
      </c>
    </row>
    <row r="46" spans="1:11" ht="143.25" customHeight="1" x14ac:dyDescent="0.25">
      <c r="A46" s="23"/>
      <c r="B46" s="47" t="s">
        <v>69</v>
      </c>
      <c r="C46" s="47" t="s">
        <v>70</v>
      </c>
      <c r="D46" s="47" t="s">
        <v>71</v>
      </c>
      <c r="E46" s="56" t="s">
        <v>153</v>
      </c>
      <c r="F46" s="40" t="s">
        <v>26</v>
      </c>
      <c r="G46" s="40" t="s">
        <v>26</v>
      </c>
      <c r="H46" s="48" t="s">
        <v>26</v>
      </c>
      <c r="I46" s="49" t="s">
        <v>72</v>
      </c>
      <c r="J46" s="56" t="s">
        <v>120</v>
      </c>
      <c r="K46" s="47" t="s">
        <v>25</v>
      </c>
    </row>
    <row r="47" spans="1:11" ht="156.75" customHeight="1" x14ac:dyDescent="0.25">
      <c r="A47" s="23"/>
      <c r="B47" s="47" t="s">
        <v>91</v>
      </c>
      <c r="C47" s="56" t="s">
        <v>73</v>
      </c>
      <c r="D47" s="47" t="s">
        <v>92</v>
      </c>
      <c r="E47" s="56" t="s">
        <v>152</v>
      </c>
      <c r="F47" s="40" t="s">
        <v>25</v>
      </c>
      <c r="G47" s="40" t="s">
        <v>25</v>
      </c>
      <c r="H47" s="48" t="s">
        <v>25</v>
      </c>
      <c r="I47" s="49" t="s">
        <v>74</v>
      </c>
      <c r="J47" s="61" t="s">
        <v>155</v>
      </c>
      <c r="K47" s="47" t="s">
        <v>52</v>
      </c>
    </row>
    <row r="48" spans="1:11" ht="87.5" x14ac:dyDescent="0.25">
      <c r="A48" s="23"/>
      <c r="B48" s="47" t="s">
        <v>64</v>
      </c>
      <c r="C48" s="56" t="s">
        <v>75</v>
      </c>
      <c r="D48" s="47" t="s">
        <v>92</v>
      </c>
      <c r="E48" s="47" t="s">
        <v>51</v>
      </c>
      <c r="F48" s="40" t="s">
        <v>25</v>
      </c>
      <c r="G48" s="40" t="s">
        <v>25</v>
      </c>
      <c r="H48" s="58" t="s">
        <v>25</v>
      </c>
      <c r="I48" s="49" t="s">
        <v>74</v>
      </c>
      <c r="J48" s="47" t="s">
        <v>76</v>
      </c>
      <c r="K48" s="47" t="s">
        <v>25</v>
      </c>
    </row>
    <row r="49" spans="1:11" ht="330.75" customHeight="1" x14ac:dyDescent="0.25">
      <c r="A49" s="23"/>
      <c r="B49" s="47" t="s">
        <v>77</v>
      </c>
      <c r="C49" s="56" t="s">
        <v>78</v>
      </c>
      <c r="D49" s="47" t="s">
        <v>80</v>
      </c>
      <c r="E49" s="47" t="s">
        <v>118</v>
      </c>
      <c r="F49" s="40" t="s">
        <v>27</v>
      </c>
      <c r="G49" s="40" t="s">
        <v>26</v>
      </c>
      <c r="H49" s="48" t="s">
        <v>27</v>
      </c>
      <c r="I49" s="60" t="s">
        <v>79</v>
      </c>
      <c r="J49" s="45" t="s">
        <v>108</v>
      </c>
      <c r="K49" s="47" t="s">
        <v>25</v>
      </c>
    </row>
    <row r="50" spans="1:11" ht="177.75" customHeight="1" x14ac:dyDescent="0.25">
      <c r="A50" s="23"/>
      <c r="B50" s="47" t="s">
        <v>77</v>
      </c>
      <c r="C50" s="56" t="s">
        <v>78</v>
      </c>
      <c r="D50" s="56" t="s">
        <v>132</v>
      </c>
      <c r="E50" s="56" t="s">
        <v>133</v>
      </c>
      <c r="F50" s="40" t="s">
        <v>27</v>
      </c>
      <c r="G50" s="40" t="s">
        <v>25</v>
      </c>
      <c r="H50" s="48" t="s">
        <v>26</v>
      </c>
      <c r="I50" s="49" t="s">
        <v>96</v>
      </c>
      <c r="J50" s="47" t="s">
        <v>63</v>
      </c>
      <c r="K50" s="47" t="s">
        <v>25</v>
      </c>
    </row>
    <row r="51" spans="1:11" ht="222" customHeight="1" x14ac:dyDescent="0.25">
      <c r="A51" s="23"/>
      <c r="B51" s="47" t="s">
        <v>81</v>
      </c>
      <c r="C51" s="47" t="s">
        <v>78</v>
      </c>
      <c r="D51" s="47" t="s">
        <v>82</v>
      </c>
      <c r="E51" s="56" t="s">
        <v>134</v>
      </c>
      <c r="F51" s="40" t="s">
        <v>27</v>
      </c>
      <c r="G51" s="40" t="s">
        <v>26</v>
      </c>
      <c r="H51" s="48" t="s">
        <v>27</v>
      </c>
      <c r="I51" s="49" t="s">
        <v>83</v>
      </c>
      <c r="J51" s="47" t="s">
        <v>63</v>
      </c>
      <c r="K51" s="47" t="s">
        <v>25</v>
      </c>
    </row>
    <row r="52" spans="1:11" ht="192.75" customHeight="1" x14ac:dyDescent="0.25">
      <c r="A52" s="23"/>
      <c r="B52" s="47" t="s">
        <v>84</v>
      </c>
      <c r="C52" s="56" t="s">
        <v>78</v>
      </c>
      <c r="D52" s="56" t="s">
        <v>131</v>
      </c>
      <c r="E52" s="56" t="s">
        <v>135</v>
      </c>
      <c r="F52" s="40" t="s">
        <v>27</v>
      </c>
      <c r="G52" s="40" t="s">
        <v>27</v>
      </c>
      <c r="H52" s="48" t="s">
        <v>27</v>
      </c>
      <c r="I52" s="49" t="s">
        <v>85</v>
      </c>
      <c r="J52" s="45" t="s">
        <v>101</v>
      </c>
      <c r="K52" s="47"/>
    </row>
    <row r="53" spans="1:11" ht="105" customHeight="1" x14ac:dyDescent="0.25">
      <c r="A53" s="23"/>
      <c r="B53" s="47" t="s">
        <v>48</v>
      </c>
      <c r="C53" s="56" t="s">
        <v>130</v>
      </c>
      <c r="D53" s="47" t="s">
        <v>119</v>
      </c>
      <c r="E53" s="56" t="s">
        <v>136</v>
      </c>
      <c r="F53" s="40" t="s">
        <v>25</v>
      </c>
      <c r="G53" s="40" t="s">
        <v>26</v>
      </c>
      <c r="H53" s="48" t="s">
        <v>26</v>
      </c>
      <c r="I53" s="49" t="s">
        <v>86</v>
      </c>
      <c r="J53" s="47" t="s">
        <v>90</v>
      </c>
      <c r="K53" s="47" t="s">
        <v>25</v>
      </c>
    </row>
    <row r="54" spans="1:11" ht="409.5" customHeight="1" x14ac:dyDescent="0.25">
      <c r="A54" s="23"/>
      <c r="B54" s="50" t="s">
        <v>103</v>
      </c>
      <c r="C54" s="50" t="s">
        <v>87</v>
      </c>
      <c r="D54" s="50" t="s">
        <v>88</v>
      </c>
      <c r="E54" s="50" t="s">
        <v>87</v>
      </c>
      <c r="F54" s="51" t="s">
        <v>26</v>
      </c>
      <c r="G54" s="51" t="s">
        <v>26</v>
      </c>
      <c r="H54" s="52" t="s">
        <v>26</v>
      </c>
      <c r="I54" s="53" t="s">
        <v>89</v>
      </c>
      <c r="J54" s="62" t="s">
        <v>159</v>
      </c>
      <c r="K54" s="50" t="s">
        <v>25</v>
      </c>
    </row>
    <row r="55" spans="1:11" x14ac:dyDescent="0.25">
      <c r="A55" s="6"/>
      <c r="B55" s="1"/>
      <c r="C55" s="1"/>
      <c r="D55" s="1"/>
      <c r="E55" s="1"/>
      <c r="F55" s="7"/>
      <c r="G55" s="7"/>
      <c r="H55" s="7"/>
      <c r="I55" s="7"/>
      <c r="J55" s="1"/>
      <c r="K55" s="1"/>
    </row>
    <row r="56" spans="1:11" x14ac:dyDescent="0.25">
      <c r="A56" s="6"/>
      <c r="B56" s="1"/>
      <c r="C56" s="1"/>
      <c r="D56" s="1"/>
      <c r="E56" s="1"/>
      <c r="F56" s="7"/>
      <c r="G56" s="7"/>
      <c r="H56" s="7"/>
      <c r="I56" s="7"/>
      <c r="J56" s="1"/>
      <c r="K56" s="1"/>
    </row>
    <row r="57" spans="1:11" ht="15.5" x14ac:dyDescent="0.35">
      <c r="A57" s="6"/>
      <c r="B57" s="39"/>
      <c r="C57" s="37"/>
      <c r="D57" s="37"/>
      <c r="E57" s="37"/>
      <c r="F57" s="37"/>
      <c r="G57" s="37"/>
      <c r="H57" s="36"/>
      <c r="I57" s="37"/>
      <c r="J57" s="37"/>
      <c r="K57" s="1"/>
    </row>
    <row r="58" spans="1:11" ht="15.5" x14ac:dyDescent="0.35">
      <c r="A58" s="6"/>
      <c r="B58" s="38"/>
      <c r="C58" s="37"/>
      <c r="D58" s="37"/>
      <c r="E58" s="37"/>
      <c r="F58" s="37"/>
      <c r="G58" s="37"/>
      <c r="H58" s="36"/>
      <c r="I58" s="37"/>
      <c r="J58" s="37"/>
      <c r="K58" s="1"/>
    </row>
    <row r="59" spans="1:11" ht="15.5" x14ac:dyDescent="0.35">
      <c r="A59" s="6"/>
      <c r="B59" s="38"/>
      <c r="C59" s="37"/>
      <c r="D59" s="37"/>
      <c r="E59" s="37"/>
      <c r="F59" s="37"/>
      <c r="G59" s="37"/>
      <c r="H59" s="36"/>
      <c r="I59" s="37"/>
      <c r="J59" s="37"/>
      <c r="K59" s="1"/>
    </row>
    <row r="60" spans="1:11" ht="15.5" hidden="1" x14ac:dyDescent="0.35">
      <c r="A60" s="6"/>
      <c r="B60" s="38"/>
      <c r="C60" s="37"/>
      <c r="D60" s="37"/>
      <c r="E60" s="37"/>
      <c r="F60" s="37"/>
      <c r="G60" s="37"/>
      <c r="H60" s="36"/>
      <c r="I60" s="37"/>
      <c r="J60" s="37"/>
      <c r="K60" s="1"/>
    </row>
    <row r="61" spans="1:11" hidden="1" x14ac:dyDescent="0.25">
      <c r="A61" s="6"/>
      <c r="B61" s="1"/>
      <c r="C61" s="1"/>
      <c r="D61" s="1"/>
      <c r="E61" s="1"/>
      <c r="F61" s="7"/>
      <c r="G61" s="7"/>
      <c r="H61" s="7"/>
      <c r="I61" s="7"/>
      <c r="J61" s="1"/>
      <c r="K61" s="1"/>
    </row>
    <row r="62" spans="1:11" ht="13" hidden="1" x14ac:dyDescent="0.3">
      <c r="A62" s="6"/>
      <c r="B62" s="1"/>
      <c r="C62" s="35" t="s">
        <v>24</v>
      </c>
      <c r="D62" s="35" t="s">
        <v>25</v>
      </c>
      <c r="E62" s="35" t="s">
        <v>26</v>
      </c>
      <c r="F62" s="35" t="s">
        <v>27</v>
      </c>
      <c r="G62" s="7"/>
      <c r="H62" s="7"/>
      <c r="I62" s="7"/>
      <c r="J62" s="1"/>
      <c r="K62" s="1"/>
    </row>
    <row r="63" spans="1:11" ht="13" hidden="1" x14ac:dyDescent="0.3">
      <c r="A63" s="6"/>
      <c r="B63" s="34" t="s">
        <v>27</v>
      </c>
      <c r="C63" s="20">
        <v>4</v>
      </c>
      <c r="D63" s="18">
        <v>8</v>
      </c>
      <c r="E63" s="17">
        <v>12</v>
      </c>
      <c r="F63" s="16">
        <v>16</v>
      </c>
      <c r="G63" s="7"/>
      <c r="H63" s="7"/>
      <c r="I63" s="7"/>
      <c r="J63" s="1"/>
      <c r="K63" s="1"/>
    </row>
    <row r="64" spans="1:11" ht="13" hidden="1" x14ac:dyDescent="0.3">
      <c r="A64" s="6"/>
      <c r="B64" s="34" t="s">
        <v>26</v>
      </c>
      <c r="C64" s="20">
        <v>3</v>
      </c>
      <c r="D64" s="18">
        <v>6</v>
      </c>
      <c r="E64" s="19">
        <v>9</v>
      </c>
      <c r="F64" s="16">
        <v>12</v>
      </c>
      <c r="G64" s="7"/>
      <c r="H64" s="7"/>
      <c r="I64" s="7"/>
      <c r="J64" s="1"/>
      <c r="K64" s="1"/>
    </row>
    <row r="65" spans="1:11" ht="13" hidden="1" x14ac:dyDescent="0.3">
      <c r="A65" s="6"/>
      <c r="B65" s="34" t="s">
        <v>25</v>
      </c>
      <c r="C65" s="20">
        <v>2</v>
      </c>
      <c r="D65" s="20">
        <v>4</v>
      </c>
      <c r="E65" s="19">
        <v>6</v>
      </c>
      <c r="F65" s="18">
        <v>8</v>
      </c>
      <c r="G65" s="7"/>
      <c r="H65" s="7"/>
      <c r="I65" s="7"/>
      <c r="J65" s="1"/>
      <c r="K65" s="1"/>
    </row>
    <row r="66" spans="1:11" ht="13" hidden="1" x14ac:dyDescent="0.3">
      <c r="A66" s="6"/>
      <c r="B66" s="34" t="s">
        <v>24</v>
      </c>
      <c r="C66" s="20">
        <v>1</v>
      </c>
      <c r="D66" s="20">
        <v>2</v>
      </c>
      <c r="E66" s="21">
        <v>3</v>
      </c>
      <c r="F66" s="20">
        <v>4</v>
      </c>
      <c r="G66" s="7"/>
      <c r="H66" s="7"/>
      <c r="I66" s="7"/>
      <c r="J66" s="1"/>
      <c r="K66" s="1"/>
    </row>
    <row r="67" spans="1:11" hidden="1" x14ac:dyDescent="0.25">
      <c r="A67" s="6"/>
      <c r="B67" s="8"/>
      <c r="C67" s="7"/>
      <c r="D67" s="7"/>
      <c r="E67" s="8"/>
      <c r="F67" s="7"/>
      <c r="G67" s="7"/>
      <c r="H67" s="7"/>
      <c r="I67" s="7"/>
      <c r="J67" s="1"/>
      <c r="K67" s="1"/>
    </row>
    <row r="68" spans="1:11" hidden="1" x14ac:dyDescent="0.25">
      <c r="A68" s="6"/>
      <c r="B68" s="1"/>
      <c r="C68" s="1"/>
      <c r="D68" s="1"/>
      <c r="E68" s="1"/>
      <c r="F68" s="7"/>
      <c r="G68" s="7"/>
      <c r="H68" s="7"/>
      <c r="I68" s="7"/>
      <c r="J68" s="1"/>
      <c r="K68" s="1"/>
    </row>
    <row r="69" spans="1:11" hidden="1" x14ac:dyDescent="0.25">
      <c r="A69" s="6"/>
      <c r="B69" s="1"/>
      <c r="C69" s="1"/>
      <c r="D69" s="1"/>
      <c r="E69" s="1"/>
      <c r="F69" s="7"/>
      <c r="G69" s="7"/>
      <c r="H69" s="7"/>
      <c r="I69" s="7"/>
      <c r="J69" s="1"/>
      <c r="K69" s="1"/>
    </row>
    <row r="70" spans="1:11" hidden="1" x14ac:dyDescent="0.25">
      <c r="A70" s="6"/>
      <c r="B70" s="1"/>
      <c r="C70" s="1"/>
      <c r="D70" s="1"/>
      <c r="E70" s="1"/>
      <c r="F70" s="7" t="s">
        <v>24</v>
      </c>
      <c r="G70" s="7"/>
      <c r="H70" s="15">
        <f>IF(F45="",0,IF(F45="Very low",1,IF(F45="Low",2,IF(F45="Medium",3,IF(F45="High",4,F47)))))</f>
        <v>2</v>
      </c>
      <c r="I70" s="15">
        <f>IF(G45="",0,IF(G45="Very low",1,IF(G45="Low",2,IF(G45="Medium",3,IF(G45="High",4,G47)))))</f>
        <v>3</v>
      </c>
      <c r="J70" s="22">
        <f>IF(H70*I70=0,"",IF(H70*I70&gt;0.5,H70*I70))</f>
        <v>6</v>
      </c>
      <c r="K70" s="1" t="str">
        <f>IF(J70="","",IF(J70&lt;5, "Low",IF(J70&lt;11,"Medium",IF(J70&gt;11,"High"))))</f>
        <v>Medium</v>
      </c>
    </row>
    <row r="71" spans="1:11" hidden="1" x14ac:dyDescent="0.25">
      <c r="A71" s="6"/>
      <c r="B71" s="1"/>
      <c r="C71" s="1"/>
      <c r="D71" s="1"/>
      <c r="E71" s="1"/>
      <c r="F71" s="7" t="s">
        <v>25</v>
      </c>
      <c r="G71" s="7"/>
      <c r="H71" s="15">
        <f>IF(F47="",0,IF(F47="Very low",1,IF(F47="Low",2,IF(F47="Medium",3,IF(F47="High",4,#REF!)))))</f>
        <v>2</v>
      </c>
      <c r="I71" s="15">
        <f>IF(G47="",0,IF(G47="Very low",1,IF(G47="Low",2,IF(G47="Medium",3,IF(G47="High",4,#REF!)))))</f>
        <v>2</v>
      </c>
      <c r="J71" s="22">
        <f t="shared" ref="J71:J89" si="0">IF(H71*I71=0,"",IF(H71*I71&gt;0.5,H71*I71))</f>
        <v>4</v>
      </c>
      <c r="K71" s="1" t="str">
        <f t="shared" ref="K71:K89" si="1">IF(J71="","",IF(J71&lt;5, "Low",IF(J71&lt;11,"Medium",IF(J71&gt;11,"High"))))</f>
        <v>Low</v>
      </c>
    </row>
    <row r="72" spans="1:11" hidden="1" x14ac:dyDescent="0.25">
      <c r="A72" s="6"/>
      <c r="B72" s="1"/>
      <c r="C72" s="1"/>
      <c r="D72" s="1"/>
      <c r="E72" s="1"/>
      <c r="F72" s="7" t="s">
        <v>26</v>
      </c>
      <c r="G72" s="7"/>
      <c r="H72" s="15" t="e">
        <f>IF(#REF!="",0,IF(#REF!="Very low",1,IF(#REF!="Low",2,IF(#REF!="Medium",3,IF(#REF!="High",4,F34)))))</f>
        <v>#REF!</v>
      </c>
      <c r="I72" s="15" t="e">
        <f>IF(#REF!="",0,IF(#REF!="Very low",1,IF(#REF!="Low",2,IF(#REF!="Medium",3,IF(#REF!="High",4,G34)))))</f>
        <v>#REF!</v>
      </c>
      <c r="J72" s="22" t="e">
        <f t="shared" si="0"/>
        <v>#REF!</v>
      </c>
      <c r="K72" s="1" t="e">
        <f t="shared" si="1"/>
        <v>#REF!</v>
      </c>
    </row>
    <row r="73" spans="1:11" hidden="1" x14ac:dyDescent="0.25">
      <c r="A73" s="6"/>
      <c r="B73" s="1"/>
      <c r="C73" s="1"/>
      <c r="D73" s="1"/>
      <c r="E73" s="1"/>
      <c r="F73" s="7" t="s">
        <v>27</v>
      </c>
      <c r="G73" s="7"/>
      <c r="H73" s="15">
        <f>IF(F34="",0,IF(F34="Very low",1,IF(F34="Low",2,IF(F34="Medium",3,IF(F34="High",4,F35)))))</f>
        <v>4</v>
      </c>
      <c r="I73" s="15">
        <f>IF(G34="",0,IF(G34="Very low",1,IF(G34="Low",2,IF(G34="Medium",3,IF(G34="High",4,G35)))))</f>
        <v>4</v>
      </c>
      <c r="J73" s="22">
        <f t="shared" si="0"/>
        <v>16</v>
      </c>
      <c r="K73" s="1" t="str">
        <f t="shared" si="1"/>
        <v>High</v>
      </c>
    </row>
    <row r="74" spans="1:11" hidden="1" x14ac:dyDescent="0.25">
      <c r="A74" s="6"/>
      <c r="B74" s="1"/>
      <c r="C74" s="1"/>
      <c r="D74" s="1"/>
      <c r="E74" s="1"/>
      <c r="F74" s="7"/>
      <c r="G74" s="7"/>
      <c r="H74" s="15">
        <f>IF(F35="",0,IF(F35="Very low",1,IF(F35="Low",2,IF(F35="Medium",3,IF(F35="High",4,F36)))))</f>
        <v>4</v>
      </c>
      <c r="I74" s="15">
        <f>IF(G35="",0,IF(G35="Very low",1,IF(G35="Low",2,IF(G35="Medium",3,IF(G35="High",4,G36)))))</f>
        <v>3</v>
      </c>
      <c r="J74" s="22">
        <f t="shared" si="0"/>
        <v>12</v>
      </c>
      <c r="K74" s="1" t="str">
        <f t="shared" si="1"/>
        <v>High</v>
      </c>
    </row>
    <row r="75" spans="1:11" hidden="1" x14ac:dyDescent="0.25">
      <c r="A75" s="6"/>
      <c r="B75" s="1"/>
      <c r="C75" s="1"/>
      <c r="D75" s="1"/>
      <c r="E75" s="1"/>
      <c r="F75" s="7"/>
      <c r="G75" s="7"/>
      <c r="H75" s="15">
        <f>IF(F36="",0,IF(F36="Very low",1,IF(F36="Low",2,IF(F36="Medium",3,IF(F36="High",4,F38)))))</f>
        <v>4</v>
      </c>
      <c r="I75" s="15">
        <f>IF(G36="",0,IF(G36="Very low",1,IF(G36="Low",2,IF(G36="Medium",3,IF(G36="High",4,G38)))))</f>
        <v>2</v>
      </c>
      <c r="J75" s="22">
        <f t="shared" si="0"/>
        <v>8</v>
      </c>
      <c r="K75" s="1" t="str">
        <f t="shared" si="1"/>
        <v>Medium</v>
      </c>
    </row>
    <row r="76" spans="1:11" hidden="1" x14ac:dyDescent="0.25">
      <c r="A76" s="6"/>
      <c r="B76" s="1"/>
      <c r="C76" s="1"/>
      <c r="D76" s="1"/>
      <c r="E76" s="1"/>
      <c r="F76" s="7"/>
      <c r="G76" s="7"/>
      <c r="H76" s="15">
        <f>IF(F38="",0,IF(F38="Very low",1,IF(F38="Low",2,IF(F38="Medium",3,IF(F38="High",4,F39)))))</f>
        <v>3</v>
      </c>
      <c r="I76" s="15">
        <f>IF(G38="",0,IF(G38="Very low",1,IF(G38="Low",2,IF(G38="Medium",3,IF(G38="High",4,G39)))))</f>
        <v>3</v>
      </c>
      <c r="J76" s="22">
        <f t="shared" si="0"/>
        <v>9</v>
      </c>
      <c r="K76" s="1" t="str">
        <f t="shared" si="1"/>
        <v>Medium</v>
      </c>
    </row>
    <row r="77" spans="1:11" hidden="1" x14ac:dyDescent="0.25">
      <c r="A77" s="6"/>
      <c r="B77" s="1"/>
      <c r="C77" s="1"/>
      <c r="D77" s="1"/>
      <c r="E77" s="1"/>
      <c r="F77" s="7"/>
      <c r="G77" s="7"/>
      <c r="H77" s="15">
        <f>IF(F39="",0,IF(F39="Very low",1,IF(F39="Low",2,IF(F39="Medium",3,IF(F39="High",4,#REF!)))))</f>
        <v>3</v>
      </c>
      <c r="I77" s="15">
        <f>IF(G39="",0,IF(G39="Very low",1,IF(G39="Low",2,IF(G39="Medium",3,IF(G39="High",4,#REF!)))))</f>
        <v>3</v>
      </c>
      <c r="J77" s="22">
        <f t="shared" si="0"/>
        <v>9</v>
      </c>
      <c r="K77" s="1" t="str">
        <f t="shared" si="1"/>
        <v>Medium</v>
      </c>
    </row>
    <row r="78" spans="1:11" hidden="1" x14ac:dyDescent="0.25">
      <c r="A78" s="6"/>
      <c r="B78" s="1"/>
      <c r="C78" s="7" t="s">
        <v>24</v>
      </c>
      <c r="D78" s="7" t="s">
        <v>25</v>
      </c>
      <c r="E78" s="7" t="s">
        <v>26</v>
      </c>
      <c r="F78" s="7" t="s">
        <v>27</v>
      </c>
      <c r="G78" s="7"/>
      <c r="H78" s="15" t="e">
        <f>IF(#REF!="",0,IF(#REF!="Very low",1,IF(#REF!="Low",2,IF(#REF!="Medium",3,IF(#REF!="High",4,#REF!)))))</f>
        <v>#REF!</v>
      </c>
      <c r="I78" s="15" t="e">
        <f>IF(#REF!="",0,IF(#REF!="Very low",1,IF(#REF!="Low",2,IF(#REF!="Medium",3,IF(#REF!="High",4,#REF!)))))</f>
        <v>#REF!</v>
      </c>
      <c r="J78" s="22" t="e">
        <f t="shared" si="0"/>
        <v>#REF!</v>
      </c>
      <c r="K78" s="1" t="e">
        <f t="shared" si="1"/>
        <v>#REF!</v>
      </c>
    </row>
    <row r="79" spans="1:11" hidden="1" x14ac:dyDescent="0.25">
      <c r="A79" s="6"/>
      <c r="B79" s="7" t="s">
        <v>24</v>
      </c>
      <c r="C79" s="20">
        <v>1</v>
      </c>
      <c r="D79" s="20">
        <v>2</v>
      </c>
      <c r="E79" s="21">
        <v>3</v>
      </c>
      <c r="F79" s="20">
        <v>4</v>
      </c>
      <c r="G79" s="7"/>
      <c r="H79" s="15" t="e">
        <f>IF(#REF!="",0,IF(#REF!="Very low",1,IF(#REF!="Low",2,IF(#REF!="Medium",3,IF(#REF!="High",4,F40)))))</f>
        <v>#REF!</v>
      </c>
      <c r="I79" s="15" t="e">
        <f>IF(#REF!="",0,IF(#REF!="Very low",1,IF(#REF!="Low",2,IF(#REF!="Medium",3,IF(#REF!="High",4,G40)))))</f>
        <v>#REF!</v>
      </c>
      <c r="J79" s="22" t="e">
        <f t="shared" si="0"/>
        <v>#REF!</v>
      </c>
      <c r="K79" s="1" t="e">
        <f t="shared" si="1"/>
        <v>#REF!</v>
      </c>
    </row>
    <row r="80" spans="1:11" hidden="1" x14ac:dyDescent="0.25">
      <c r="A80" s="6"/>
      <c r="B80" s="7" t="s">
        <v>25</v>
      </c>
      <c r="C80" s="20">
        <v>2</v>
      </c>
      <c r="D80" s="20">
        <v>4</v>
      </c>
      <c r="E80" s="19">
        <v>6</v>
      </c>
      <c r="F80" s="18">
        <v>8</v>
      </c>
      <c r="G80" s="7"/>
      <c r="H80" s="15">
        <f>IF(F40="",0,IF(F40="Very low",1,IF(F40="Low",2,IF(F40="Medium",3,IF(F40="High",4,#REF!)))))</f>
        <v>3</v>
      </c>
      <c r="I80" s="15">
        <f>IF(G40="",0,IF(G40="Very low",1,IF(G40="Low",2,IF(G40="Medium",3,IF(G40="High",4,#REF!)))))</f>
        <v>3</v>
      </c>
      <c r="J80" s="22">
        <f t="shared" si="0"/>
        <v>9</v>
      </c>
      <c r="K80" s="1" t="str">
        <f t="shared" si="1"/>
        <v>Medium</v>
      </c>
    </row>
    <row r="81" spans="1:11" hidden="1" x14ac:dyDescent="0.25">
      <c r="A81" s="6"/>
      <c r="B81" s="7" t="s">
        <v>26</v>
      </c>
      <c r="C81" s="20">
        <v>3</v>
      </c>
      <c r="D81" s="18">
        <v>6</v>
      </c>
      <c r="E81" s="19">
        <v>9</v>
      </c>
      <c r="F81" s="16">
        <v>12</v>
      </c>
      <c r="G81" s="7"/>
      <c r="H81" s="15" t="e">
        <f>IF(#REF!="",0,IF(#REF!="Very low",1,IF(#REF!="Low",2,IF(#REF!="Medium",3,IF(#REF!="High",4,#REF!)))))</f>
        <v>#REF!</v>
      </c>
      <c r="I81" s="15" t="e">
        <f>IF(#REF!="",0,IF(#REF!="Very low",1,IF(#REF!="Low",2,IF(#REF!="Medium",3,IF(#REF!="High",4,#REF!)))))</f>
        <v>#REF!</v>
      </c>
      <c r="J81" s="22" t="e">
        <f t="shared" si="0"/>
        <v>#REF!</v>
      </c>
      <c r="K81" s="1" t="e">
        <f t="shared" si="1"/>
        <v>#REF!</v>
      </c>
    </row>
    <row r="82" spans="1:11" hidden="1" x14ac:dyDescent="0.25">
      <c r="A82" s="6"/>
      <c r="B82" s="7" t="s">
        <v>27</v>
      </c>
      <c r="C82" s="20">
        <v>4</v>
      </c>
      <c r="D82" s="18">
        <v>8</v>
      </c>
      <c r="E82" s="17">
        <v>12</v>
      </c>
      <c r="F82" s="16">
        <v>16</v>
      </c>
      <c r="G82" s="7"/>
      <c r="H82" s="15" t="e">
        <f>IF(#REF!="",0,IF(#REF!="Very low",1,IF(#REF!="Low",2,IF(#REF!="Medium",3,IF(#REF!="High",4,#REF!)))))</f>
        <v>#REF!</v>
      </c>
      <c r="I82" s="15" t="e">
        <f>IF(#REF!="",0,IF(#REF!="Very low",1,IF(#REF!="Low",2,IF(#REF!="Medium",3,IF(#REF!="High",4,#REF!)))))</f>
        <v>#REF!</v>
      </c>
      <c r="J82" s="22" t="e">
        <f t="shared" si="0"/>
        <v>#REF!</v>
      </c>
      <c r="K82" s="1" t="e">
        <f t="shared" si="1"/>
        <v>#REF!</v>
      </c>
    </row>
    <row r="83" spans="1:11" hidden="1" x14ac:dyDescent="0.25">
      <c r="A83" s="6"/>
      <c r="B83" s="7"/>
      <c r="C83" s="7"/>
      <c r="D83" s="7"/>
      <c r="F83" s="7"/>
      <c r="G83" s="7"/>
      <c r="H83" s="15" t="e">
        <f>IF(#REF!="",0,IF(#REF!="Very low",1,IF(#REF!="Low",2,IF(#REF!="Medium",3,IF(#REF!="High",4,#REF!)))))</f>
        <v>#REF!</v>
      </c>
      <c r="I83" s="15" t="e">
        <f>IF(#REF!="",0,IF(#REF!="Very low",1,IF(#REF!="Low",2,IF(#REF!="Medium",3,IF(#REF!="High",4,#REF!)))))</f>
        <v>#REF!</v>
      </c>
      <c r="J83" s="22" t="e">
        <f t="shared" si="0"/>
        <v>#REF!</v>
      </c>
      <c r="K83" s="1" t="e">
        <f t="shared" si="1"/>
        <v>#REF!</v>
      </c>
    </row>
    <row r="84" spans="1:11" hidden="1" x14ac:dyDescent="0.25">
      <c r="A84" s="6"/>
      <c r="B84" s="1"/>
      <c r="C84" s="1"/>
      <c r="D84" s="1"/>
      <c r="E84" s="1"/>
      <c r="F84" s="7"/>
      <c r="G84" s="7"/>
      <c r="H84" s="15" t="e">
        <f>IF(#REF!="",0,IF(#REF!="Very low",1,IF(#REF!="Low",2,IF(#REF!="Medium",3,IF(#REF!="High",4,#REF!)))))</f>
        <v>#REF!</v>
      </c>
      <c r="I84" s="15" t="e">
        <f>IF(#REF!="",0,IF(#REF!="Very low",1,IF(#REF!="Low",2,IF(#REF!="Medium",3,IF(#REF!="High",4,#REF!)))))</f>
        <v>#REF!</v>
      </c>
      <c r="J84" s="22" t="e">
        <f t="shared" si="0"/>
        <v>#REF!</v>
      </c>
      <c r="K84" s="1" t="e">
        <f t="shared" si="1"/>
        <v>#REF!</v>
      </c>
    </row>
    <row r="85" spans="1:11" hidden="1" x14ac:dyDescent="0.25">
      <c r="A85" s="6"/>
      <c r="B85" s="1"/>
      <c r="C85" s="1"/>
      <c r="D85" s="1"/>
      <c r="E85" s="1"/>
      <c r="F85" s="7"/>
      <c r="G85" s="7"/>
      <c r="H85" s="15" t="e">
        <f>IF(#REF!="",0,IF(#REF!="Very low",1,IF(#REF!="Low",2,IF(#REF!="Medium",3,IF(#REF!="High",4,#REF!)))))</f>
        <v>#REF!</v>
      </c>
      <c r="I85" s="15" t="e">
        <f>IF(#REF!="",0,IF(#REF!="Very low",1,IF(#REF!="Low",2,IF(#REF!="Medium",3,IF(#REF!="High",4,#REF!)))))</f>
        <v>#REF!</v>
      </c>
      <c r="J85" s="22" t="e">
        <f t="shared" si="0"/>
        <v>#REF!</v>
      </c>
      <c r="K85" s="1" t="e">
        <f t="shared" si="1"/>
        <v>#REF!</v>
      </c>
    </row>
    <row r="86" spans="1:11" hidden="1" x14ac:dyDescent="0.25">
      <c r="A86" s="6"/>
      <c r="B86" s="1"/>
      <c r="C86" s="1"/>
      <c r="D86" s="1"/>
      <c r="E86" s="1"/>
      <c r="F86" s="7"/>
      <c r="G86" s="7"/>
      <c r="H86" s="15" t="e">
        <f>IF(#REF!="",0,IF(#REF!="Very low",1,IF(#REF!="Low",2,IF(#REF!="Medium",3,IF(#REF!="High",4,#REF!)))))</f>
        <v>#REF!</v>
      </c>
      <c r="I86" s="15" t="e">
        <f>IF(#REF!="",0,IF(#REF!="Very low",1,IF(#REF!="Low",2,IF(#REF!="Medium",3,IF(#REF!="High",4,#REF!)))))</f>
        <v>#REF!</v>
      </c>
      <c r="J86" s="22" t="e">
        <f t="shared" si="0"/>
        <v>#REF!</v>
      </c>
      <c r="K86" s="1" t="e">
        <f t="shared" si="1"/>
        <v>#REF!</v>
      </c>
    </row>
    <row r="87" spans="1:11" hidden="1" x14ac:dyDescent="0.25">
      <c r="A87" s="6"/>
      <c r="B87" s="1"/>
      <c r="C87" s="1"/>
      <c r="D87" s="1"/>
      <c r="E87" s="1"/>
      <c r="F87" s="7"/>
      <c r="G87" s="7"/>
      <c r="H87" s="15" t="e">
        <f>IF(#REF!="",0,IF(#REF!="Very low",1,IF(#REF!="Low",2,IF(#REF!="Medium",3,IF(#REF!="High",4,#REF!)))))</f>
        <v>#REF!</v>
      </c>
      <c r="I87" s="15" t="e">
        <f>IF(#REF!="",0,IF(#REF!="Very low",1,IF(#REF!="Low",2,IF(#REF!="Medium",3,IF(#REF!="High",4,#REF!)))))</f>
        <v>#REF!</v>
      </c>
      <c r="J87" s="22" t="e">
        <f t="shared" si="0"/>
        <v>#REF!</v>
      </c>
      <c r="K87" s="1" t="e">
        <f t="shared" si="1"/>
        <v>#REF!</v>
      </c>
    </row>
    <row r="88" spans="1:11" hidden="1" x14ac:dyDescent="0.25">
      <c r="A88" s="6"/>
      <c r="B88" s="1"/>
      <c r="C88" s="1"/>
      <c r="D88" s="1"/>
      <c r="E88" s="1"/>
      <c r="F88" s="7"/>
      <c r="G88" s="7"/>
      <c r="H88" s="15" t="e">
        <f>IF(#REF!="",0,IF(#REF!="Very low",1,IF(#REF!="Low",2,IF(#REF!="Medium",3,IF(#REF!="High",4,#REF!)))))</f>
        <v>#REF!</v>
      </c>
      <c r="I88" s="15" t="e">
        <f>IF(#REF!="",0,IF(#REF!="Very low",1,IF(#REF!="Low",2,IF(#REF!="Medium",3,IF(#REF!="High",4,#REF!)))))</f>
        <v>#REF!</v>
      </c>
      <c r="J88" s="22" t="e">
        <f t="shared" si="0"/>
        <v>#REF!</v>
      </c>
      <c r="K88" s="1" t="e">
        <f t="shared" si="1"/>
        <v>#REF!</v>
      </c>
    </row>
    <row r="89" spans="1:11" hidden="1" x14ac:dyDescent="0.25">
      <c r="A89" s="6"/>
      <c r="B89" s="1"/>
      <c r="C89" s="1"/>
      <c r="D89" s="1"/>
      <c r="E89" s="1"/>
      <c r="F89" s="7"/>
      <c r="G89" s="7"/>
      <c r="H89" s="15" t="e">
        <f>IF(#REF!="",0,IF(#REF!="Very low",1,IF(#REF!="Low",2,IF(#REF!="Medium",3,IF(#REF!="High",4,#REF!)))))</f>
        <v>#REF!</v>
      </c>
      <c r="I89" s="15" t="e">
        <f>IF(#REF!="",0,IF(#REF!="Very low",1,IF(#REF!="Low",2,IF(#REF!="Medium",3,IF(#REF!="High",4,#REF!)))))</f>
        <v>#REF!</v>
      </c>
      <c r="J89" s="22" t="e">
        <f t="shared" si="0"/>
        <v>#REF!</v>
      </c>
      <c r="K89" s="1" t="e">
        <f t="shared" si="1"/>
        <v>#REF!</v>
      </c>
    </row>
    <row r="90" spans="1:11" hidden="1" x14ac:dyDescent="0.25">
      <c r="A90" s="6"/>
      <c r="B90" s="1"/>
      <c r="C90" s="1"/>
      <c r="D90" s="1"/>
      <c r="E90" s="1"/>
      <c r="F90" s="7"/>
      <c r="G90" s="7"/>
      <c r="H90" s="7"/>
      <c r="I90" s="7"/>
      <c r="J90" s="1"/>
      <c r="K90" s="1"/>
    </row>
    <row r="91" spans="1:11" hidden="1" x14ac:dyDescent="0.25">
      <c r="A91" s="1"/>
      <c r="B91" s="1"/>
      <c r="C91" s="1"/>
      <c r="D91" s="1"/>
      <c r="E91" s="1"/>
      <c r="F91" s="7"/>
      <c r="G91" s="7"/>
      <c r="H91" s="7"/>
      <c r="I91" s="7"/>
      <c r="J91" s="1"/>
      <c r="K91" s="1"/>
    </row>
    <row r="92" spans="1:11" hidden="1" x14ac:dyDescent="0.25">
      <c r="A92" s="1"/>
      <c r="B92" s="1"/>
      <c r="C92" s="1"/>
      <c r="D92" s="1"/>
      <c r="E92" s="1"/>
      <c r="F92" s="7"/>
      <c r="G92" s="7"/>
      <c r="H92" s="7"/>
      <c r="I92" s="7"/>
      <c r="J92" s="1"/>
      <c r="K92" s="1"/>
    </row>
    <row r="93" spans="1:11" hidden="1" x14ac:dyDescent="0.25">
      <c r="A93" s="1"/>
      <c r="B93" s="1"/>
      <c r="C93" s="1"/>
      <c r="D93" s="1"/>
      <c r="E93" s="1"/>
      <c r="F93" s="7"/>
      <c r="G93" s="7"/>
      <c r="H93" s="7"/>
      <c r="I93" s="7"/>
      <c r="J93" s="1"/>
      <c r="K93" s="1"/>
    </row>
    <row r="127" ht="13.5" customHeight="1" x14ac:dyDescent="0.25"/>
  </sheetData>
  <sheetProtection selectLockedCells="1"/>
  <customSheetViews>
    <customSheetView guid="{9A98AEBB-7FC8-40F4-A8EA-C057D489C8B4}" showPageBreaks="1" printArea="1" hiddenRows="1" hiddenColumns="1" view="pageLayout" topLeftCell="B1">
      <selection activeCell="B1" sqref="B1:I1"/>
      <rowBreaks count="9" manualBreakCount="9">
        <brk id="30" max="31" man="1"/>
        <brk id="36" max="31" man="1"/>
        <brk id="40" max="31" man="1"/>
        <brk id="41" max="31" man="1"/>
        <brk id="44" max="31" man="1"/>
        <brk id="46" max="31" man="1"/>
        <brk id="49" max="31" man="1"/>
        <brk id="50" max="31" man="1"/>
        <brk id="53" max="31" man="1"/>
      </rowBreaks>
      <colBreaks count="1" manualBreakCount="1">
        <brk id="11" min="3" max="53" man="1"/>
      </colBreaks>
      <pageMargins left="0.74803149606299213" right="0.74803149606299213" top="1.46" bottom="0.48" header="0.31" footer="0.25"/>
      <pageSetup paperSize="8" scale="96" orientation="landscape" r:id="rId1"/>
      <headerFooter alignWithMargins="0">
        <oddHeader>&amp;R&amp;G</oddHeader>
        <oddFooter>Page &amp;P</oddFooter>
      </headerFooter>
    </customSheetView>
    <customSheetView guid="{5A01200A-E21A-41FB-B0D5-4BCB66C4E31B}" scale="79" showPageBreaks="1" printArea="1" hiddenRows="1" hiddenColumns="1" topLeftCell="D1">
      <selection activeCell="K51" sqref="K51"/>
      <rowBreaks count="9" manualBreakCount="9">
        <brk id="27" max="31" man="1"/>
        <brk id="33" max="31" man="1"/>
        <brk id="37" max="31" man="1"/>
        <brk id="38" max="31" man="1"/>
        <brk id="41" max="31" man="1"/>
        <brk id="43" max="31" man="1"/>
        <brk id="46" max="31" man="1"/>
        <brk id="47" max="31" man="1"/>
        <brk id="50" max="31" man="1"/>
      </rowBreaks>
      <pageMargins left="0.74803149606299213" right="0.74803149606299213" top="0.56000000000000005" bottom="0.48" header="0.31" footer="0.25"/>
      <pageSetup paperSize="8" orientation="landscape" r:id="rId2"/>
      <headerFooter alignWithMargins="0">
        <oddFooter>Page &amp;P</oddFooter>
      </headerFooter>
    </customSheetView>
    <customSheetView guid="{338A431F-178B-4589-8C4F-320865E70539}" scale="79" hiddenRows="1" hiddenColumns="1" topLeftCell="B1">
      <selection activeCell="D22" sqref="D22:K22"/>
      <rowBreaks count="9" manualBreakCount="9">
        <brk id="27" max="31" man="1"/>
        <brk id="33" max="31" man="1"/>
        <brk id="37" max="31" man="1"/>
        <brk id="38" max="31" man="1"/>
        <brk id="41" max="31" man="1"/>
        <brk id="43" max="31" man="1"/>
        <brk id="46" max="31" man="1"/>
        <brk id="47" max="31" man="1"/>
        <brk id="50" max="31" man="1"/>
      </rowBreaks>
      <pageMargins left="0.74803149606299213" right="0.74803149606299213" top="0.56000000000000005" bottom="0.48" header="0.31" footer="0.25"/>
      <pageSetup paperSize="8" orientation="landscape"/>
      <headerFooter alignWithMargins="0">
        <oddFooter>Page &amp;P</oddFooter>
      </headerFooter>
    </customSheetView>
    <customSheetView guid="{983F8D82-BC7A-4236-8219-5D2C19B4865A}" scale="79" hiddenRows="1" hiddenColumns="1" showRuler="0" topLeftCell="B1">
      <selection activeCell="D17" sqref="D17:K18"/>
      <rowBreaks count="9" manualBreakCount="9">
        <brk id="27" max="31" man="1"/>
        <brk id="33" max="31" man="1"/>
        <brk id="37" max="31" man="1"/>
        <brk id="38" max="31" man="1"/>
        <brk id="41" max="31" man="1"/>
        <brk id="43" max="31" man="1"/>
        <brk id="46" max="31" man="1"/>
        <brk id="47" max="31" man="1"/>
        <brk id="50" max="31" man="1"/>
      </rowBreaks>
      <pageMargins left="0.74803149606299213" right="0.74803149606299213" top="0.56000000000000005" bottom="0.48" header="0.31" footer="0.25"/>
      <pageSetup paperSize="8" orientation="landscape"/>
      <headerFooter alignWithMargins="0">
        <oddHeader>&amp;C&amp;F</oddHeader>
        <oddFooter>Page &amp;P</oddFooter>
      </headerFooter>
    </customSheetView>
    <customSheetView guid="{DF70574A-03A8-4852-BA56-0D62C2BCB4FA}" scale="79" printArea="1" hiddenRows="1" hiddenColumns="1" topLeftCell="B47">
      <selection activeCell="O20" sqref="O20"/>
      <rowBreaks count="6" manualBreakCount="6">
        <brk id="27" max="31" man="1"/>
        <brk id="33" max="31" man="1"/>
        <brk id="38" max="31" man="1"/>
        <brk id="43" max="31" man="1"/>
        <brk id="47" max="31" man="1"/>
        <brk id="50" max="31" man="1"/>
      </rowBreaks>
      <pageMargins left="0.74803149606299213" right="0.74803149606299213" top="0.56000000000000005" bottom="0.48" header="0.31" footer="0.25"/>
      <pageSetup paperSize="8" orientation="landscape"/>
      <headerFooter alignWithMargins="0">
        <oddHeader>&amp;C&amp;F</oddHeader>
        <oddFooter>Page &amp;P</oddFooter>
      </headerFooter>
    </customSheetView>
    <customSheetView guid="{93E4E281-589B-4B20-A686-FB18D7594DDB}" scale="79" showPageBreaks="1" printArea="1" hiddenRows="1" hiddenColumns="1" topLeftCell="B32">
      <selection activeCell="I34" sqref="I34"/>
      <rowBreaks count="9" manualBreakCount="9">
        <brk id="27" max="31" man="1"/>
        <brk id="33" max="31" man="1"/>
        <brk id="37" max="31" man="1"/>
        <brk id="38" max="31" man="1"/>
        <brk id="41" max="31" man="1"/>
        <brk id="43" max="31" man="1"/>
        <brk id="46" max="31" man="1"/>
        <brk id="47" max="31" man="1"/>
        <brk id="50" max="31" man="1"/>
      </rowBreaks>
      <pageMargins left="0.74803149606299213" right="0.74803149606299213" top="0.56000000000000005" bottom="0.48" header="0.31" footer="0.25"/>
      <pageSetup paperSize="8" orientation="landscape" r:id="rId3"/>
      <headerFooter alignWithMargins="0">
        <oddHeader>&amp;C&amp;F</oddHeader>
        <oddFooter>Page &amp;P</oddFooter>
      </headerFooter>
    </customSheetView>
    <customSheetView guid="{B930BBB7-A775-478A-B2C3-57FA7F289B3A}" scale="79" showPageBreaks="1" printArea="1" hiddenRows="1" hiddenColumns="1" topLeftCell="B1">
      <selection activeCell="B1" sqref="B1:I1"/>
      <rowBreaks count="9" manualBreakCount="9">
        <brk id="27" max="31" man="1"/>
        <brk id="33" max="31" man="1"/>
        <brk id="37" max="31" man="1"/>
        <brk id="38" max="31" man="1"/>
        <brk id="41" max="31" man="1"/>
        <brk id="43" max="31" man="1"/>
        <brk id="46" max="31" man="1"/>
        <brk id="47" max="31" man="1"/>
        <brk id="50" max="31" man="1"/>
      </rowBreaks>
      <pageMargins left="0.74803149606299213" right="0.74803149606299213" top="0.56000000000000005" bottom="0.48" header="0.31" footer="0.25"/>
      <pageSetup paperSize="8" orientation="landscape" r:id="rId4"/>
      <headerFooter alignWithMargins="0">
        <oddFooter>Page &amp;P</oddFooter>
      </headerFooter>
    </customSheetView>
    <customSheetView guid="{D86DCCFD-22ED-4A71-AA8A-CBECACC6DEFB}" scale="79" showPageBreaks="1" printArea="1" hiddenRows="1" hiddenColumns="1" topLeftCell="B1">
      <selection activeCell="B13" sqref="B13"/>
      <rowBreaks count="9" manualBreakCount="9">
        <brk id="27" max="31" man="1"/>
        <brk id="33" max="31" man="1"/>
        <brk id="37" max="31" man="1"/>
        <brk id="38" max="31" man="1"/>
        <brk id="41" max="31" man="1"/>
        <brk id="43" max="31" man="1"/>
        <brk id="46" max="31" man="1"/>
        <brk id="47" max="31" man="1"/>
        <brk id="50" max="31" man="1"/>
      </rowBreaks>
      <pageMargins left="0.74803149606299213" right="0.74803149606299213" top="0.56000000000000005" bottom="0.48" header="0.31" footer="0.25"/>
      <pageSetup paperSize="8" orientation="landscape" r:id="rId5"/>
      <headerFooter alignWithMargins="0">
        <oddFooter>Page &amp;P</oddFooter>
      </headerFooter>
    </customSheetView>
    <customSheetView guid="{9197581F-7B94-4BED-98A9-632B66AB0DB5}" showPageBreaks="1" printArea="1" hiddenRows="1" hiddenColumns="1" view="pageLayout" topLeftCell="B1">
      <selection activeCell="F3" sqref="F3:J3"/>
      <rowBreaks count="9" manualBreakCount="9">
        <brk id="27" max="31" man="1"/>
        <brk id="33" max="31" man="1"/>
        <brk id="37" max="31" man="1"/>
        <brk id="38" max="31" man="1"/>
        <brk id="41" max="31" man="1"/>
        <brk id="43" max="31" man="1"/>
        <brk id="46" max="31" man="1"/>
        <brk id="47" max="31" man="1"/>
        <brk id="50" max="31" man="1"/>
      </rowBreaks>
      <colBreaks count="1" manualBreakCount="1">
        <brk id="11" max="50" man="1"/>
      </colBreaks>
      <pageMargins left="0.74803149606299213" right="0.74803149606299213" top="1.46" bottom="0.48" header="0.31" footer="0.25"/>
      <pageSetup paperSize="8" scale="96" orientation="landscape" r:id="rId6"/>
      <headerFooter alignWithMargins="0">
        <oddHeader>&amp;R&amp;G</oddHeader>
        <oddFooter>Page &amp;P</oddFooter>
      </headerFooter>
    </customSheetView>
  </customSheetViews>
  <mergeCells count="18">
    <mergeCell ref="D29:AF29"/>
    <mergeCell ref="D25:K25"/>
    <mergeCell ref="D26:K26"/>
    <mergeCell ref="D20:K21"/>
    <mergeCell ref="D28:K28"/>
    <mergeCell ref="D22:K22"/>
    <mergeCell ref="D23:K23"/>
    <mergeCell ref="D24:K24"/>
    <mergeCell ref="D19:K19"/>
    <mergeCell ref="D27:K27"/>
    <mergeCell ref="B1:I1"/>
    <mergeCell ref="F16:J16"/>
    <mergeCell ref="F6:J6"/>
    <mergeCell ref="F8:J8"/>
    <mergeCell ref="F10:J10"/>
    <mergeCell ref="F12:J12"/>
    <mergeCell ref="F14:J14"/>
    <mergeCell ref="C20:C21"/>
  </mergeCells>
  <phoneticPr fontId="0" type="noConversion"/>
  <dataValidations disablePrompts="1" count="1">
    <dataValidation type="list" allowBlank="1" showInputMessage="1" showErrorMessage="1" sqref="F34:G54" xr:uid="{00000000-0002-0000-0000-000000000000}">
      <formula1>$F$70:$F$74</formula1>
    </dataValidation>
  </dataValidations>
  <pageMargins left="0.74803149606299213" right="0.74803149606299213" top="1.46" bottom="0.48" header="0.31" footer="0.25"/>
  <pageSetup paperSize="8" scale="96" orientation="landscape" r:id="rId7"/>
  <headerFooter alignWithMargins="0">
    <oddHeader>&amp;R&amp;G</oddHeader>
    <oddFooter>Page &amp;P</oddFooter>
  </headerFooter>
  <rowBreaks count="9" manualBreakCount="9">
    <brk id="30" max="31" man="1"/>
    <brk id="36" max="31" man="1"/>
    <brk id="40" max="31" man="1"/>
    <brk id="41" max="31" man="1"/>
    <brk id="44" max="31" man="1"/>
    <brk id="46" max="31" man="1"/>
    <brk id="49" max="31" man="1"/>
    <brk id="50" max="31" man="1"/>
    <brk id="53" max="31" man="1"/>
  </rowBreaks>
  <colBreaks count="1" manualBreakCount="1">
    <brk id="11" min="3" max="53" man="1"/>
  </colBreaks>
  <legacyDrawingHF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Standard Permit GRA</vt:lpstr>
      <vt:lpstr>'Standard Permit GRA'!Print_Area</vt:lpstr>
      <vt:lpstr>'Standard Permit GRA'!Print_Titles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R.Yearsley</dc:creator>
  <dc:description>207_06_SD33; Version 2_x000d_
Issue date: 22/02/07_x000d_
review due: 22/05/08</dc:description>
  <cp:lastModifiedBy>Wallis, Tracy</cp:lastModifiedBy>
  <cp:lastPrinted>2012-08-09T14:12:07Z</cp:lastPrinted>
  <dcterms:created xsi:type="dcterms:W3CDTF">2005-05-04T08:30:35Z</dcterms:created>
  <dcterms:modified xsi:type="dcterms:W3CDTF">2022-05-25T12:47:10Z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