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FP5HQ\RestrictedSchools$\ITE\Official stats\2020-21\7. Publication\"/>
    </mc:Choice>
  </mc:AlternateContent>
  <xr:revisionPtr revIDLastSave="0" documentId="13_ncr:1_{A0EBBB13-EE60-43A7-B96A-E5536C72014E}" xr6:coauthVersionLast="47" xr6:coauthVersionMax="47" xr10:uidLastSave="{00000000-0000-0000-0000-000000000000}"/>
  <workbookProtection lockStructure="1"/>
  <bookViews>
    <workbookView xWindow="-120" yWindow="-120" windowWidth="29040" windowHeight="15840" tabRatio="835" xr2:uid="{00000000-000D-0000-FFFF-FFFF00000000}"/>
  </bookViews>
  <sheets>
    <sheet name="Accessibility" sheetId="26" r:id="rId1"/>
    <sheet name="Cover" sheetId="4" r:id="rId2"/>
    <sheet name="Contents" sheetId="5" r:id="rId3"/>
    <sheet name="Framework changes" sheetId="27" r:id="rId4"/>
    <sheet name="Notes" sheetId="28" r:id="rId5"/>
    <sheet name="Table 1" sheetId="8" r:id="rId6"/>
    <sheet name="Table 2" sheetId="6" r:id="rId7"/>
    <sheet name="Table 3" sheetId="7" r:id="rId8"/>
    <sheet name="Chart 1" sheetId="17" r:id="rId9"/>
    <sheet name="Chart 2" sheetId="25" r:id="rId10"/>
    <sheet name="Chart 3" sheetId="12" r:id="rId11"/>
    <sheet name="D1 1 Sept 2020 - 31 Aug 2021" sheetId="18" r:id="rId12"/>
    <sheet name="D2 Most recent 31 August 2021" sheetId="19" r:id="rId13"/>
  </sheets>
  <definedNames>
    <definedName name="_xlnm._FilterDatabase" localSheetId="11" hidden="1">'D1 1 Sept 2020 - 31 Aug 2021'!$A$4:$U$40</definedName>
    <definedName name="_xlnm._FilterDatabase" localSheetId="12" hidden="1">'D2 Most recent 31 August 2021'!$A$4:$U$421</definedName>
    <definedName name="_xlnm._FilterDatabase" localSheetId="6" hidden="1">'Table 2'!#REF!</definedName>
    <definedName name="_xlnm._FilterDatabase" localSheetId="7" hidden="1">'Table 3'!$A$6:$G$10</definedName>
    <definedName name="AsAtDate">#REF!</definedName>
    <definedName name="EduBaseDate">#REF!</definedName>
    <definedName name="End_in_year">#REF!</definedName>
    <definedName name="In_Year_Data" localSheetId="11">'D1 1 Sept 2020 - 31 Aug 2021'!$B$4:$T$40</definedName>
    <definedName name="InternetPublicationDate">#REF!</definedName>
    <definedName name="Phase">#REF!</definedName>
    <definedName name="_xlnm.Print_Area" localSheetId="8">'Chart 1'!$A$1:$I$32</definedName>
    <definedName name="_xlnm.Print_Area" localSheetId="9">'Chart 2'!$A$2:$M$40</definedName>
    <definedName name="_xlnm.Print_Area" localSheetId="10">'Chart 3'!$A$1:$I$32</definedName>
    <definedName name="_xlnm.Print_Area" localSheetId="2">Contents!$A$1:$N$21</definedName>
    <definedName name="_xlnm.Print_Area" localSheetId="1">Cover!$A$1:$B$29</definedName>
    <definedName name="_xlnm.Print_Area" localSheetId="5">'Table 1'!$A$1:$O$17</definedName>
    <definedName name="_xlnm.Print_Area" localSheetId="6">'Table 2'!$A$1:$L$8</definedName>
    <definedName name="_xlnm.Print_Area" localSheetId="7">'Table 3'!$A$1:$P$31</definedName>
    <definedName name="Publication_date">#REF!</definedName>
    <definedName name="PublicationDate">#REF!</definedName>
    <definedName name="PublicationEndDate">#REF!</definedName>
    <definedName name="Release_Date">#REF!</definedName>
    <definedName name="SoN_Data" localSheetId="12">'D2 Most recent 31 August 2021'!$B$4:$T$421</definedName>
    <definedName name="SoN_Date">#REF!</definedName>
    <definedName name="Start_in_yea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9" l="1"/>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G8" i="17"/>
  <c r="G5" i="17"/>
  <c r="G6" i="17"/>
  <c r="G7" i="17"/>
  <c r="G9" i="17"/>
  <c r="G10" i="17"/>
  <c r="G6" i="25" l="1"/>
  <c r="G7" i="25"/>
  <c r="B18" i="4" l="1"/>
  <c r="B14" i="4"/>
  <c r="B12" i="4"/>
  <c r="B11" i="4"/>
  <c r="G5" i="25" l="1"/>
  <c r="G9" i="25" l="1"/>
  <c r="G10" i="25"/>
  <c r="G11" i="25"/>
  <c r="G12" i="25"/>
  <c r="G13" i="25"/>
  <c r="G14" i="25"/>
  <c r="G8" i="25" l="1"/>
  <c r="G6" i="12" l="1"/>
  <c r="G7" i="12"/>
  <c r="G5" i="12"/>
  <c r="G9" i="12"/>
  <c r="G8" i="12"/>
  <c r="G10" i="12" l="1"/>
</calcChain>
</file>

<file path=xl/sharedStrings.xml><?xml version="1.0" encoding="utf-8"?>
<sst xmlns="http://schemas.openxmlformats.org/spreadsheetml/2006/main" count="4879" uniqueCount="791">
  <si>
    <t>The format of this release has been changed to meet the Web Content Accessibility Guidelines (WCAG) 2.1 accessibility requirements. See below links for further details.</t>
  </si>
  <si>
    <t>Link to GSS guidance on releasing statistics in spreadsheets</t>
  </si>
  <si>
    <t>Link to Web Content Accessibility Guidelines (WCAG) Overview</t>
  </si>
  <si>
    <t>Cover page - Official statistics</t>
  </si>
  <si>
    <t>Policy area:</t>
  </si>
  <si>
    <t>Initial teacher education in England</t>
  </si>
  <si>
    <t>Theme:</t>
  </si>
  <si>
    <t>Initial teacher education</t>
  </si>
  <si>
    <t>Published on:</t>
  </si>
  <si>
    <t>Coverage:</t>
  </si>
  <si>
    <t>England</t>
  </si>
  <si>
    <t>Period covered:</t>
  </si>
  <si>
    <t>Status:</t>
  </si>
  <si>
    <t>Final</t>
  </si>
  <si>
    <t>Issued by:</t>
  </si>
  <si>
    <t>Office for Standards in Education, 
Children’s Services and Skills (Ofsted)
70 Petty France
Westminster
London 
SW1H 9EX</t>
  </si>
  <si>
    <t>Chief Statistician:</t>
  </si>
  <si>
    <t>Jason Bradbury</t>
  </si>
  <si>
    <t>Statistician:</t>
  </si>
  <si>
    <t>Louise Butler</t>
  </si>
  <si>
    <t>Public enquiries:</t>
  </si>
  <si>
    <t>Press enquiries:</t>
  </si>
  <si>
    <t>Publication frequency:</t>
  </si>
  <si>
    <t>Once a year</t>
  </si>
  <si>
    <t>Schedule of publication:</t>
  </si>
  <si>
    <t xml:space="preserve">© Crown copyright 2021
You may use and re-use this information (not including logos) free of charge in any format or medium, under the terms of the Open Government Licence. </t>
  </si>
  <si>
    <t>To view this licence, visit:</t>
  </si>
  <si>
    <t>Link to the open government license in the national archives</t>
  </si>
  <si>
    <t xml:space="preserve">Or write to the Information Policy Team, The National Archives, Kew, London, TW9 4DU </t>
  </si>
  <si>
    <t xml:space="preserve">Or email: </t>
  </si>
  <si>
    <t>Table of contents</t>
  </si>
  <si>
    <t>Worksheet name</t>
  </si>
  <si>
    <t>Worksheet content</t>
  </si>
  <si>
    <t>Framework changes</t>
  </si>
  <si>
    <t>Changes in the most recent ITE inspection framework</t>
  </si>
  <si>
    <t>Table 1</t>
  </si>
  <si>
    <t>Table 2</t>
  </si>
  <si>
    <t>Table 3</t>
  </si>
  <si>
    <t>Chart 1</t>
  </si>
  <si>
    <t>Chart 2</t>
  </si>
  <si>
    <t>Overall effectiveness judgements made in each academic year</t>
  </si>
  <si>
    <t>Chart 3</t>
  </si>
  <si>
    <t>D1 1 Sept 2020 - 31 Aug 2021</t>
  </si>
  <si>
    <t>Age phase level inspection outcomes for inspections carried out between 1 September 2020 and 31 August 2021</t>
  </si>
  <si>
    <t>Age phase level inspection outcomes for most recent inspection</t>
  </si>
  <si>
    <t>Notes</t>
  </si>
  <si>
    <t>Note number</t>
  </si>
  <si>
    <t>Note text</t>
  </si>
  <si>
    <t>Percentages are rounded and may not sum to 100.</t>
  </si>
  <si>
    <t>Where the number of inspections is small, percentages should be treated with caution.</t>
  </si>
  <si>
    <t>This worksheet contains three tables presented next to each other vertically with one blank row in between each table. Each table applies to a different inspection outcome. Some cells refer to notes that can be found on the notes worksheet.</t>
  </si>
  <si>
    <t>Source: Ofsted inspection data</t>
  </si>
  <si>
    <t>Table 1a: overall effectiveness judgements by age phase</t>
  </si>
  <si>
    <t>Early Years ITT (EYTS)</t>
  </si>
  <si>
    <t>Primary QTS</t>
  </si>
  <si>
    <t>Secondary QTS</t>
  </si>
  <si>
    <t>Primary and Secondary QTS</t>
  </si>
  <si>
    <t>ITE in FE</t>
  </si>
  <si>
    <t>Inspection outcome</t>
  </si>
  <si>
    <t>All phases</t>
  </si>
  <si>
    <t>Early years</t>
  </si>
  <si>
    <t>Primary</t>
  </si>
  <si>
    <t>Secondary</t>
  </si>
  <si>
    <t>Primary/ Secondary</t>
  </si>
  <si>
    <t>Further education</t>
  </si>
  <si>
    <t>All phases %</t>
  </si>
  <si>
    <t>Early years %</t>
  </si>
  <si>
    <t>Primary %</t>
  </si>
  <si>
    <t>Secondary %</t>
  </si>
  <si>
    <t>Primary/ Secondary %</t>
  </si>
  <si>
    <t>Further education %</t>
  </si>
  <si>
    <t>Outstanding</t>
  </si>
  <si>
    <t>Good</t>
  </si>
  <si>
    <t>Requires improvement</t>
  </si>
  <si>
    <t>Inadequate</t>
  </si>
  <si>
    <t>Total</t>
  </si>
  <si>
    <t>Table 1b: quality of education and training judgements by age phase</t>
  </si>
  <si>
    <t>Table 1c: leadership and management judgements by age phase</t>
  </si>
  <si>
    <t>This worksheet contains one table. Some cells refer to notes that can be found on the notes worksheet.</t>
  </si>
  <si>
    <t>Total number of inspections</t>
  </si>
  <si>
    <t>Primary/Secondary</t>
  </si>
  <si>
    <t>Total number of inspection outcomes</t>
  </si>
  <si>
    <t>Table 3a: overall effectiveness judgements by age phase</t>
  </si>
  <si>
    <t>Primary/
Secondary</t>
  </si>
  <si>
    <t>Primary/
Secondary %</t>
  </si>
  <si>
    <t>Table 3b: quality of education and training judgements by age phase</t>
  </si>
  <si>
    <t>Table 3c: leadership and management judgements by age phase</t>
  </si>
  <si>
    <t>This worksheet contains one table and one chart presented next to each other vertically separated by a blank row. Some cells refer to notes that can be found on the notes worksheet.</t>
  </si>
  <si>
    <t>Age phase</t>
  </si>
  <si>
    <t>Early years initial teacher education</t>
  </si>
  <si>
    <t>Primary initial teacher education</t>
  </si>
  <si>
    <t>Secondary initial teacher education</t>
  </si>
  <si>
    <t>Primary/Secondary initial teacher education</t>
  </si>
  <si>
    <t>Further education initial teacher education</t>
  </si>
  <si>
    <t>Academic year</t>
  </si>
  <si>
    <t>2020/21</t>
  </si>
  <si>
    <t>2019/20</t>
  </si>
  <si>
    <t>2018/19</t>
  </si>
  <si>
    <t>2017/18</t>
  </si>
  <si>
    <t>2016/17</t>
  </si>
  <si>
    <t>2015/16</t>
  </si>
  <si>
    <t>2014/15</t>
  </si>
  <si>
    <t>2013/14</t>
  </si>
  <si>
    <t>2012/13</t>
  </si>
  <si>
    <t>2011/12</t>
  </si>
  <si>
    <t>Web Link</t>
  </si>
  <si>
    <t>URN</t>
  </si>
  <si>
    <t>UPIN</t>
  </si>
  <si>
    <t>UKPRN</t>
  </si>
  <si>
    <t>Provider Name</t>
  </si>
  <si>
    <t>Provision type</t>
  </si>
  <si>
    <t>Region</t>
  </si>
  <si>
    <t>Ofsted region</t>
  </si>
  <si>
    <t>Local Authority</t>
  </si>
  <si>
    <t>Postcode</t>
  </si>
  <si>
    <t>Provider status</t>
  </si>
  <si>
    <t>Inspection number</t>
  </si>
  <si>
    <t>Inspection type</t>
  </si>
  <si>
    <t>Inspection start date</t>
  </si>
  <si>
    <t>Inspection end date</t>
  </si>
  <si>
    <t>Publication date</t>
  </si>
  <si>
    <t>Overall Effectiveness</t>
  </si>
  <si>
    <t>The quality of education and training</t>
  </si>
  <si>
    <t>Leadership and management</t>
  </si>
  <si>
    <t>Cumbria Teacher Training</t>
  </si>
  <si>
    <t>SCITT</t>
  </si>
  <si>
    <t>North West</t>
  </si>
  <si>
    <t>Cumbria</t>
  </si>
  <si>
    <t>CA14 4ES</t>
  </si>
  <si>
    <t>Open</t>
  </si>
  <si>
    <t>ITE Inspection (Other)</t>
  </si>
  <si>
    <t>South West Teacher Training</t>
  </si>
  <si>
    <t>South West</t>
  </si>
  <si>
    <t>Devon</t>
  </si>
  <si>
    <t>EX2 9JU</t>
  </si>
  <si>
    <t>The Solent SCITT</t>
  </si>
  <si>
    <t>South East</t>
  </si>
  <si>
    <t>Hampshire</t>
  </si>
  <si>
    <t>PO9 4BU</t>
  </si>
  <si>
    <t>Closed</t>
  </si>
  <si>
    <t>NULL</t>
  </si>
  <si>
    <t>Middlesbrough College</t>
  </si>
  <si>
    <t>North East</t>
  </si>
  <si>
    <t>North East, Yorkshire and the Humber</t>
  </si>
  <si>
    <t>Middlesbrough</t>
  </si>
  <si>
    <t>TS2 1AD</t>
  </si>
  <si>
    <t>ITE Inspection (HEI)</t>
  </si>
  <si>
    <t>New College Durham</t>
  </si>
  <si>
    <t>Durham</t>
  </si>
  <si>
    <t>DH1 5ES</t>
  </si>
  <si>
    <t>South Essex College</t>
  </si>
  <si>
    <t>East of England</t>
  </si>
  <si>
    <t>Southend on Sea</t>
  </si>
  <si>
    <t>SS1 1ND</t>
  </si>
  <si>
    <t>University of Wolverhampton</t>
  </si>
  <si>
    <t>HEI</t>
  </si>
  <si>
    <t>West Midlands</t>
  </si>
  <si>
    <t>Walsall</t>
  </si>
  <si>
    <t>WS1 3BD</t>
  </si>
  <si>
    <t>The National Modern Languages SCITT</t>
  </si>
  <si>
    <t>Yorkshire and The Humber</t>
  </si>
  <si>
    <t>Sheffield</t>
  </si>
  <si>
    <t>S11 9QH</t>
  </si>
  <si>
    <t>Inspiration Teacher Training</t>
  </si>
  <si>
    <t>Norfolk</t>
  </si>
  <si>
    <t>NR2 1LG</t>
  </si>
  <si>
    <t>South Birmingham SCITT</t>
  </si>
  <si>
    <t>Birmingham</t>
  </si>
  <si>
    <t>B27 7QG</t>
  </si>
  <si>
    <t>Leicester College</t>
  </si>
  <si>
    <t>East Midlands</t>
  </si>
  <si>
    <t>Leicester</t>
  </si>
  <si>
    <t>LE1 3WL</t>
  </si>
  <si>
    <t>The National Mathematics and Physics SCITT</t>
  </si>
  <si>
    <t>Buckinghamshire</t>
  </si>
  <si>
    <t>HP11 1TB</t>
  </si>
  <si>
    <t>North Essex Teacher Training (NETT)</t>
  </si>
  <si>
    <t>Essex</t>
  </si>
  <si>
    <t>CO16 8BE</t>
  </si>
  <si>
    <t>St. George's Academy Partnership</t>
  </si>
  <si>
    <t>Lincolnshire</t>
  </si>
  <si>
    <t>NG34 7PP</t>
  </si>
  <si>
    <t>Consilium SCITT</t>
  </si>
  <si>
    <t>Salford</t>
  </si>
  <si>
    <t>M6 8RD</t>
  </si>
  <si>
    <t>Compton SCITT</t>
  </si>
  <si>
    <t>London</t>
  </si>
  <si>
    <t>Barnet</t>
  </si>
  <si>
    <t>N12 0QG</t>
  </si>
  <si>
    <t>Liverpool Hope University</t>
  </si>
  <si>
    <t>Liverpool</t>
  </si>
  <si>
    <t>L16 9JD</t>
  </si>
  <si>
    <t>Sutton SCITT</t>
  </si>
  <si>
    <t>Sutton</t>
  </si>
  <si>
    <t>SM3 9PS</t>
  </si>
  <si>
    <t>The Havering Teacher Training Partnership</t>
  </si>
  <si>
    <t>Havering</t>
  </si>
  <si>
    <t>RM14 1SF</t>
  </si>
  <si>
    <t>Alban Federation</t>
  </si>
  <si>
    <t>Hertfordshire</t>
  </si>
  <si>
    <t>AL4 9NX</t>
  </si>
  <si>
    <t>University of Buckingham</t>
  </si>
  <si>
    <t>MK18 1EG</t>
  </si>
  <si>
    <t>University of Gloucestershire</t>
  </si>
  <si>
    <t>Gloucestershire</t>
  </si>
  <si>
    <t>GL50 4AZ</t>
  </si>
  <si>
    <t>Stockton-on-Tees Teacher Training Partnership</t>
  </si>
  <si>
    <t>Stockton-on-Tees</t>
  </si>
  <si>
    <t>TS19 0QD</t>
  </si>
  <si>
    <t>King Edward's Consortium</t>
  </si>
  <si>
    <t>B14 7QJ</t>
  </si>
  <si>
    <t>London South Bank University</t>
  </si>
  <si>
    <t>Southwark</t>
  </si>
  <si>
    <t>SE1 0AA</t>
  </si>
  <si>
    <t>Tes Institute</t>
  </si>
  <si>
    <t>Camden</t>
  </si>
  <si>
    <t>WC1R 4HQ</t>
  </si>
  <si>
    <t>Provider name</t>
  </si>
  <si>
    <t>Phase of current trainees</t>
  </si>
  <si>
    <t>Local authority</t>
  </si>
  <si>
    <t>Overall effectiveness</t>
  </si>
  <si>
    <t>Sacred Heart Newcastle SCITT</t>
  </si>
  <si>
    <t>NE4 9YH</t>
  </si>
  <si>
    <t>Newcastle upon Tyne</t>
  </si>
  <si>
    <t>Red Kite Teacher Training</t>
  </si>
  <si>
    <t>HG2 0DZ</t>
  </si>
  <si>
    <t>North Yorkshire</t>
  </si>
  <si>
    <t>West Essex SCITT</t>
  </si>
  <si>
    <t>IG9 5RX</t>
  </si>
  <si>
    <t>Teach SouthEast</t>
  </si>
  <si>
    <t>GU22 9AL</t>
  </si>
  <si>
    <t>Surrey</t>
  </si>
  <si>
    <t>Manchester Nexus SCITT</t>
  </si>
  <si>
    <t>OL1 3SQ</t>
  </si>
  <si>
    <t>Oldham</t>
  </si>
  <si>
    <t>Prince Henry's High School &amp; South Worcestershire SCITT</t>
  </si>
  <si>
    <t>WR11 4QH</t>
  </si>
  <si>
    <t>Worcestershire</t>
  </si>
  <si>
    <t>Yorkshire Wolds Teacher Training</t>
  </si>
  <si>
    <t>HU14 3HS</t>
  </si>
  <si>
    <t>East Riding of Yorkshire</t>
  </si>
  <si>
    <t>Exceed SCITT</t>
  </si>
  <si>
    <t>BD10 0EF</t>
  </si>
  <si>
    <t>Bradford</t>
  </si>
  <si>
    <t>Teach Kent &amp; Sussex</t>
  </si>
  <si>
    <t>TN4 9SH</t>
  </si>
  <si>
    <t>Kent</t>
  </si>
  <si>
    <t>Huddersfield Horizon SCITT</t>
  </si>
  <si>
    <t>HD4 5JA</t>
  </si>
  <si>
    <t>Kirklees</t>
  </si>
  <si>
    <t>Teach First East of England Local Area Office</t>
  </si>
  <si>
    <t>TeachFirst</t>
  </si>
  <si>
    <t>NR3 1JU</t>
  </si>
  <si>
    <t>Teach Lead Bolton</t>
  </si>
  <si>
    <t>BL3 5AB</t>
  </si>
  <si>
    <t>Bolton</t>
  </si>
  <si>
    <t>Coventry University</t>
  </si>
  <si>
    <t>CV1 5FB</t>
  </si>
  <si>
    <t>Coventry</t>
  </si>
  <si>
    <t>Luminate Education Group</t>
  </si>
  <si>
    <t>LS2 8BL</t>
  </si>
  <si>
    <t>Leeds</t>
  </si>
  <si>
    <t>East SCITT</t>
  </si>
  <si>
    <t>IP12 4JX</t>
  </si>
  <si>
    <t>Suffolk</t>
  </si>
  <si>
    <t>University of Birmingham</t>
  </si>
  <si>
    <t>B15 2TT</t>
  </si>
  <si>
    <t>Bath Spa University</t>
  </si>
  <si>
    <t>BA2 9BN</t>
  </si>
  <si>
    <t>Bath and North East Somerset</t>
  </si>
  <si>
    <t>Bishop Grosseteste University</t>
  </si>
  <si>
    <t>LN1 3DY</t>
  </si>
  <si>
    <t>University of Brighton</t>
  </si>
  <si>
    <t>BN1 9PH</t>
  </si>
  <si>
    <t>Brighton and Hove</t>
  </si>
  <si>
    <t>University of Bristol</t>
  </si>
  <si>
    <t>BS8 1JA</t>
  </si>
  <si>
    <t>Bristol</t>
  </si>
  <si>
    <t>Bromley Schools' Collegiate</t>
  </si>
  <si>
    <t>BR7 6HE</t>
  </si>
  <si>
    <t>Bromley</t>
  </si>
  <si>
    <t>Oxford Brookes University</t>
  </si>
  <si>
    <t>OX2 9AT</t>
  </si>
  <si>
    <t>Oxfordshire</t>
  </si>
  <si>
    <t>Brunel University London</t>
  </si>
  <si>
    <t>UB8 3PH</t>
  </si>
  <si>
    <t>Hillingdon</t>
  </si>
  <si>
    <t>Canterbury Christ Church University</t>
  </si>
  <si>
    <t>CT1 1QU</t>
  </si>
  <si>
    <t>University of Chichester</t>
  </si>
  <si>
    <t>PO21 1HR</t>
  </si>
  <si>
    <t>West Sussex</t>
  </si>
  <si>
    <t>Chiltern Training Group</t>
  </si>
  <si>
    <t>LU4 9TJ</t>
  </si>
  <si>
    <t>Luton</t>
  </si>
  <si>
    <t>Cornwall School Centred Initial Teacher Training (Cornwall SCITT)</t>
  </si>
  <si>
    <t>TR1 3XX</t>
  </si>
  <si>
    <t>Cornwall</t>
  </si>
  <si>
    <t>University of Derby</t>
  </si>
  <si>
    <t>DE22 1GB</t>
  </si>
  <si>
    <t>Derby</t>
  </si>
  <si>
    <t>University of Durham</t>
  </si>
  <si>
    <t>DH1 1TA</t>
  </si>
  <si>
    <t>Forest Independent Primary Collegiate SCITT</t>
  </si>
  <si>
    <t>IG7 5LP</t>
  </si>
  <si>
    <t>University of Exeter</t>
  </si>
  <si>
    <t>EX1 2LU</t>
  </si>
  <si>
    <t>Gloucestershire Initial Teacher Education Partnership (GITEP)</t>
  </si>
  <si>
    <t>GL2 8EY</t>
  </si>
  <si>
    <t>University of Greenwich</t>
  </si>
  <si>
    <t>SE9 2PQ</t>
  </si>
  <si>
    <t>Greenwich</t>
  </si>
  <si>
    <t>The Grand Union Training Partnership</t>
  </si>
  <si>
    <t>NN12 6DJ</t>
  </si>
  <si>
    <t>West Northamptonshire</t>
  </si>
  <si>
    <t>University of Hertfordshire</t>
  </si>
  <si>
    <t>AL10 9AB</t>
  </si>
  <si>
    <t>University of Huddersfield</t>
  </si>
  <si>
    <t>HD1 3DH</t>
  </si>
  <si>
    <t>University of Hull</t>
  </si>
  <si>
    <t>HU6 7RX</t>
  </si>
  <si>
    <t>Kingston upon Hull</t>
  </si>
  <si>
    <t>Liverpool John Moores University</t>
  </si>
  <si>
    <t>L17 6BD</t>
  </si>
  <si>
    <t>King's College London</t>
  </si>
  <si>
    <t>SE1 9NH</t>
  </si>
  <si>
    <t>Lambeth</t>
  </si>
  <si>
    <t>Kingston University</t>
  </si>
  <si>
    <t>KT2 7LB</t>
  </si>
  <si>
    <t>Kingston upon Thames</t>
  </si>
  <si>
    <t>Teaching London: LDBS SCITT</t>
  </si>
  <si>
    <t>NW6 4NT</t>
  </si>
  <si>
    <t>Leeds Beckett University</t>
  </si>
  <si>
    <t>LS6 3QQ</t>
  </si>
  <si>
    <t>University of Leicester</t>
  </si>
  <si>
    <t>LE1 7RF</t>
  </si>
  <si>
    <t>Loughborough University</t>
  </si>
  <si>
    <t>LE11 3TU</t>
  </si>
  <si>
    <t>Leicestershire</t>
  </si>
  <si>
    <t>The Bedfordshire Schools' Training Partnership</t>
  </si>
  <si>
    <t>SG17 5QS</t>
  </si>
  <si>
    <t>Central Bedfordshire</t>
  </si>
  <si>
    <t>University of Manchester</t>
  </si>
  <si>
    <t>M13 9PL</t>
  </si>
  <si>
    <t>Manchester</t>
  </si>
  <si>
    <t>Middlesex University</t>
  </si>
  <si>
    <t>NW4 4BT</t>
  </si>
  <si>
    <t>Manchester Metropolitan University</t>
  </si>
  <si>
    <t>M15 6GX</t>
  </si>
  <si>
    <t>University of Northampton</t>
  </si>
  <si>
    <t>NN2 7AL</t>
  </si>
  <si>
    <t>Sheffield Hallam University</t>
  </si>
  <si>
    <t>S1 1WB</t>
  </si>
  <si>
    <t>London Metropolitan University</t>
  </si>
  <si>
    <t>N7 8DB</t>
  </si>
  <si>
    <t>Islington</t>
  </si>
  <si>
    <t>University of Nottingham</t>
  </si>
  <si>
    <t>NG8 1BB</t>
  </si>
  <si>
    <t>Nottingham</t>
  </si>
  <si>
    <t>Northampton Teacher Training Partnership</t>
  </si>
  <si>
    <t>NN1 5RT</t>
  </si>
  <si>
    <t>Kent and Medway Training</t>
  </si>
  <si>
    <t>DA1 1QE</t>
  </si>
  <si>
    <t>University of Oxford</t>
  </si>
  <si>
    <t>OX2 6PY</t>
  </si>
  <si>
    <t>Poole SCITT</t>
  </si>
  <si>
    <t>BH17 8AP</t>
  </si>
  <si>
    <t>Bournemouth, Christchurch &amp; Poole</t>
  </si>
  <si>
    <t>University of Plymouth</t>
  </si>
  <si>
    <t>PL4 8AA</t>
  </si>
  <si>
    <t>Plymouth</t>
  </si>
  <si>
    <t>University of Portsmouth</t>
  </si>
  <si>
    <t>PO1 2HY</t>
  </si>
  <si>
    <t>Portsmouth</t>
  </si>
  <si>
    <t>Portsmouth Primary SCITT</t>
  </si>
  <si>
    <t>PO6 3PS</t>
  </si>
  <si>
    <t>University of Reading</t>
  </si>
  <si>
    <t>RG1 5EX</t>
  </si>
  <si>
    <t>Reading</t>
  </si>
  <si>
    <t>Roehampton University</t>
  </si>
  <si>
    <t>SW15 5PJ</t>
  </si>
  <si>
    <t>Wandsworth</t>
  </si>
  <si>
    <t>Somerset SCITT Consortium</t>
  </si>
  <si>
    <t>TA19 9DT</t>
  </si>
  <si>
    <t>Somerset</t>
  </si>
  <si>
    <t>University of Southampton</t>
  </si>
  <si>
    <t>SO17 1BJ</t>
  </si>
  <si>
    <t>Southampton</t>
  </si>
  <si>
    <t>Staffordshire University</t>
  </si>
  <si>
    <t>ST4 2DF</t>
  </si>
  <si>
    <t>Stoke-on-Trent</t>
  </si>
  <si>
    <t>Suffolk and Norfolk Primary SCITT</t>
  </si>
  <si>
    <t>IP4 1QJ</t>
  </si>
  <si>
    <t>University of Sunderland</t>
  </si>
  <si>
    <t>SR6 0DD</t>
  </si>
  <si>
    <t>Sunderland</t>
  </si>
  <si>
    <t>University of Sussex</t>
  </si>
  <si>
    <t>BN1 9QQ</t>
  </si>
  <si>
    <t>Essex and Thames SCITT</t>
  </si>
  <si>
    <t>SS11 7BJ</t>
  </si>
  <si>
    <t>Titan Teaching Training</t>
  </si>
  <si>
    <t>B19 3JG</t>
  </si>
  <si>
    <t>Birmingham City University</t>
  </si>
  <si>
    <t>B42 2SU</t>
  </si>
  <si>
    <t>University of East Anglia</t>
  </si>
  <si>
    <t>NR4 7TJ</t>
  </si>
  <si>
    <t>University of East London</t>
  </si>
  <si>
    <t>E15 4LZ</t>
  </si>
  <si>
    <t>Newham</t>
  </si>
  <si>
    <t>University of the West of England</t>
  </si>
  <si>
    <t>BS16 1QY</t>
  </si>
  <si>
    <t>South Gloucestershire</t>
  </si>
  <si>
    <t>Wandsworth Primary Schools' Consortium</t>
  </si>
  <si>
    <t>SW8 4EN</t>
  </si>
  <si>
    <t>University of Warwick</t>
  </si>
  <si>
    <t>CV4 8EE</t>
  </si>
  <si>
    <t>West Midlands Consortium</t>
  </si>
  <si>
    <t>TF3 4NW</t>
  </si>
  <si>
    <t>Telford and Wrekin</t>
  </si>
  <si>
    <t>University of Worcester</t>
  </si>
  <si>
    <t>WR2 6AJ</t>
  </si>
  <si>
    <t>Mid Essex Initial Teacher Training</t>
  </si>
  <si>
    <t>CM7 1WY</t>
  </si>
  <si>
    <t>University of York</t>
  </si>
  <si>
    <t>YO10 5DD</t>
  </si>
  <si>
    <t>York</t>
  </si>
  <si>
    <t>Primary Catholic Partnership SCITT</t>
  </si>
  <si>
    <t>SO16 9LP</t>
  </si>
  <si>
    <t>London School of Jewish Studies (LSJS)</t>
  </si>
  <si>
    <t>NW4 2SJ</t>
  </si>
  <si>
    <t>The Shire Foundation</t>
  </si>
  <si>
    <t>LU1 5EZ</t>
  </si>
  <si>
    <t>Essex Primary SCITT</t>
  </si>
  <si>
    <t>CM2 9DG</t>
  </si>
  <si>
    <t>BEC Teacher Training</t>
  </si>
  <si>
    <t>SS12 0LZ</t>
  </si>
  <si>
    <t>University of Teesside</t>
  </si>
  <si>
    <t>NE61 2BW</t>
  </si>
  <si>
    <t>Northumberland</t>
  </si>
  <si>
    <t>York St John University</t>
  </si>
  <si>
    <t>YO31 7EX</t>
  </si>
  <si>
    <t>University College London (UCL)</t>
  </si>
  <si>
    <t>WC1H 0AL</t>
  </si>
  <si>
    <t>St Mary's University</t>
  </si>
  <si>
    <t>TW1 4SX</t>
  </si>
  <si>
    <t>Richmond upon Thames</t>
  </si>
  <si>
    <t>University of Winchester</t>
  </si>
  <si>
    <t>SO22 4NR</t>
  </si>
  <si>
    <t>Goldsmiths, University of London</t>
  </si>
  <si>
    <t>SE14 6NW</t>
  </si>
  <si>
    <t>Lewisham</t>
  </si>
  <si>
    <t>University of Sheffield</t>
  </si>
  <si>
    <t>S10 2GW</t>
  </si>
  <si>
    <t>Nottingham Trent University</t>
  </si>
  <si>
    <t>NG11 8NS</t>
  </si>
  <si>
    <t>Northumbria University</t>
  </si>
  <si>
    <t>NE7 7XA</t>
  </si>
  <si>
    <t>Newcastle University</t>
  </si>
  <si>
    <t>NE1 7RU</t>
  </si>
  <si>
    <t>Leeds Trinity University</t>
  </si>
  <si>
    <t>LS18 5HD</t>
  </si>
  <si>
    <t>University of Cumbria</t>
  </si>
  <si>
    <t>LA1 3JD</t>
  </si>
  <si>
    <t>Lancashire</t>
  </si>
  <si>
    <t>Edge Hill University</t>
  </si>
  <si>
    <t>L39 4QP</t>
  </si>
  <si>
    <t>Plymouth Marjon University</t>
  </si>
  <si>
    <t>PL6 8BH</t>
  </si>
  <si>
    <t>University of Chester</t>
  </si>
  <si>
    <t>CH1 4BJ</t>
  </si>
  <si>
    <t>Cheshire West and Chester</t>
  </si>
  <si>
    <t>University of Cambridge</t>
  </si>
  <si>
    <t>CB2 8PQ</t>
  </si>
  <si>
    <t>Cambridgeshire</t>
  </si>
  <si>
    <t>Bradford College</t>
  </si>
  <si>
    <t>BD7 1AY</t>
  </si>
  <si>
    <t>Newman University</t>
  </si>
  <si>
    <t>B32 3NT</t>
  </si>
  <si>
    <t>Devon Primary SCITT</t>
  </si>
  <si>
    <t>EX2 6HA</t>
  </si>
  <si>
    <t>SAF Initial Teacher Training</t>
  </si>
  <si>
    <t>MK41 9QJ</t>
  </si>
  <si>
    <t>Bedford</t>
  </si>
  <si>
    <t>North East Partnership SCITT (Physical Education)</t>
  </si>
  <si>
    <t>NE29 9PU</t>
  </si>
  <si>
    <t>North Tyneside</t>
  </si>
  <si>
    <t>Suffolk and Norfolk Secondary SCITT</t>
  </si>
  <si>
    <t>High Force Education SCITT</t>
  </si>
  <si>
    <t>DL12 8LG</t>
  </si>
  <si>
    <t>University of Central Lancashire</t>
  </si>
  <si>
    <t>PR1 2HE</t>
  </si>
  <si>
    <t>SCITT in East London Schools (SCITTELS)</t>
  </si>
  <si>
    <t>E15 1JY</t>
  </si>
  <si>
    <t>Colchester Teacher Training Consortium</t>
  </si>
  <si>
    <t>CO3 3US</t>
  </si>
  <si>
    <t>Royal Academy of Dance</t>
  </si>
  <si>
    <t>SW11 3RA</t>
  </si>
  <si>
    <t>University College Birmingham</t>
  </si>
  <si>
    <t>B3 1JB</t>
  </si>
  <si>
    <t>University of Bedfordshire</t>
  </si>
  <si>
    <t>MK41 9EA</t>
  </si>
  <si>
    <t>Gateshead Primary SCITT</t>
  </si>
  <si>
    <t>NE11 0AT</t>
  </si>
  <si>
    <t>Gateshead</t>
  </si>
  <si>
    <t>North Tyneside SCITT</t>
  </si>
  <si>
    <t>NE28 0HG</t>
  </si>
  <si>
    <t>Leicester &amp; Leicestershire SCITT</t>
  </si>
  <si>
    <t>LE3 0TJ</t>
  </si>
  <si>
    <t>The Learning Institute South West</t>
  </si>
  <si>
    <t>PL26 8LG</t>
  </si>
  <si>
    <t>Leeds SCITT</t>
  </si>
  <si>
    <t>Buckinghamshire New University</t>
  </si>
  <si>
    <t>HP11 2JZ</t>
  </si>
  <si>
    <t>University of Lancaster: based at Blackpool and The Fylde College</t>
  </si>
  <si>
    <t>FY2 0HB</t>
  </si>
  <si>
    <t>Blackpool</t>
  </si>
  <si>
    <t>Durham SCITT</t>
  </si>
  <si>
    <t>DL5 6AH</t>
  </si>
  <si>
    <t>Bournemouth Poole &amp; Dorset Teacher Training Partnership</t>
  </si>
  <si>
    <t>BH23 1JF</t>
  </si>
  <si>
    <t>2Schools Consortium</t>
  </si>
  <si>
    <t>N13 6BY</t>
  </si>
  <si>
    <t>Enfield</t>
  </si>
  <si>
    <t>Services for Education SCITT</t>
  </si>
  <si>
    <t>B7 4AX</t>
  </si>
  <si>
    <t>Bourton Meadow Initial Teacher Training Centre</t>
  </si>
  <si>
    <t>MK18 7HX</t>
  </si>
  <si>
    <t>Carmel Teacher Training Partnership (CTTP)</t>
  </si>
  <si>
    <t>DL3 8RP</t>
  </si>
  <si>
    <t>Darlington</t>
  </si>
  <si>
    <t>Wessex Schools Training Partnership</t>
  </si>
  <si>
    <t>BH15 2BW</t>
  </si>
  <si>
    <t>Doncaster ITT Partnership</t>
  </si>
  <si>
    <t>DN1 3BU</t>
  </si>
  <si>
    <t>Doncaster</t>
  </si>
  <si>
    <t>The Deepings SCITT</t>
  </si>
  <si>
    <t>PE6 8NF</t>
  </si>
  <si>
    <t>Sussex Teacher Training Partnership</t>
  </si>
  <si>
    <t>TN38 9TE</t>
  </si>
  <si>
    <t>East Sussex</t>
  </si>
  <si>
    <t>Educate Teacher Training</t>
  </si>
  <si>
    <t>NG31 6LJ</t>
  </si>
  <si>
    <t>e-Qualitas</t>
  </si>
  <si>
    <t>TN1 1SJ</t>
  </si>
  <si>
    <t>George Abbot SCITT</t>
  </si>
  <si>
    <t>GU1 1XX</t>
  </si>
  <si>
    <t>George Spencer Academy SCITT</t>
  </si>
  <si>
    <t>NG9 7EW</t>
  </si>
  <si>
    <t>Nottinghamshire</t>
  </si>
  <si>
    <t>Kingsbridge EIP SCITT</t>
  </si>
  <si>
    <t>WN1 3HD</t>
  </si>
  <si>
    <t>Wigan</t>
  </si>
  <si>
    <t>Shotton Hall SCITT</t>
  </si>
  <si>
    <t>SR8 1AU</t>
  </si>
  <si>
    <t>Two Mile Ash ITT Partnership</t>
  </si>
  <si>
    <t>MK8 1AG</t>
  </si>
  <si>
    <t>Milton Keynes</t>
  </si>
  <si>
    <t>Kirklees and Calderdale SCITT</t>
  </si>
  <si>
    <t>WF16 0AX</t>
  </si>
  <si>
    <t>Pioneers Partnership SCITT</t>
  </si>
  <si>
    <t>M24 2GT</t>
  </si>
  <si>
    <t>Rochdale</t>
  </si>
  <si>
    <t>Mid Somerset Consortium for Teacher Training</t>
  </si>
  <si>
    <t>BA16 0AD</t>
  </si>
  <si>
    <t>The Cambridge Partnership</t>
  </si>
  <si>
    <t>PE28 5TQ</t>
  </si>
  <si>
    <t>North Lincolnshire SCITT Partnership</t>
  </si>
  <si>
    <t>DN17 2JL</t>
  </si>
  <si>
    <t>North Lincolnshire</t>
  </si>
  <si>
    <t>Thamesmead SCITT</t>
  </si>
  <si>
    <t>TW17 9EE</t>
  </si>
  <si>
    <t>Surrey South Farnham SCITT</t>
  </si>
  <si>
    <t>GU9 8DY</t>
  </si>
  <si>
    <t>St. Joseph's College Stoke Secondary Partnership</t>
  </si>
  <si>
    <t>ST4 5NT</t>
  </si>
  <si>
    <t>Redcar and Cleveland Teacher Training Partnership</t>
  </si>
  <si>
    <t>TS6 9AE</t>
  </si>
  <si>
    <t>Redcar and Cleveland</t>
  </si>
  <si>
    <t>Royal Borough of Windsor &amp; Maidenhead SCITT</t>
  </si>
  <si>
    <t>SL6 1RF</t>
  </si>
  <si>
    <t>Windsor and Maidenhead</t>
  </si>
  <si>
    <t>Southfields Academy Teaching School SCITT</t>
  </si>
  <si>
    <t>SW18 5JU</t>
  </si>
  <si>
    <t>The Cambridge Teaching Schools Network Training Partnership</t>
  </si>
  <si>
    <t>CB23 7DU</t>
  </si>
  <si>
    <t>University of Suffolk</t>
  </si>
  <si>
    <t>Essex Teacher Training</t>
  </si>
  <si>
    <t>CM18 6TE</t>
  </si>
  <si>
    <t>Teach First London Local Area Office</t>
  </si>
  <si>
    <t>SE10 0ER</t>
  </si>
  <si>
    <t>Arthur Terry National Teaching School Alliance (ATNTSA)</t>
  </si>
  <si>
    <t>B74 4RZ</t>
  </si>
  <si>
    <t>Tudor Grange SCITT</t>
  </si>
  <si>
    <t>B91 3PD</t>
  </si>
  <si>
    <t>Solihull</t>
  </si>
  <si>
    <t>The Kemnal Academies Trust (TKAT SCITT)</t>
  </si>
  <si>
    <t>DA14 5AA</t>
  </si>
  <si>
    <t>Harris ITT</t>
  </si>
  <si>
    <t>SW1H 9LH</t>
  </si>
  <si>
    <t>Westminster</t>
  </si>
  <si>
    <t>Three Counties Alliance SCITT</t>
  </si>
  <si>
    <t>WF9 2UJ</t>
  </si>
  <si>
    <t>Wakefield</t>
  </si>
  <si>
    <t>Endeavour Learning SCITT</t>
  </si>
  <si>
    <t>PR4 6AQ</t>
  </si>
  <si>
    <t>Leicestershire Secondary SCITT</t>
  </si>
  <si>
    <t>LE4 7AN</t>
  </si>
  <si>
    <t>North West SHARES SCITT</t>
  </si>
  <si>
    <t>WN8 6QH</t>
  </si>
  <si>
    <t>Buckingham Partnership</t>
  </si>
  <si>
    <t>MK18 1AX</t>
  </si>
  <si>
    <t>Pennine Lancashire SCITT</t>
  </si>
  <si>
    <t>BB4 8HW</t>
  </si>
  <si>
    <t>Norfolk Teacher Training Centre</t>
  </si>
  <si>
    <t>NR2 2LJ</t>
  </si>
  <si>
    <t>The Basingstoke Alliance SCITT</t>
  </si>
  <si>
    <t>RG21 5SU</t>
  </si>
  <si>
    <t>Teach East</t>
  </si>
  <si>
    <t>PE6 7JX</t>
  </si>
  <si>
    <t>Peterborough</t>
  </si>
  <si>
    <t>Wildern Partnership SCITT</t>
  </si>
  <si>
    <t>SO30 4EJ</t>
  </si>
  <si>
    <t>ARK Teacher Training</t>
  </si>
  <si>
    <t>WC2B 6TD</t>
  </si>
  <si>
    <t>Future Teacher Training</t>
  </si>
  <si>
    <t>SW1V 3AT</t>
  </si>
  <si>
    <t>The Stourport SCITT</t>
  </si>
  <si>
    <t>DY13 8AX</t>
  </si>
  <si>
    <t>Inspiring Leaders Teacher Training</t>
  </si>
  <si>
    <t>LE3 3FF</t>
  </si>
  <si>
    <t>Mersey Boroughs ITT Partnership</t>
  </si>
  <si>
    <t>L35 5DN</t>
  </si>
  <si>
    <t>Knowsley</t>
  </si>
  <si>
    <t>The Hampshire SCITT Partnership</t>
  </si>
  <si>
    <t>SO53 2DW</t>
  </si>
  <si>
    <t>Ashton on Mersey School SCITT</t>
  </si>
  <si>
    <t>M33 5BP</t>
  </si>
  <si>
    <t>Trafford</t>
  </si>
  <si>
    <t>East Midlands Teacher Training Partnership</t>
  </si>
  <si>
    <t>NG2 7FA</t>
  </si>
  <si>
    <t>Tommy Flowers SCITT</t>
  </si>
  <si>
    <t>MK5 6EX</t>
  </si>
  <si>
    <t>Bluecoat SCITT Alliance Nottingham</t>
  </si>
  <si>
    <t>NG8 5GY</t>
  </si>
  <si>
    <t>The Sheffield SCITT</t>
  </si>
  <si>
    <t>S10 3BT</t>
  </si>
  <si>
    <t>Ripley TSA SCITT</t>
  </si>
  <si>
    <t>LA1 4RS</t>
  </si>
  <si>
    <t>Bright Futures SCITT</t>
  </si>
  <si>
    <t>WA14 2NJ</t>
  </si>
  <si>
    <t>Landau Forte College Derby SCITT</t>
  </si>
  <si>
    <t>DE1 2LF</t>
  </si>
  <si>
    <t>East London Alliance SCITT</t>
  </si>
  <si>
    <t>E13 8SA</t>
  </si>
  <si>
    <t>Keele and North Staffordshire Teacher Education</t>
  </si>
  <si>
    <t>ST5 3PJ</t>
  </si>
  <si>
    <t>Staffordshire</t>
  </si>
  <si>
    <t>The OAKS (Ormiston and Keele SCITT)</t>
  </si>
  <si>
    <t>ST5 5BG</t>
  </si>
  <si>
    <t>North Wiltshire SCITT</t>
  </si>
  <si>
    <t>SN4 7HG</t>
  </si>
  <si>
    <t>Wiltshire</t>
  </si>
  <si>
    <t>Northern Lights SCITT</t>
  </si>
  <si>
    <t>BD23 1QL</t>
  </si>
  <si>
    <t>i2i Teaching Partnership</t>
  </si>
  <si>
    <t>GU9 8UG</t>
  </si>
  <si>
    <t>NELTA</t>
  </si>
  <si>
    <t>IG4 5LP</t>
  </si>
  <si>
    <t>Redbridge</t>
  </si>
  <si>
    <t>Altius Alliance</t>
  </si>
  <si>
    <t>SK8 7JY</t>
  </si>
  <si>
    <t>Stockport</t>
  </si>
  <si>
    <t>Fylde Coast SCITT</t>
  </si>
  <si>
    <t>FY3 7LR</t>
  </si>
  <si>
    <t>Nottinghamshire Torch SCITT</t>
  </si>
  <si>
    <t>NG13 8BL</t>
  </si>
  <si>
    <t>Chepping View Primary Academy SCITT</t>
  </si>
  <si>
    <t>HP12 4PR</t>
  </si>
  <si>
    <t>London East Teacher Training Alliance</t>
  </si>
  <si>
    <t>E14 6DN</t>
  </si>
  <si>
    <t>Tower Hamlets</t>
  </si>
  <si>
    <t>The John Taylor SCITT</t>
  </si>
  <si>
    <t>DE13 8AZ</t>
  </si>
  <si>
    <t xml:space="preserve">Oxfordshire Teacher Training SCITT </t>
  </si>
  <si>
    <t>OX2 7EE</t>
  </si>
  <si>
    <t>GORSE SCITT</t>
  </si>
  <si>
    <t>LS27 0PD</t>
  </si>
  <si>
    <t>The Bradford Birth to 19 SCITT</t>
  </si>
  <si>
    <t>BD8 9QW</t>
  </si>
  <si>
    <t>Associated Merseyside Partnership SCITT</t>
  </si>
  <si>
    <t>L31 6DE</t>
  </si>
  <si>
    <t>Sefton</t>
  </si>
  <si>
    <t>United Teaching National SCITT</t>
  </si>
  <si>
    <t>W9 2DR</t>
  </si>
  <si>
    <t>The Sutton Park SCITT</t>
  </si>
  <si>
    <t>B74 2EX</t>
  </si>
  <si>
    <t>Lincolnshire Teaching School Alliance SCITT</t>
  </si>
  <si>
    <t>LN6 0EP</t>
  </si>
  <si>
    <t>North Manchester ITT Partnership</t>
  </si>
  <si>
    <t>M9 5QN</t>
  </si>
  <si>
    <t>Teach First East Midlands Local Area Office</t>
  </si>
  <si>
    <t>NG7 2TU</t>
  </si>
  <si>
    <t>Teach First North East Local Area Office</t>
  </si>
  <si>
    <t>NE1 1JF</t>
  </si>
  <si>
    <t>Teach First North West Local Area Office</t>
  </si>
  <si>
    <t>M1 1FN</t>
  </si>
  <si>
    <t>Teach First South East &amp; South Coast Local Area Office</t>
  </si>
  <si>
    <t>ME4 4UF</t>
  </si>
  <si>
    <t>Medway</t>
  </si>
  <si>
    <t>Teach First South West Local Area Office</t>
  </si>
  <si>
    <t>BS1 6PL</t>
  </si>
  <si>
    <t>Teach First Yorkshire and the Humber Local Area Office</t>
  </si>
  <si>
    <t>LS1 2ES</t>
  </si>
  <si>
    <t>Teach First West Midlands Local Area Office</t>
  </si>
  <si>
    <t>B4 6AT</t>
  </si>
  <si>
    <t>CREC Early Years Partnership</t>
  </si>
  <si>
    <t>B15 2AF</t>
  </si>
  <si>
    <t>Hull SCITT</t>
  </si>
  <si>
    <t>HU7 6AH</t>
  </si>
  <si>
    <t>Fareham and Gosport Primary SCITT</t>
  </si>
  <si>
    <t>PO16 7EQ</t>
  </si>
  <si>
    <t>Cheshire East SCITT</t>
  </si>
  <si>
    <t>CW4 7DX</t>
  </si>
  <si>
    <t>Cheshire East</t>
  </si>
  <si>
    <t>Prestolee SCITT</t>
  </si>
  <si>
    <t>M26 1HJ</t>
  </si>
  <si>
    <t>Bishop's Stortford SCITT</t>
  </si>
  <si>
    <t>CM21 9BY</t>
  </si>
  <si>
    <t>Star Teachers SCITT</t>
  </si>
  <si>
    <t>BB1 2HT</t>
  </si>
  <si>
    <t>Blackburn with Darwen</t>
  </si>
  <si>
    <t>Astra SCITT</t>
  </si>
  <si>
    <t>HP6 5HA</t>
  </si>
  <si>
    <t>The Coventry SCITT</t>
  </si>
  <si>
    <t>CV1 5LY</t>
  </si>
  <si>
    <t>Hamwic SCITT</t>
  </si>
  <si>
    <t>SO16 0AJ</t>
  </si>
  <si>
    <t>Henry Maynard Training E17</t>
  </si>
  <si>
    <t>E17 9JE</t>
  </si>
  <si>
    <t>Waltham Forest</t>
  </si>
  <si>
    <t>Barr Beacon SCITT</t>
  </si>
  <si>
    <t>WS9 0RF</t>
  </si>
  <si>
    <t>Cabot Learning Federation SCITT</t>
  </si>
  <si>
    <t>BS5 9JH</t>
  </si>
  <si>
    <t>Lampton LWA SCITT</t>
  </si>
  <si>
    <t>TW3 4EP</t>
  </si>
  <si>
    <t>Hounslow</t>
  </si>
  <si>
    <t>AA Teamworks West Yorkshire SCITT</t>
  </si>
  <si>
    <t>HX4 8JB</t>
  </si>
  <si>
    <t>Calderdale</t>
  </si>
  <si>
    <t>The South Downs SCITT</t>
  </si>
  <si>
    <t>BN13 1JX</t>
  </si>
  <si>
    <t>Partnership London SCITT (PLS)</t>
  </si>
  <si>
    <t>RM9 5QT</t>
  </si>
  <si>
    <t>Barking and Dagenham</t>
  </si>
  <si>
    <t>Yorkshire and Humber Teacher Training</t>
  </si>
  <si>
    <t>HU6 9BP</t>
  </si>
  <si>
    <t>Haybridge Alliance SCITT</t>
  </si>
  <si>
    <t>DY8 2XS</t>
  </si>
  <si>
    <t>GLF Schools' Teacher Training</t>
  </si>
  <si>
    <t>KT18 7NP</t>
  </si>
  <si>
    <t>Hillingdon SCITT</t>
  </si>
  <si>
    <t>HA4 8EE</t>
  </si>
  <si>
    <t>East of England Teacher Training</t>
  </si>
  <si>
    <t>LN6 0DE</t>
  </si>
  <si>
    <t>Total number of providers inspected</t>
  </si>
  <si>
    <t>The new framework for initial teacher education inspections has resulted in two changes to these statistics;</t>
  </si>
  <si>
    <t>2) The judgement 'Outcomes for trainees' has been removed and the other judgements aside from overall effectiveness are now 'The quality of education and training' and 'Leadership and management'</t>
  </si>
  <si>
    <t>1) Inspections are now one stage only so there are no longer references to two stage inspections</t>
  </si>
  <si>
    <t>1 September 2020 to 31 August 2021</t>
  </si>
  <si>
    <t>Chart 1: Most recent overall effectiveness of ITE age phases [Note 1][Note 2]</t>
  </si>
  <si>
    <t>An ITE provider with more than one age phase will have a separate judgement for each (but see note 2). In general, the number of providers inspected is not the same as the total number of age phases inspected.</t>
  </si>
  <si>
    <t xml:space="preserve">When a provider offering primary and secondary training only has a small number of trainees, Ofsted may inspect both phases simultaneously and produce a combined judgement for both primary and secondary training. </t>
  </si>
  <si>
    <t>All initial teacher education phases</t>
  </si>
  <si>
    <t>ITE overall effectiveness judgements from most recent inspection as at 31 August 2021</t>
  </si>
  <si>
    <t>ITE inspections concluded between 1 September 2020 and 31 August 2021</t>
  </si>
  <si>
    <t>Outcomes of ITE inspections concluded between 1 September 2020 and 31 August 2021</t>
  </si>
  <si>
    <t>Most recent overall effectiveness as at 31 August 2021</t>
  </si>
  <si>
    <t>Overall effectiveness judgements from ITE inspections concluded between 1 September 2020 and 31 August 2021</t>
  </si>
  <si>
    <t>Table 2: Inspections of ITE age phases that concluded this academic year 2020-2021 [Note 1][Note 2]</t>
  </si>
  <si>
    <t>Chart 2: Overall effectiveness of ITE age phases, by year [Note 1][Note 2]</t>
  </si>
  <si>
    <t>Chart 3: Overall effectiveness judgements of ITE age phases where the inspection concluded this academic year[Note 1][Note 2]</t>
  </si>
  <si>
    <t>All initial teacher education age phases</t>
  </si>
  <si>
    <t>Primary/secondary initial teacher education</t>
  </si>
  <si>
    <t>D2 Most recent 31 August 2021</t>
  </si>
  <si>
    <t>Table 1: Inspection judgements of ITE age phases from their most recent inspection (as at 31 August 2021) [Note 1][Note2][Note 3][Note 4]</t>
  </si>
  <si>
    <t>Table 3: Inspection judgements of ITE age phases that concluded this academic year (2020/21) [Note 1][Note 2][Note 3]</t>
  </si>
  <si>
    <t>Source: Ofsted inspections</t>
  </si>
  <si>
    <t>Initial teacher education inspections and outcomes, 01 September 2020 to 31 August 2021</t>
  </si>
  <si>
    <t>This worksheet contains one table. Some cells refer to notes that can be found on the notes worksheet. Filters are active in cells A4 to T4 and may hide some data. To turn off all filters select the ‘Data’ ribbon then the ‘Filter’ button or use [Ctrl, Shift, L].</t>
  </si>
  <si>
    <t>Initial teacher education inspections and outcomes as at 31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</si>
</sst>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dd\ mmmm\ yyyy"/>
  </numFmts>
  <fonts count="68" x14ac:knownFonts="1">
    <font>
      <sz val="10"/>
      <color theme="1"/>
      <name val="Tahoma"/>
      <family val="2"/>
    </font>
    <font>
      <sz val="10"/>
      <color theme="1"/>
      <name val="Tahoma"/>
      <family val="2"/>
    </font>
    <font>
      <sz val="10"/>
      <color rgb="FFFF0000"/>
      <name val="Tahoma"/>
      <family val="2"/>
    </font>
    <font>
      <sz val="10"/>
      <color theme="0"/>
      <name val="Tahoma"/>
      <family val="2"/>
    </font>
    <font>
      <u/>
      <sz val="10"/>
      <color indexed="12"/>
      <name val="Tahoma"/>
      <family val="2"/>
    </font>
    <font>
      <sz val="10"/>
      <name val="Arial"/>
      <family val="2"/>
    </font>
    <font>
      <sz val="11"/>
      <color theme="1"/>
      <name val="Calibri"/>
      <family val="2"/>
      <scheme val="minor"/>
    </font>
    <font>
      <sz val="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Arial"/>
      <family val="2"/>
    </font>
    <font>
      <u/>
      <sz val="10"/>
      <color theme="10"/>
      <name val="Tahoma"/>
      <family val="2"/>
    </font>
    <font>
      <sz val="11"/>
      <color indexed="62"/>
      <name val="Calibri"/>
      <family val="2"/>
    </font>
    <font>
      <sz val="11"/>
      <color indexed="52"/>
      <name val="Calibri"/>
      <family val="2"/>
    </font>
    <font>
      <sz val="11"/>
      <color indexed="60"/>
      <name val="Calibri"/>
      <family val="2"/>
    </font>
    <font>
      <sz val="12"/>
      <color theme="1"/>
      <name val="Arial"/>
      <family val="2"/>
    </font>
    <font>
      <sz val="12"/>
      <name val="Arial"/>
      <family val="2"/>
    </font>
    <font>
      <sz val="11"/>
      <color theme="1"/>
      <name val="Calibri"/>
      <family val="2"/>
    </font>
    <font>
      <sz val="10"/>
      <color theme="1"/>
      <name val="Verdana"/>
      <family val="2"/>
    </font>
    <font>
      <sz val="10"/>
      <color indexed="23"/>
      <name val="Tahoma"/>
      <family val="2"/>
    </font>
    <font>
      <b/>
      <sz val="11"/>
      <color indexed="63"/>
      <name val="Calibri"/>
      <family val="2"/>
    </font>
    <font>
      <sz val="10"/>
      <color indexed="8"/>
      <name val="Tahoma"/>
      <family val="2"/>
    </font>
    <font>
      <b/>
      <sz val="18"/>
      <color indexed="56"/>
      <name val="Cambria"/>
      <family val="2"/>
    </font>
    <font>
      <b/>
      <sz val="11"/>
      <color indexed="8"/>
      <name val="Calibri"/>
      <family val="2"/>
    </font>
    <font>
      <sz val="11"/>
      <color indexed="10"/>
      <name val="Calibri"/>
      <family val="2"/>
    </font>
    <font>
      <sz val="10"/>
      <name val="Tahoma"/>
      <family val="2"/>
    </font>
    <font>
      <b/>
      <sz val="12"/>
      <name val="Tahoma"/>
      <family val="2"/>
    </font>
    <font>
      <b/>
      <sz val="10"/>
      <name val="Tahoma"/>
      <family val="2"/>
    </font>
    <font>
      <b/>
      <sz val="14"/>
      <name val="Tahoma"/>
      <family val="2"/>
    </font>
    <font>
      <b/>
      <sz val="10"/>
      <color indexed="9"/>
      <name val="Tahoma"/>
      <family val="2"/>
    </font>
    <font>
      <sz val="8"/>
      <name val="Tahoma"/>
      <family val="2"/>
    </font>
    <font>
      <sz val="8"/>
      <color rgb="FFFF0000"/>
      <name val="Tahoma"/>
      <family val="2"/>
    </font>
    <font>
      <sz val="12"/>
      <color theme="0"/>
      <name val="Tahoma"/>
      <family val="2"/>
    </font>
    <font>
      <sz val="8"/>
      <color theme="0"/>
      <name val="Tahoma"/>
      <family val="2"/>
    </font>
    <font>
      <sz val="12"/>
      <color theme="1"/>
      <name val="Tahoma"/>
      <family val="2"/>
    </font>
    <font>
      <sz val="10"/>
      <color indexed="9"/>
      <name val="Tahoma"/>
      <family val="2"/>
    </font>
    <font>
      <sz val="10"/>
      <color theme="3"/>
      <name val="Tahoma"/>
      <family val="2"/>
    </font>
    <font>
      <sz val="14"/>
      <color theme="1"/>
      <name val="Tahoma"/>
      <family val="2"/>
    </font>
    <font>
      <u/>
      <sz val="12"/>
      <color theme="10"/>
      <name val="Tahoma"/>
      <family val="2"/>
    </font>
    <font>
      <b/>
      <sz val="10"/>
      <color rgb="FFFF0000"/>
      <name val="Tahoma"/>
      <family val="2"/>
    </font>
    <font>
      <b/>
      <sz val="10"/>
      <color theme="0"/>
      <name val="Tahoma"/>
      <family val="2"/>
    </font>
    <font>
      <b/>
      <sz val="11"/>
      <name val="Tahoma"/>
      <family val="2"/>
    </font>
    <font>
      <i/>
      <sz val="8"/>
      <name val="Tahoma"/>
      <family val="2"/>
    </font>
    <font>
      <sz val="8"/>
      <color theme="1"/>
      <name val="Tahoma"/>
      <family val="2"/>
    </font>
    <font>
      <b/>
      <sz val="11"/>
      <color theme="1"/>
      <name val="Tahoma"/>
      <family val="2"/>
    </font>
    <font>
      <i/>
      <sz val="10"/>
      <color rgb="FFFF0000"/>
      <name val="Tahoma"/>
      <family val="2"/>
    </font>
    <font>
      <b/>
      <sz val="15"/>
      <color theme="3"/>
      <name val="Tahoma"/>
      <family val="2"/>
    </font>
    <font>
      <b/>
      <sz val="13"/>
      <color theme="3"/>
      <name val="Tahoma"/>
      <family val="2"/>
    </font>
    <font>
      <sz val="10"/>
      <name val="Tahoma"/>
      <family val="2"/>
    </font>
    <font>
      <u/>
      <sz val="12"/>
      <color indexed="12"/>
      <name val="Tahoma"/>
      <family val="2"/>
    </font>
    <font>
      <u/>
      <sz val="11"/>
      <color theme="10"/>
      <name val="Tahoma"/>
      <family val="2"/>
    </font>
    <font>
      <sz val="11"/>
      <name val="Tahoma"/>
      <family val="2"/>
    </font>
    <font>
      <b/>
      <sz val="15"/>
      <name val="Tahoma"/>
      <family val="2"/>
    </font>
    <font>
      <sz val="12"/>
      <color rgb="FFFF0000"/>
      <name val="Tahoma"/>
      <family val="2"/>
    </font>
    <font>
      <i/>
      <sz val="12"/>
      <color rgb="FFFF0000"/>
      <name val="Tahoma"/>
      <family val="2"/>
    </font>
    <font>
      <b/>
      <sz val="16"/>
      <name val="Tahoma"/>
      <family val="2"/>
    </font>
    <font>
      <b/>
      <sz val="14"/>
      <color rgb="FFFF0000"/>
      <name val="Tahoma"/>
      <family val="2"/>
    </font>
    <font>
      <b/>
      <sz val="12"/>
      <color theme="1"/>
      <name val="Tahoma"/>
      <family val="2"/>
    </font>
  </fonts>
  <fills count="27">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theme="0"/>
      </right>
      <top style="thin">
        <color theme="0"/>
      </top>
      <bottom/>
      <diagonal/>
    </border>
  </borders>
  <cellStyleXfs count="356">
    <xf numFmtId="0" fontId="0" fillId="0" borderId="0"/>
    <xf numFmtId="0" fontId="4"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1" fillId="0" borderId="0"/>
    <xf numFmtId="0" fontId="1" fillId="0" borderId="0"/>
    <xf numFmtId="0" fontId="7" fillId="0" borderId="0"/>
    <xf numFmtId="0" fontId="7" fillId="0" borderId="0"/>
    <xf numFmtId="0" fontId="6"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3" applyNumberFormat="0" applyAlignment="0" applyProtection="0"/>
    <xf numFmtId="0" fontId="13" fillId="23" borderId="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9" borderId="3"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5" fillId="0" borderId="0"/>
    <xf numFmtId="0" fontId="5" fillId="0" borderId="0"/>
    <xf numFmtId="0" fontId="7" fillId="0" borderId="0"/>
    <xf numFmtId="0" fontId="5" fillId="0" borderId="0"/>
    <xf numFmtId="0" fontId="5" fillId="0" borderId="0"/>
    <xf numFmtId="0" fontId="1" fillId="0" borderId="0"/>
    <xf numFmtId="0" fontId="6" fillId="0" borderId="0"/>
    <xf numFmtId="0" fontId="5" fillId="0" borderId="0"/>
    <xf numFmtId="0" fontId="5" fillId="0" borderId="0"/>
    <xf numFmtId="0" fontId="6" fillId="0" borderId="0"/>
    <xf numFmtId="0" fontId="25" fillId="0" borderId="0"/>
    <xf numFmtId="0" fontId="6" fillId="0" borderId="0"/>
    <xf numFmtId="0" fontId="6" fillId="0" borderId="0"/>
    <xf numFmtId="0" fontId="5" fillId="0" borderId="0"/>
    <xf numFmtId="0" fontId="1" fillId="0" borderId="0"/>
    <xf numFmtId="0" fontId="25" fillId="0" borderId="0"/>
    <xf numFmtId="0" fontId="5" fillId="0" borderId="0"/>
    <xf numFmtId="0" fontId="5" fillId="0" borderId="0"/>
    <xf numFmtId="0" fontId="7" fillId="0" borderId="0"/>
    <xf numFmtId="0" fontId="6" fillId="0" borderId="0"/>
    <xf numFmtId="0" fontId="7" fillId="0" borderId="0"/>
    <xf numFmtId="0" fontId="1" fillId="0" borderId="0"/>
    <xf numFmtId="0" fontId="1" fillId="0" borderId="0"/>
    <xf numFmtId="0" fontId="7"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7" fillId="0" borderId="0"/>
    <xf numFmtId="0" fontId="5" fillId="0" borderId="0"/>
    <xf numFmtId="0" fontId="1" fillId="0" borderId="0"/>
    <xf numFmtId="0" fontId="5" fillId="0" borderId="0"/>
    <xf numFmtId="0" fontId="26" fillId="0" borderId="0"/>
    <xf numFmtId="0" fontId="27" fillId="0" borderId="0"/>
    <xf numFmtId="0" fontId="5" fillId="0" borderId="0"/>
    <xf numFmtId="0" fontId="25" fillId="0" borderId="0"/>
    <xf numFmtId="0" fontId="25" fillId="0" borderId="0"/>
    <xf numFmtId="0" fontId="5" fillId="0" borderId="0"/>
    <xf numFmtId="0" fontId="25" fillId="0" borderId="0"/>
    <xf numFmtId="0" fontId="5" fillId="0" borderId="0" applyNumberFormat="0" applyFont="0" applyFill="0" applyBorder="0" applyAlignment="0" applyProtection="0"/>
    <xf numFmtId="0" fontId="7" fillId="0" borderId="0"/>
    <xf numFmtId="0" fontId="28" fillId="0" borderId="0"/>
    <xf numFmtId="0" fontId="7" fillId="0" borderId="0"/>
    <xf numFmtId="0" fontId="5" fillId="0" borderId="0"/>
    <xf numFmtId="0" fontId="1" fillId="0" borderId="0"/>
    <xf numFmtId="0" fontId="5" fillId="0" borderId="0"/>
    <xf numFmtId="0" fontId="25" fillId="0" borderId="0"/>
    <xf numFmtId="0" fontId="7"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6" fillId="0" borderId="0"/>
    <xf numFmtId="0" fontId="6" fillId="0" borderId="0"/>
    <xf numFmtId="0" fontId="7" fillId="0" borderId="0"/>
    <xf numFmtId="0" fontId="7" fillId="0" borderId="0"/>
    <xf numFmtId="0" fontId="7" fillId="0" borderId="0"/>
    <xf numFmtId="0" fontId="1" fillId="0" borderId="0"/>
    <xf numFmtId="0" fontId="5" fillId="0" borderId="0"/>
    <xf numFmtId="0" fontId="7" fillId="0" borderId="0"/>
    <xf numFmtId="0" fontId="1" fillId="0" borderId="0"/>
    <xf numFmtId="0" fontId="29" fillId="2" borderId="1"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5" fillId="25" borderId="9" applyNumberFormat="0" applyFont="0" applyAlignment="0" applyProtection="0"/>
    <xf numFmtId="0" fontId="30" fillId="22"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26" fillId="0" borderId="0"/>
    <xf numFmtId="0" fontId="25"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6" fillId="0" borderId="21" applyNumberFormat="0" applyFill="0" applyAlignment="0" applyProtection="0"/>
    <xf numFmtId="0" fontId="57" fillId="0" borderId="22" applyNumberFormat="0" applyFill="0" applyAlignment="0" applyProtection="0"/>
    <xf numFmtId="0" fontId="58" fillId="0" borderId="0"/>
    <xf numFmtId="0" fontId="1" fillId="0" borderId="0"/>
  </cellStyleXfs>
  <cellXfs count="253">
    <xf numFmtId="0" fontId="0" fillId="0" borderId="0" xfId="0"/>
    <xf numFmtId="0" fontId="7" fillId="0" borderId="0" xfId="206" applyFont="1" applyProtection="1">
      <protection hidden="1"/>
    </xf>
    <xf numFmtId="0" fontId="35" fillId="0" borderId="0" xfId="206"/>
    <xf numFmtId="0" fontId="4" fillId="0" borderId="0" xfId="1" applyFill="1" applyAlignment="1" applyProtection="1">
      <alignment horizontal="left" vertical="top" wrapText="1"/>
    </xf>
    <xf numFmtId="0" fontId="4" fillId="0" borderId="0" xfId="1" applyFill="1" applyAlignment="1" applyProtection="1"/>
    <xf numFmtId="0" fontId="7" fillId="0" borderId="0" xfId="206" applyFont="1" applyAlignment="1" applyProtection="1">
      <alignment vertical="top"/>
      <protection hidden="1"/>
    </xf>
    <xf numFmtId="0" fontId="8" fillId="0" borderId="0" xfId="206" applyFont="1" applyProtection="1">
      <protection hidden="1"/>
    </xf>
    <xf numFmtId="0" fontId="7" fillId="0" borderId="0" xfId="206" applyFont="1" applyAlignment="1" applyProtection="1">
      <alignment horizontal="center"/>
      <protection hidden="1"/>
    </xf>
    <xf numFmtId="0" fontId="7" fillId="3" borderId="0" xfId="206" applyFont="1" applyFill="1"/>
    <xf numFmtId="0" fontId="35" fillId="3" borderId="0" xfId="206" applyFill="1"/>
    <xf numFmtId="0" fontId="37" fillId="3" borderId="0" xfId="206" applyFont="1" applyFill="1" applyAlignment="1">
      <alignment vertical="center"/>
    </xf>
    <xf numFmtId="0" fontId="37" fillId="3" borderId="0" xfId="206" applyFont="1" applyFill="1" applyAlignment="1">
      <alignment wrapText="1"/>
    </xf>
    <xf numFmtId="0" fontId="39" fillId="3" borderId="0" xfId="206" applyFont="1" applyFill="1" applyAlignment="1">
      <alignment wrapText="1"/>
    </xf>
    <xf numFmtId="0" fontId="40" fillId="3" borderId="0" xfId="206" applyFont="1" applyFill="1"/>
    <xf numFmtId="0" fontId="8" fillId="3" borderId="0" xfId="206" applyFont="1" applyFill="1"/>
    <xf numFmtId="0" fontId="8" fillId="3" borderId="12" xfId="206" applyFont="1" applyFill="1" applyBorder="1"/>
    <xf numFmtId="0" fontId="40" fillId="3" borderId="12" xfId="206" applyFont="1" applyFill="1" applyBorder="1"/>
    <xf numFmtId="0" fontId="40" fillId="3" borderId="12" xfId="206" applyFont="1" applyFill="1" applyBorder="1" applyAlignment="1">
      <alignment vertical="center"/>
    </xf>
    <xf numFmtId="0" fontId="7" fillId="3" borderId="0" xfId="206" applyFont="1" applyFill="1" applyAlignment="1">
      <alignment vertical="center"/>
    </xf>
    <xf numFmtId="0" fontId="7" fillId="3" borderId="0" xfId="206" applyFont="1" applyFill="1" applyAlignment="1">
      <alignment horizontal="left" vertical="center" wrapText="1"/>
    </xf>
    <xf numFmtId="43" fontId="7" fillId="3" borderId="0" xfId="207" applyFont="1" applyFill="1" applyAlignment="1" applyProtection="1">
      <alignment vertical="center"/>
    </xf>
    <xf numFmtId="0" fontId="40" fillId="3" borderId="0" xfId="206" applyFont="1" applyFill="1" applyAlignment="1">
      <alignment vertical="center"/>
    </xf>
    <xf numFmtId="0" fontId="40" fillId="3" borderId="0" xfId="206" applyFont="1" applyFill="1" applyAlignment="1">
      <alignment horizontal="left" vertical="center" wrapText="1"/>
    </xf>
    <xf numFmtId="0" fontId="35" fillId="3" borderId="0" xfId="206" applyFill="1" applyAlignment="1">
      <alignment vertical="center" wrapText="1"/>
    </xf>
    <xf numFmtId="0" fontId="40" fillId="3" borderId="0" xfId="206" applyFont="1" applyFill="1" applyAlignment="1">
      <alignment vertical="center" wrapText="1"/>
    </xf>
    <xf numFmtId="0" fontId="35" fillId="0" borderId="0" xfId="206" applyProtection="1">
      <protection hidden="1"/>
    </xf>
    <xf numFmtId="0" fontId="35" fillId="0" borderId="0" xfId="206" applyAlignment="1" applyProtection="1">
      <alignment horizontal="right" indent="3"/>
      <protection hidden="1"/>
    </xf>
    <xf numFmtId="0" fontId="40" fillId="0" borderId="0" xfId="206" applyFont="1" applyAlignment="1" applyProtection="1">
      <alignment wrapText="1"/>
      <protection hidden="1"/>
    </xf>
    <xf numFmtId="0" fontId="8" fillId="0" borderId="0" xfId="206" applyFont="1" applyAlignment="1" applyProtection="1">
      <alignment vertical="center"/>
      <protection hidden="1"/>
    </xf>
    <xf numFmtId="0" fontId="2" fillId="3" borderId="0" xfId="8" applyFont="1" applyFill="1" applyProtection="1">
      <protection locked="0" hidden="1"/>
    </xf>
    <xf numFmtId="0" fontId="7" fillId="3" borderId="0" xfId="8" applyFill="1" applyProtection="1">
      <protection locked="0" hidden="1"/>
    </xf>
    <xf numFmtId="0" fontId="7" fillId="3" borderId="0" xfId="8" applyFill="1" applyProtection="1">
      <protection hidden="1"/>
    </xf>
    <xf numFmtId="0" fontId="2" fillId="3" borderId="0" xfId="8" applyFont="1" applyFill="1" applyProtection="1">
      <protection hidden="1"/>
    </xf>
    <xf numFmtId="0" fontId="46" fillId="3" borderId="0" xfId="8" applyFont="1" applyFill="1" applyProtection="1">
      <protection locked="0" hidden="1"/>
    </xf>
    <xf numFmtId="0" fontId="35" fillId="0" borderId="0" xfId="206" applyAlignment="1" applyProtection="1">
      <alignment horizontal="center"/>
      <protection hidden="1"/>
    </xf>
    <xf numFmtId="9" fontId="41" fillId="3" borderId="0" xfId="209" applyFont="1" applyFill="1" applyProtection="1"/>
    <xf numFmtId="0" fontId="41" fillId="3" borderId="0" xfId="206" applyFont="1" applyFill="1"/>
    <xf numFmtId="0" fontId="2" fillId="0" borderId="0" xfId="206" applyFont="1" applyProtection="1">
      <protection hidden="1"/>
    </xf>
    <xf numFmtId="0" fontId="0" fillId="0" borderId="14" xfId="0" applyBorder="1" applyAlignment="1">
      <alignment vertical="top"/>
    </xf>
    <xf numFmtId="0" fontId="0" fillId="0" borderId="14" xfId="0" applyBorder="1" applyAlignment="1">
      <alignment horizontal="left" vertical="center"/>
    </xf>
    <xf numFmtId="0" fontId="0" fillId="0" borderId="18" xfId="0" applyBorder="1" applyAlignment="1">
      <alignment vertical="top"/>
    </xf>
    <xf numFmtId="9" fontId="0" fillId="0" borderId="0" xfId="0" applyNumberFormat="1"/>
    <xf numFmtId="0" fontId="49" fillId="0" borderId="0" xfId="206" applyFont="1"/>
    <xf numFmtId="0" fontId="2" fillId="26" borderId="0" xfId="211" applyFont="1" applyFill="1" applyProtection="1">
      <protection hidden="1"/>
    </xf>
    <xf numFmtId="1" fontId="45" fillId="26" borderId="0" xfId="211" applyNumberFormat="1" applyFont="1" applyFill="1" applyProtection="1">
      <protection hidden="1"/>
    </xf>
    <xf numFmtId="0" fontId="3" fillId="26" borderId="0" xfId="211" applyFont="1" applyFill="1" applyProtection="1">
      <protection hidden="1"/>
    </xf>
    <xf numFmtId="0" fontId="1" fillId="3" borderId="0" xfId="8" applyFont="1" applyFill="1" applyProtection="1">
      <protection locked="0" hidden="1"/>
    </xf>
    <xf numFmtId="0" fontId="7" fillId="3" borderId="0" xfId="211" applyFill="1" applyAlignment="1" applyProtection="1">
      <alignment horizontal="left" wrapText="1"/>
      <protection locked="0" hidden="1"/>
    </xf>
    <xf numFmtId="0" fontId="1" fillId="0" borderId="0" xfId="211" applyFont="1" applyProtection="1">
      <protection hidden="1"/>
    </xf>
    <xf numFmtId="0" fontId="1" fillId="0" borderId="0" xfId="211" applyFont="1" applyAlignment="1" applyProtection="1">
      <alignment horizontal="center"/>
      <protection hidden="1"/>
    </xf>
    <xf numFmtId="0" fontId="8" fillId="0" borderId="0" xfId="211" applyFont="1" applyProtection="1">
      <protection hidden="1"/>
    </xf>
    <xf numFmtId="0" fontId="3" fillId="3" borderId="0" xfId="8" applyFont="1" applyFill="1" applyProtection="1">
      <protection hidden="1"/>
    </xf>
    <xf numFmtId="0" fontId="0" fillId="0" borderId="0" xfId="0" applyAlignment="1">
      <alignment horizontal="left"/>
    </xf>
    <xf numFmtId="0" fontId="0" fillId="0" borderId="16" xfId="0" applyBorder="1"/>
    <xf numFmtId="0" fontId="7" fillId="0" borderId="0" xfId="0" applyFont="1"/>
    <xf numFmtId="14" fontId="7" fillId="0" borderId="0" xfId="0" applyNumberFormat="1" applyFont="1"/>
    <xf numFmtId="14" fontId="0" fillId="0" borderId="0" xfId="0" applyNumberFormat="1"/>
    <xf numFmtId="0" fontId="7" fillId="0" borderId="0" xfId="0" applyFont="1" applyAlignment="1">
      <alignment horizontal="right"/>
    </xf>
    <xf numFmtId="0" fontId="43" fillId="0" borderId="0" xfId="206" applyFont="1" applyProtection="1">
      <protection hidden="1"/>
    </xf>
    <xf numFmtId="0" fontId="42" fillId="0" borderId="0" xfId="206" applyFont="1" applyProtection="1">
      <protection hidden="1"/>
    </xf>
    <xf numFmtId="0" fontId="38" fillId="0" borderId="0" xfId="206" applyFont="1"/>
    <xf numFmtId="3" fontId="37" fillId="0" borderId="0" xfId="206" applyNumberFormat="1" applyFont="1" applyAlignment="1" applyProtection="1">
      <alignment horizontal="right" vertical="center" indent="2"/>
      <protection hidden="1"/>
    </xf>
    <xf numFmtId="0" fontId="37" fillId="0" borderId="0" xfId="206" applyFont="1" applyAlignment="1" applyProtection="1">
      <alignment vertical="top"/>
      <protection hidden="1"/>
    </xf>
    <xf numFmtId="0" fontId="7" fillId="0" borderId="0" xfId="211" applyAlignment="1" applyProtection="1">
      <alignment horizontal="center" vertical="center"/>
      <protection hidden="1"/>
    </xf>
    <xf numFmtId="0" fontId="1" fillId="0" borderId="0" xfId="0" applyFont="1" applyAlignment="1">
      <alignment horizontal="center" vertical="center"/>
    </xf>
    <xf numFmtId="0" fontId="7" fillId="0" borderId="0" xfId="211" applyProtection="1">
      <protection hidden="1"/>
    </xf>
    <xf numFmtId="0" fontId="1" fillId="0" borderId="0" xfId="0" applyFont="1"/>
    <xf numFmtId="3" fontId="52" fillId="3" borderId="0" xfId="109" applyNumberFormat="1" applyFont="1" applyFill="1" applyAlignment="1" applyProtection="1">
      <alignment horizontal="right" vertical="center"/>
      <protection hidden="1"/>
    </xf>
    <xf numFmtId="0" fontId="7" fillId="0" borderId="0" xfId="206" applyFont="1"/>
    <xf numFmtId="3" fontId="37" fillId="3" borderId="0" xfId="206" applyNumberFormat="1" applyFont="1" applyFill="1"/>
    <xf numFmtId="1" fontId="37" fillId="3" borderId="0" xfId="207" applyNumberFormat="1" applyFont="1" applyFill="1" applyBorder="1" applyAlignment="1" applyProtection="1"/>
    <xf numFmtId="0" fontId="2" fillId="26" borderId="0" xfId="211" applyFont="1" applyFill="1" applyAlignment="1" applyProtection="1">
      <alignment horizontal="left" vertical="center"/>
      <protection hidden="1"/>
    </xf>
    <xf numFmtId="0" fontId="51" fillId="0" borderId="0" xfId="206" applyFont="1" applyAlignment="1" applyProtection="1">
      <alignment vertical="center" wrapText="1"/>
      <protection hidden="1"/>
    </xf>
    <xf numFmtId="0" fontId="38" fillId="0" borderId="0" xfId="206" applyFont="1" applyAlignment="1" applyProtection="1">
      <alignment vertical="center" wrapText="1"/>
      <protection hidden="1"/>
    </xf>
    <xf numFmtId="0" fontId="40" fillId="3" borderId="0" xfId="8" applyFont="1" applyFill="1" applyProtection="1">
      <protection hidden="1"/>
    </xf>
    <xf numFmtId="0" fontId="7" fillId="26" borderId="0" xfId="211" applyFill="1" applyProtection="1">
      <protection hidden="1"/>
    </xf>
    <xf numFmtId="9" fontId="1" fillId="26" borderId="0" xfId="212" applyFont="1" applyFill="1" applyProtection="1">
      <protection hidden="1"/>
    </xf>
    <xf numFmtId="1" fontId="2" fillId="26" borderId="0" xfId="211" applyNumberFormat="1" applyFont="1" applyFill="1" applyAlignment="1" applyProtection="1">
      <alignment horizontal="center"/>
      <protection hidden="1"/>
    </xf>
    <xf numFmtId="0" fontId="49" fillId="26" borderId="0" xfId="211" applyFont="1" applyFill="1" applyAlignment="1" applyProtection="1">
      <alignment horizontal="center" vertical="center"/>
      <protection hidden="1"/>
    </xf>
    <xf numFmtId="0" fontId="2" fillId="26" borderId="0" xfId="211" applyFont="1" applyFill="1" applyAlignment="1" applyProtection="1">
      <alignment horizontal="center" vertical="center"/>
      <protection hidden="1"/>
    </xf>
    <xf numFmtId="0" fontId="2" fillId="26" borderId="0" xfId="211" applyFont="1" applyFill="1" applyAlignment="1" applyProtection="1">
      <alignment horizontal="center" vertical="center" wrapText="1"/>
      <protection hidden="1"/>
    </xf>
    <xf numFmtId="1" fontId="49" fillId="26" borderId="0" xfId="211" applyNumberFormat="1" applyFont="1" applyFill="1" applyAlignment="1" applyProtection="1">
      <alignment horizontal="center" vertical="center"/>
      <protection hidden="1"/>
    </xf>
    <xf numFmtId="0" fontId="3" fillId="3" borderId="0" xfId="211" applyFont="1" applyFill="1" applyAlignment="1" applyProtection="1">
      <alignment horizontal="left" vertical="center"/>
      <protection hidden="1"/>
    </xf>
    <xf numFmtId="1" fontId="3" fillId="26" borderId="0" xfId="211" applyNumberFormat="1" applyFont="1" applyFill="1" applyAlignment="1" applyProtection="1">
      <alignment horizontal="center"/>
      <protection hidden="1"/>
    </xf>
    <xf numFmtId="0" fontId="50" fillId="26" borderId="0" xfId="211" applyFont="1" applyFill="1" applyAlignment="1" applyProtection="1">
      <alignment horizontal="center" vertical="center"/>
      <protection hidden="1"/>
    </xf>
    <xf numFmtId="0" fontId="3" fillId="26" borderId="0" xfId="211" applyFont="1" applyFill="1" applyAlignment="1" applyProtection="1">
      <alignment horizontal="center" vertical="center"/>
      <protection hidden="1"/>
    </xf>
    <xf numFmtId="0" fontId="3" fillId="3" borderId="0" xfId="211" applyFont="1" applyFill="1" applyAlignment="1" applyProtection="1">
      <alignment horizontal="center" vertical="center"/>
      <protection hidden="1"/>
    </xf>
    <xf numFmtId="0" fontId="3" fillId="26" borderId="0" xfId="211" applyFont="1" applyFill="1" applyAlignment="1" applyProtection="1">
      <alignment horizontal="right" vertical="center" indent="4"/>
      <protection hidden="1"/>
    </xf>
    <xf numFmtId="0" fontId="2" fillId="26" borderId="0" xfId="211" applyFont="1" applyFill="1" applyAlignment="1" applyProtection="1">
      <alignment horizontal="right" vertical="center" indent="4"/>
      <protection hidden="1"/>
    </xf>
    <xf numFmtId="0" fontId="2" fillId="26" borderId="0" xfId="211" applyFont="1" applyFill="1" applyAlignment="1" applyProtection="1">
      <alignment horizontal="right" vertical="center" indent="6"/>
      <protection hidden="1"/>
    </xf>
    <xf numFmtId="1" fontId="49" fillId="26" borderId="0" xfId="211" applyNumberFormat="1" applyFont="1" applyFill="1" applyAlignment="1" applyProtection="1">
      <alignment horizontal="right" vertical="center" indent="3"/>
      <protection hidden="1"/>
    </xf>
    <xf numFmtId="0" fontId="3" fillId="26" borderId="0" xfId="211" quotePrefix="1" applyFont="1" applyFill="1" applyAlignment="1" applyProtection="1">
      <alignment horizontal="right" vertical="center" indent="4"/>
      <protection hidden="1"/>
    </xf>
    <xf numFmtId="0" fontId="45" fillId="26" borderId="0" xfId="211" applyFont="1" applyFill="1" applyProtection="1">
      <protection hidden="1"/>
    </xf>
    <xf numFmtId="0" fontId="53" fillId="0" borderId="0" xfId="211" applyFont="1" applyProtection="1">
      <protection locked="0" hidden="1"/>
    </xf>
    <xf numFmtId="0" fontId="1" fillId="0" borderId="0" xfId="211" applyFont="1" applyProtection="1">
      <protection locked="0" hidden="1"/>
    </xf>
    <xf numFmtId="0" fontId="53" fillId="3" borderId="0" xfId="211" applyFont="1" applyFill="1" applyAlignment="1" applyProtection="1">
      <alignment vertical="center"/>
      <protection hidden="1"/>
    </xf>
    <xf numFmtId="0" fontId="53" fillId="3" borderId="0" xfId="8" applyFont="1" applyFill="1" applyProtection="1">
      <protection locked="0" hidden="1"/>
    </xf>
    <xf numFmtId="0" fontId="2" fillId="3" borderId="0" xfId="8" applyFont="1" applyFill="1" applyAlignment="1" applyProtection="1">
      <alignment horizontal="center"/>
      <protection hidden="1"/>
    </xf>
    <xf numFmtId="0" fontId="49" fillId="3" borderId="0" xfId="8" applyFont="1" applyFill="1" applyAlignment="1" applyProtection="1">
      <alignment horizontal="center"/>
      <protection hidden="1"/>
    </xf>
    <xf numFmtId="0" fontId="49" fillId="3" borderId="0" xfId="8" applyFont="1" applyFill="1" applyProtection="1">
      <protection hidden="1"/>
    </xf>
    <xf numFmtId="0" fontId="49" fillId="3" borderId="0" xfId="206" applyFont="1" applyFill="1" applyAlignment="1">
      <alignment horizontal="center" vertical="center" wrapText="1"/>
    </xf>
    <xf numFmtId="3" fontId="2" fillId="3" borderId="0" xfId="206" applyNumberFormat="1" applyFont="1" applyFill="1" applyAlignment="1">
      <alignment horizontal="right" vertical="center"/>
    </xf>
    <xf numFmtId="1" fontId="2" fillId="3" borderId="0" xfId="206" applyNumberFormat="1" applyFont="1" applyFill="1" applyAlignment="1">
      <alignment horizontal="right" vertical="center"/>
    </xf>
    <xf numFmtId="0" fontId="2" fillId="3" borderId="0" xfId="8" applyFont="1" applyFill="1" applyAlignment="1" applyProtection="1">
      <alignment horizontal="left"/>
      <protection locked="0" hidden="1"/>
    </xf>
    <xf numFmtId="164" fontId="2" fillId="3" borderId="0" xfId="8" applyNumberFormat="1" applyFont="1" applyFill="1" applyAlignment="1" applyProtection="1">
      <alignment horizontal="center" vertical="center"/>
      <protection locked="0" hidden="1"/>
    </xf>
    <xf numFmtId="1" fontId="2" fillId="3" borderId="0" xfId="8" applyNumberFormat="1" applyFont="1" applyFill="1" applyAlignment="1" applyProtection="1">
      <alignment horizontal="center" vertical="center"/>
      <protection locked="0" hidden="1"/>
    </xf>
    <xf numFmtId="0" fontId="7" fillId="3" borderId="0" xfId="206" applyFont="1" applyFill="1" applyAlignment="1" applyProtection="1">
      <alignment vertical="top"/>
      <protection locked="0" hidden="1"/>
    </xf>
    <xf numFmtId="0" fontId="37" fillId="3" borderId="0" xfId="211" applyFont="1" applyFill="1" applyAlignment="1">
      <alignment vertical="center"/>
    </xf>
    <xf numFmtId="0" fontId="0" fillId="0" borderId="0" xfId="211" applyFont="1" applyProtection="1">
      <protection hidden="1"/>
    </xf>
    <xf numFmtId="0" fontId="2" fillId="0" borderId="0" xfId="0" applyFont="1"/>
    <xf numFmtId="0" fontId="44" fillId="0" borderId="19" xfId="0" applyFont="1" applyBorder="1" applyAlignment="1">
      <alignment horizontal="left" vertical="center"/>
    </xf>
    <xf numFmtId="0" fontId="21" fillId="0" borderId="0" xfId="210" applyFill="1" applyAlignment="1" applyProtection="1"/>
    <xf numFmtId="0" fontId="21" fillId="0" borderId="0" xfId="210" applyFill="1" applyAlignment="1" applyProtection="1">
      <alignment vertical="top"/>
    </xf>
    <xf numFmtId="0" fontId="21" fillId="0" borderId="0" xfId="210" quotePrefix="1" applyFill="1" applyAlignment="1" applyProtection="1"/>
    <xf numFmtId="0" fontId="7" fillId="0" borderId="0" xfId="206" applyFont="1" applyProtection="1">
      <protection locked="0" hidden="1"/>
    </xf>
    <xf numFmtId="0" fontId="7" fillId="3" borderId="0" xfId="206" applyFont="1" applyFill="1" applyAlignment="1" applyProtection="1">
      <alignment vertical="center"/>
      <protection locked="0" hidden="1"/>
    </xf>
    <xf numFmtId="0" fontId="1" fillId="3" borderId="0" xfId="211" applyFont="1" applyFill="1" applyAlignment="1" applyProtection="1">
      <alignment vertical="center"/>
      <protection hidden="1"/>
    </xf>
    <xf numFmtId="0" fontId="7" fillId="3" borderId="0" xfId="8" applyFill="1" applyAlignment="1" applyProtection="1">
      <alignment vertical="center"/>
      <protection locked="0" hidden="1"/>
    </xf>
    <xf numFmtId="0" fontId="51" fillId="3" borderId="0" xfId="8" applyFont="1" applyFill="1" applyAlignment="1" applyProtection="1">
      <alignment vertical="center"/>
      <protection hidden="1"/>
    </xf>
    <xf numFmtId="0" fontId="1" fillId="3" borderId="0" xfId="211" applyFont="1" applyFill="1" applyProtection="1">
      <protection locked="0" hidden="1"/>
    </xf>
    <xf numFmtId="0" fontId="8" fillId="0" borderId="0" xfId="354" applyFont="1" applyAlignment="1">
      <alignment horizontal="left" indent="1"/>
    </xf>
    <xf numFmtId="0" fontId="58" fillId="0" borderId="0" xfId="354"/>
    <xf numFmtId="0" fontId="59" fillId="0" borderId="0" xfId="1" applyFont="1" applyFill="1" applyAlignment="1" applyProtection="1">
      <alignment horizontal="left" indent="1"/>
    </xf>
    <xf numFmtId="0" fontId="59" fillId="0" borderId="0" xfId="1" applyFont="1" applyAlignment="1" applyProtection="1">
      <alignment horizontal="left" indent="1"/>
    </xf>
    <xf numFmtId="0" fontId="58" fillId="0" borderId="0" xfId="354" applyAlignment="1">
      <alignment horizontal="left" indent="1"/>
    </xf>
    <xf numFmtId="0" fontId="38" fillId="0" borderId="0" xfId="352" applyFont="1" applyFill="1" applyBorder="1" applyAlignment="1" applyProtection="1">
      <alignment horizontal="left" vertical="center" indent="1"/>
      <protection hidden="1"/>
    </xf>
    <xf numFmtId="0" fontId="0" fillId="0" borderId="23" xfId="0" applyBorder="1" applyAlignment="1">
      <alignment horizontal="left" vertical="center"/>
    </xf>
    <xf numFmtId="0" fontId="48" fillId="0" borderId="0" xfId="210" applyFont="1" applyBorder="1" applyAlignment="1">
      <alignment horizontal="left" vertical="center"/>
    </xf>
    <xf numFmtId="0" fontId="8" fillId="26" borderId="15" xfId="9" applyFont="1" applyFill="1" applyBorder="1" applyAlignment="1" applyProtection="1">
      <alignment horizontal="left" vertical="center"/>
      <protection locked="0" hidden="1"/>
    </xf>
    <xf numFmtId="0" fontId="8" fillId="26" borderId="16" xfId="9" applyFont="1" applyFill="1" applyBorder="1" applyAlignment="1" applyProtection="1">
      <alignment horizontal="left" vertical="center"/>
      <protection locked="0" hidden="1"/>
    </xf>
    <xf numFmtId="0" fontId="8" fillId="26" borderId="24" xfId="9" applyFont="1" applyFill="1" applyBorder="1" applyAlignment="1" applyProtection="1">
      <alignment horizontal="left" vertical="center"/>
      <protection locked="0" hidden="1"/>
    </xf>
    <xf numFmtId="0" fontId="8" fillId="26" borderId="25" xfId="9" applyFont="1" applyFill="1" applyBorder="1" applyAlignment="1" applyProtection="1">
      <alignment horizontal="left" vertical="center"/>
      <protection locked="0" hidden="1"/>
    </xf>
    <xf numFmtId="165" fontId="8" fillId="0" borderId="25" xfId="9" quotePrefix="1" applyNumberFormat="1" applyFont="1" applyBorder="1" applyAlignment="1" applyProtection="1">
      <alignment horizontal="left" vertical="center"/>
      <protection locked="0" hidden="1"/>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3" borderId="24" xfId="0" applyFont="1" applyFill="1" applyBorder="1" applyAlignment="1">
      <alignment vertical="center"/>
    </xf>
    <xf numFmtId="0" fontId="48" fillId="3" borderId="25" xfId="210" applyFont="1" applyFill="1" applyBorder="1" applyAlignment="1">
      <alignment horizontal="left" vertical="top"/>
    </xf>
    <xf numFmtId="0" fontId="44" fillId="0" borderId="24" xfId="0" applyFont="1" applyBorder="1" applyAlignment="1">
      <alignment vertical="center"/>
    </xf>
    <xf numFmtId="0" fontId="0" fillId="0" borderId="25" xfId="0" applyBorder="1" applyAlignment="1">
      <alignment vertical="center"/>
    </xf>
    <xf numFmtId="0" fontId="48" fillId="0" borderId="26" xfId="210" applyFont="1" applyBorder="1" applyAlignment="1">
      <alignment horizontal="left" vertical="center"/>
    </xf>
    <xf numFmtId="0" fontId="48" fillId="0" borderId="25" xfId="210" applyFont="1" applyBorder="1" applyAlignment="1">
      <alignment horizontal="left" vertical="center" wrapText="1"/>
    </xf>
    <xf numFmtId="0" fontId="0" fillId="0" borderId="27" xfId="0" applyBorder="1" applyAlignment="1">
      <alignment horizontal="left" vertical="center"/>
    </xf>
    <xf numFmtId="0" fontId="51" fillId="0" borderId="20" xfId="206" applyFont="1" applyBorder="1"/>
    <xf numFmtId="0" fontId="51" fillId="0" borderId="17" xfId="206" applyFont="1" applyBorder="1"/>
    <xf numFmtId="0" fontId="61" fillId="0" borderId="24" xfId="206" applyFont="1" applyBorder="1"/>
    <xf numFmtId="0" fontId="61" fillId="0" borderId="19" xfId="206" applyFont="1" applyBorder="1"/>
    <xf numFmtId="0" fontId="3" fillId="0" borderId="0" xfId="206" applyFont="1" applyProtection="1">
      <protection hidden="1"/>
    </xf>
    <xf numFmtId="0" fontId="50" fillId="0" borderId="0" xfId="206" applyFont="1" applyAlignment="1" applyProtection="1">
      <alignment wrapText="1"/>
      <protection hidden="1"/>
    </xf>
    <xf numFmtId="0" fontId="42" fillId="0" borderId="0" xfId="206" applyFont="1" applyAlignment="1" applyProtection="1">
      <alignment vertical="center"/>
      <protection hidden="1"/>
    </xf>
    <xf numFmtId="0" fontId="62" fillId="0" borderId="0" xfId="352" applyFont="1" applyBorder="1"/>
    <xf numFmtId="0" fontId="36" fillId="0" borderId="0" xfId="0" applyFont="1"/>
    <xf numFmtId="0" fontId="8" fillId="0" borderId="0" xfId="0" applyFont="1"/>
    <xf numFmtId="0" fontId="8" fillId="0" borderId="0" xfId="8" applyFont="1" applyAlignment="1" applyProtection="1">
      <alignment vertical="center" wrapText="1"/>
      <protection hidden="1"/>
    </xf>
    <xf numFmtId="0" fontId="8" fillId="0" borderId="0" xfId="91" applyFont="1" applyAlignment="1" applyProtection="1">
      <alignment horizontal="left" vertical="top" indent="1"/>
      <protection hidden="1"/>
    </xf>
    <xf numFmtId="0" fontId="8" fillId="0" borderId="0" xfId="91" applyFont="1" applyAlignment="1" applyProtection="1">
      <alignment horizontal="left" vertical="top"/>
      <protection hidden="1"/>
    </xf>
    <xf numFmtId="0" fontId="37" fillId="0" borderId="0" xfId="206" applyFont="1" applyAlignment="1" applyProtection="1">
      <alignment wrapText="1"/>
      <protection hidden="1"/>
    </xf>
    <xf numFmtId="0" fontId="41" fillId="3" borderId="0" xfId="206" applyFont="1" applyFill="1" applyProtection="1">
      <protection hidden="1"/>
    </xf>
    <xf numFmtId="0" fontId="41" fillId="3" borderId="0" xfId="206" applyFont="1" applyFill="1" applyAlignment="1" applyProtection="1">
      <alignment wrapText="1"/>
      <protection hidden="1"/>
    </xf>
    <xf numFmtId="0" fontId="63" fillId="3" borderId="0" xfId="206" applyFont="1" applyFill="1" applyProtection="1">
      <protection hidden="1"/>
    </xf>
    <xf numFmtId="0" fontId="63" fillId="3" borderId="0" xfId="211" applyFont="1" applyFill="1" applyProtection="1">
      <protection hidden="1"/>
    </xf>
    <xf numFmtId="0" fontId="64" fillId="3" borderId="0" xfId="206" applyFont="1" applyFill="1" applyProtection="1">
      <protection hidden="1"/>
    </xf>
    <xf numFmtId="0" fontId="2" fillId="3" borderId="0" xfId="206" applyFont="1" applyFill="1" applyAlignment="1" applyProtection="1">
      <alignment vertical="top"/>
      <protection locked="0" hidden="1"/>
    </xf>
    <xf numFmtId="3" fontId="36" fillId="0" borderId="13" xfId="0" applyNumberFormat="1" applyFont="1" applyBorder="1" applyAlignment="1" applyProtection="1">
      <alignment horizontal="left" vertical="center" wrapText="1" indent="1"/>
      <protection hidden="1"/>
    </xf>
    <xf numFmtId="3" fontId="36" fillId="0" borderId="13" xfId="0" applyNumberFormat="1" applyFont="1" applyBorder="1" applyAlignment="1" applyProtection="1">
      <alignment horizontal="right" vertical="center" wrapText="1"/>
      <protection hidden="1"/>
    </xf>
    <xf numFmtId="3" fontId="36" fillId="0" borderId="13" xfId="8" applyNumberFormat="1" applyFont="1" applyBorder="1" applyAlignment="1" applyProtection="1">
      <alignment horizontal="right" wrapText="1"/>
      <protection hidden="1"/>
    </xf>
    <xf numFmtId="3" fontId="8" fillId="0" borderId="0" xfId="206" applyNumberFormat="1" applyFont="1" applyAlignment="1" applyProtection="1">
      <alignment horizontal="right" vertical="center" indent="2"/>
      <protection hidden="1"/>
    </xf>
    <xf numFmtId="0" fontId="36" fillId="3" borderId="0" xfId="211" applyFont="1" applyFill="1" applyAlignment="1">
      <alignment vertical="center"/>
    </xf>
    <xf numFmtId="3" fontId="36" fillId="0" borderId="0" xfId="206" applyNumberFormat="1" applyFont="1" applyAlignment="1" applyProtection="1">
      <alignment horizontal="right" vertical="center" indent="2"/>
      <protection hidden="1"/>
    </xf>
    <xf numFmtId="0" fontId="8" fillId="0" borderId="0" xfId="9" applyFont="1" applyAlignment="1" applyProtection="1">
      <alignment vertical="center"/>
      <protection hidden="1"/>
    </xf>
    <xf numFmtId="3" fontId="36" fillId="0" borderId="2" xfId="206" applyNumberFormat="1" applyFont="1" applyBorder="1" applyAlignment="1" applyProtection="1">
      <alignment horizontal="right" vertical="center" indent="2"/>
      <protection hidden="1"/>
    </xf>
    <xf numFmtId="0" fontId="66" fillId="0" borderId="0" xfId="206" applyFont="1" applyProtection="1">
      <protection hidden="1"/>
    </xf>
    <xf numFmtId="0" fontId="8" fillId="3" borderId="0" xfId="211" applyFont="1" applyFill="1" applyAlignment="1">
      <alignment horizontal="left"/>
    </xf>
    <xf numFmtId="0" fontId="36" fillId="3" borderId="2" xfId="211" applyFont="1" applyFill="1" applyBorder="1" applyAlignment="1">
      <alignment horizontal="left"/>
    </xf>
    <xf numFmtId="0" fontId="38" fillId="0" borderId="0" xfId="352" applyFont="1" applyBorder="1" applyAlignment="1" applyProtection="1">
      <alignment horizontal="left" indent="1"/>
      <protection hidden="1"/>
    </xf>
    <xf numFmtId="0" fontId="8" fillId="0" borderId="0" xfId="91" applyFont="1" applyAlignment="1" applyProtection="1">
      <alignment horizontal="left" indent="1"/>
      <protection hidden="1"/>
    </xf>
    <xf numFmtId="0" fontId="2" fillId="0" borderId="0" xfId="206" applyFont="1" applyAlignment="1" applyProtection="1">
      <alignment horizontal="right" indent="3"/>
      <protection hidden="1"/>
    </xf>
    <xf numFmtId="0" fontId="36" fillId="0" borderId="13" xfId="206" applyFont="1" applyBorder="1" applyAlignment="1" applyProtection="1">
      <alignment horizontal="center" vertical="center" wrapText="1"/>
      <protection hidden="1"/>
    </xf>
    <xf numFmtId="0" fontId="8" fillId="0" borderId="13" xfId="211" applyFont="1" applyBorder="1" applyAlignment="1" applyProtection="1">
      <alignment horizontal="center" vertical="center"/>
      <protection hidden="1"/>
    </xf>
    <xf numFmtId="0" fontId="44" fillId="0" borderId="13" xfId="0" applyFont="1" applyBorder="1" applyAlignment="1">
      <alignment horizontal="center" vertical="center"/>
    </xf>
    <xf numFmtId="0" fontId="44" fillId="0" borderId="13" xfId="206" applyFont="1" applyBorder="1" applyAlignment="1" applyProtection="1">
      <alignment horizontal="center" vertical="center"/>
      <protection hidden="1"/>
    </xf>
    <xf numFmtId="0" fontId="2" fillId="3" borderId="0" xfId="206" applyFont="1" applyFill="1"/>
    <xf numFmtId="0" fontId="55" fillId="3" borderId="0" xfId="206" applyFont="1" applyFill="1"/>
    <xf numFmtId="0" fontId="51" fillId="3" borderId="13" xfId="8" applyFont="1" applyFill="1" applyBorder="1" applyAlignment="1" applyProtection="1">
      <alignment horizontal="left" vertical="center"/>
      <protection hidden="1"/>
    </xf>
    <xf numFmtId="0" fontId="61" fillId="3" borderId="13" xfId="8" applyFont="1" applyFill="1" applyBorder="1" applyAlignment="1" applyProtection="1">
      <alignment horizontal="center" vertical="center"/>
      <protection hidden="1"/>
    </xf>
    <xf numFmtId="0" fontId="61" fillId="3" borderId="13" xfId="8" applyFont="1" applyFill="1" applyBorder="1" applyAlignment="1" applyProtection="1">
      <alignment horizontal="center" vertical="center" wrapText="1"/>
      <protection hidden="1"/>
    </xf>
    <xf numFmtId="0" fontId="51" fillId="3" borderId="13" xfId="8" applyFont="1" applyFill="1" applyBorder="1" applyAlignment="1" applyProtection="1">
      <alignment horizontal="center" vertical="center"/>
      <protection hidden="1"/>
    </xf>
    <xf numFmtId="0" fontId="61" fillId="3" borderId="0" xfId="8" applyFont="1" applyFill="1" applyAlignment="1" applyProtection="1">
      <alignment horizontal="left"/>
      <protection hidden="1"/>
    </xf>
    <xf numFmtId="0" fontId="51" fillId="3" borderId="2" xfId="8" applyFont="1" applyFill="1" applyBorder="1" applyAlignment="1" applyProtection="1">
      <alignment horizontal="left"/>
      <protection hidden="1"/>
    </xf>
    <xf numFmtId="0" fontId="38" fillId="0" borderId="0" xfId="352" applyFont="1" applyFill="1" applyBorder="1" applyAlignment="1" applyProtection="1">
      <alignment horizontal="left" indent="1"/>
      <protection hidden="1"/>
    </xf>
    <xf numFmtId="0" fontId="38" fillId="0" borderId="0" xfId="353" applyFont="1" applyFill="1" applyBorder="1" applyAlignment="1" applyProtection="1">
      <alignment horizontal="left" indent="1"/>
      <protection hidden="1"/>
    </xf>
    <xf numFmtId="0" fontId="65" fillId="0" borderId="0" xfId="206" applyFont="1" applyAlignment="1">
      <alignment vertical="center"/>
    </xf>
    <xf numFmtId="0" fontId="8" fillId="26" borderId="13" xfId="211" applyFont="1" applyFill="1" applyBorder="1" applyAlignment="1" applyProtection="1">
      <alignment horizontal="center" vertical="center"/>
      <protection hidden="1"/>
    </xf>
    <xf numFmtId="0" fontId="8" fillId="26" borderId="13" xfId="211" applyFont="1" applyFill="1" applyBorder="1" applyAlignment="1" applyProtection="1">
      <alignment horizontal="center" vertical="center" wrapText="1"/>
      <protection hidden="1"/>
    </xf>
    <xf numFmtId="1" fontId="36" fillId="26" borderId="13" xfId="211" applyNumberFormat="1" applyFont="1" applyFill="1" applyBorder="1" applyAlignment="1" applyProtection="1">
      <alignment horizontal="center" vertical="center"/>
      <protection hidden="1"/>
    </xf>
    <xf numFmtId="0" fontId="8" fillId="26" borderId="0" xfId="211" applyFont="1" applyFill="1" applyAlignment="1" applyProtection="1">
      <alignment horizontal="center" vertical="center"/>
      <protection hidden="1"/>
    </xf>
    <xf numFmtId="0" fontId="8" fillId="26" borderId="0" xfId="211" applyFont="1" applyFill="1" applyAlignment="1" applyProtection="1">
      <alignment horizontal="right" vertical="center"/>
      <protection hidden="1"/>
    </xf>
    <xf numFmtId="0" fontId="8" fillId="26" borderId="0" xfId="211" applyFont="1" applyFill="1" applyAlignment="1" applyProtection="1">
      <alignment horizontal="right" vertical="center" wrapText="1"/>
      <protection hidden="1"/>
    </xf>
    <xf numFmtId="1" fontId="36" fillId="26" borderId="0" xfId="211" applyNumberFormat="1" applyFont="1" applyFill="1" applyAlignment="1" applyProtection="1">
      <alignment horizontal="right" vertical="center"/>
      <protection hidden="1"/>
    </xf>
    <xf numFmtId="0" fontId="8" fillId="3" borderId="0" xfId="211" applyFont="1" applyFill="1" applyAlignment="1" applyProtection="1">
      <alignment horizontal="center" vertical="center"/>
      <protection hidden="1"/>
    </xf>
    <xf numFmtId="0" fontId="8" fillId="3" borderId="2" xfId="211" applyFont="1" applyFill="1" applyBorder="1" applyAlignment="1" applyProtection="1">
      <alignment horizontal="center" vertical="center"/>
      <protection hidden="1"/>
    </xf>
    <xf numFmtId="0" fontId="8" fillId="26" borderId="2" xfId="211" quotePrefix="1" applyFont="1" applyFill="1" applyBorder="1" applyAlignment="1" applyProtection="1">
      <alignment horizontal="right" vertical="center"/>
      <protection hidden="1"/>
    </xf>
    <xf numFmtId="0" fontId="8" fillId="26" borderId="2" xfId="211" applyFont="1" applyFill="1" applyBorder="1" applyAlignment="1" applyProtection="1">
      <alignment horizontal="right" vertical="center"/>
      <protection hidden="1"/>
    </xf>
    <xf numFmtId="1" fontId="36" fillId="26" borderId="2" xfId="211" applyNumberFormat="1" applyFont="1" applyFill="1" applyBorder="1" applyAlignment="1" applyProtection="1">
      <alignment horizontal="right" vertical="center"/>
      <protection hidden="1"/>
    </xf>
    <xf numFmtId="0" fontId="38" fillId="3" borderId="0" xfId="211" applyFont="1" applyFill="1" applyAlignment="1">
      <alignment vertical="center"/>
    </xf>
    <xf numFmtId="0" fontId="38" fillId="3" borderId="0" xfId="8" applyFont="1" applyFill="1" applyAlignment="1" applyProtection="1">
      <alignment vertical="center"/>
      <protection hidden="1"/>
    </xf>
    <xf numFmtId="0" fontId="61" fillId="3" borderId="0" xfId="8" applyFont="1" applyFill="1" applyAlignment="1" applyProtection="1">
      <alignment horizontal="center" vertical="center"/>
      <protection hidden="1"/>
    </xf>
    <xf numFmtId="0" fontId="51" fillId="3" borderId="0" xfId="8" applyFont="1" applyFill="1" applyAlignment="1" applyProtection="1">
      <alignment horizontal="center" vertical="center"/>
      <protection hidden="1"/>
    </xf>
    <xf numFmtId="0" fontId="51" fillId="3" borderId="2" xfId="8" applyFont="1" applyFill="1" applyBorder="1" applyAlignment="1" applyProtection="1">
      <alignment horizontal="center" vertical="center"/>
      <protection hidden="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7" fillId="0" borderId="0" xfId="0" applyFont="1"/>
    <xf numFmtId="3" fontId="52" fillId="3" borderId="0" xfId="109" applyNumberFormat="1" applyFont="1" applyFill="1" applyBorder="1" applyAlignment="1" applyProtection="1">
      <alignment horizontal="right" vertical="center"/>
      <protection hidden="1"/>
    </xf>
    <xf numFmtId="0" fontId="40" fillId="3" borderId="0" xfId="206" applyFont="1" applyFill="1" applyBorder="1" applyAlignment="1">
      <alignment vertical="center"/>
    </xf>
    <xf numFmtId="0" fontId="41" fillId="3" borderId="0" xfId="206" applyFont="1" applyFill="1" applyBorder="1"/>
    <xf numFmtId="0" fontId="3" fillId="0" borderId="0" xfId="0" applyFont="1"/>
    <xf numFmtId="0" fontId="61" fillId="0" borderId="15" xfId="206" applyFont="1" applyBorder="1"/>
    <xf numFmtId="0" fontId="60" fillId="0" borderId="16" xfId="210" quotePrefix="1" applyFont="1" applyFill="1" applyBorder="1"/>
    <xf numFmtId="0" fontId="38" fillId="0" borderId="0" xfId="206" applyFont="1" applyBorder="1" applyAlignment="1">
      <alignment vertical="center"/>
    </xf>
    <xf numFmtId="0" fontId="54" fillId="3" borderId="0" xfId="8" applyFont="1" applyFill="1" applyBorder="1" applyAlignment="1" applyProtection="1">
      <alignment vertical="center"/>
      <protection hidden="1"/>
    </xf>
    <xf numFmtId="0" fontId="7" fillId="3" borderId="0" xfId="8" applyFill="1" applyBorder="1" applyProtection="1">
      <protection hidden="1"/>
    </xf>
    <xf numFmtId="0" fontId="2" fillId="3" borderId="0" xfId="8" applyFont="1" applyFill="1" applyBorder="1" applyProtection="1">
      <protection locked="0" hidden="1"/>
    </xf>
    <xf numFmtId="0" fontId="7" fillId="3" borderId="0" xfId="8" applyFill="1" applyBorder="1" applyProtection="1">
      <protection locked="0" hidden="1"/>
    </xf>
    <xf numFmtId="0" fontId="8" fillId="0" borderId="0" xfId="91" applyFont="1" applyBorder="1" applyAlignment="1" applyProtection="1">
      <alignment horizontal="left" vertical="top"/>
      <protection hidden="1"/>
    </xf>
    <xf numFmtId="0" fontId="2" fillId="3" borderId="0" xfId="8" applyFont="1" applyFill="1" applyBorder="1" applyProtection="1">
      <protection hidden="1"/>
    </xf>
    <xf numFmtId="0" fontId="8" fillId="0" borderId="0" xfId="9" applyFont="1" applyBorder="1" applyAlignment="1" applyProtection="1">
      <alignment vertical="center"/>
      <protection hidden="1"/>
    </xf>
    <xf numFmtId="0" fontId="66" fillId="0" borderId="0" xfId="206" applyFont="1" applyBorder="1" applyProtection="1">
      <protection hidden="1"/>
    </xf>
    <xf numFmtId="0" fontId="3" fillId="3" borderId="0" xfId="8" applyFont="1" applyFill="1" applyBorder="1" applyProtection="1">
      <protection hidden="1"/>
    </xf>
    <xf numFmtId="0" fontId="8" fillId="3" borderId="0" xfId="8" applyFont="1" applyFill="1" applyBorder="1" applyAlignment="1" applyProtection="1">
      <alignment horizontal="left"/>
      <protection hidden="1"/>
    </xf>
    <xf numFmtId="0" fontId="8" fillId="3" borderId="0" xfId="8" applyFont="1" applyFill="1" applyBorder="1" applyProtection="1">
      <protection hidden="1"/>
    </xf>
    <xf numFmtId="3" fontId="36" fillId="3" borderId="0" xfId="8" applyNumberFormat="1" applyFont="1" applyFill="1" applyBorder="1" applyProtection="1">
      <protection hidden="1"/>
    </xf>
    <xf numFmtId="0" fontId="3" fillId="3" borderId="0" xfId="8" applyFont="1" applyFill="1" applyBorder="1" applyProtection="1">
      <protection locked="0" hidden="1"/>
    </xf>
    <xf numFmtId="0" fontId="46" fillId="3" borderId="0" xfId="8" applyFont="1" applyFill="1" applyBorder="1" applyProtection="1">
      <protection locked="0" hidden="1"/>
    </xf>
    <xf numFmtId="0" fontId="1" fillId="3" borderId="0" xfId="8" applyFont="1" applyFill="1" applyBorder="1" applyProtection="1">
      <protection locked="0" hidden="1"/>
    </xf>
    <xf numFmtId="0" fontId="40" fillId="3" borderId="0" xfId="8" applyFont="1" applyFill="1" applyBorder="1" applyProtection="1">
      <protection hidden="1"/>
    </xf>
    <xf numFmtId="0" fontId="36" fillId="3" borderId="13" xfId="8" applyFont="1" applyFill="1" applyBorder="1" applyAlignment="1" applyProtection="1">
      <alignment horizontal="left" vertical="center"/>
      <protection hidden="1"/>
    </xf>
    <xf numFmtId="0" fontId="8" fillId="3" borderId="13" xfId="8" applyFont="1" applyFill="1" applyBorder="1" applyAlignment="1" applyProtection="1">
      <alignment horizontal="center" vertical="center"/>
      <protection hidden="1"/>
    </xf>
    <xf numFmtId="0" fontId="8" fillId="3" borderId="13" xfId="8" applyFont="1" applyFill="1" applyBorder="1" applyAlignment="1" applyProtection="1">
      <alignment horizontal="center" vertical="center" wrapText="1"/>
      <protection hidden="1"/>
    </xf>
    <xf numFmtId="0" fontId="36" fillId="3" borderId="13" xfId="8" applyFont="1" applyFill="1" applyBorder="1" applyAlignment="1" applyProtection="1">
      <alignment horizontal="center" vertical="center"/>
      <protection hidden="1"/>
    </xf>
    <xf numFmtId="0" fontId="8" fillId="3" borderId="12" xfId="8" applyFont="1" applyFill="1" applyBorder="1" applyAlignment="1" applyProtection="1">
      <alignment horizontal="left"/>
      <protection hidden="1"/>
    </xf>
    <xf numFmtId="0" fontId="8" fillId="3" borderId="12" xfId="8" applyFont="1" applyFill="1" applyBorder="1" applyProtection="1">
      <protection hidden="1"/>
    </xf>
    <xf numFmtId="3" fontId="36" fillId="3" borderId="12" xfId="8" applyNumberFormat="1" applyFont="1" applyFill="1" applyBorder="1" applyProtection="1">
      <protection hidden="1"/>
    </xf>
    <xf numFmtId="0" fontId="36" fillId="3" borderId="2" xfId="8" applyFont="1" applyFill="1" applyBorder="1" applyAlignment="1" applyProtection="1">
      <alignment horizontal="left"/>
      <protection hidden="1"/>
    </xf>
    <xf numFmtId="3" fontId="36" fillId="3" borderId="2" xfId="8" applyNumberFormat="1" applyFont="1" applyFill="1" applyBorder="1" applyProtection="1">
      <protection hidden="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0" xfId="0" applyFont="1"/>
    <xf numFmtId="0" fontId="67" fillId="0" borderId="0" xfId="0" applyFont="1"/>
    <xf numFmtId="0" fontId="48" fillId="0" borderId="0" xfId="210" applyFont="1" applyFill="1" applyAlignment="1" applyProtection="1">
      <protection hidden="1"/>
    </xf>
    <xf numFmtId="0" fontId="38" fillId="0" borderId="0" xfId="352" applyFont="1" applyBorder="1" applyAlignment="1" applyProtection="1">
      <alignment vertical="center"/>
      <protection locked="0" hidden="1"/>
    </xf>
    <xf numFmtId="0" fontId="8" fillId="0" borderId="0" xfId="91" applyFont="1" applyAlignment="1" applyProtection="1">
      <alignment horizontal="left"/>
      <protection hidden="1"/>
    </xf>
    <xf numFmtId="0" fontId="8" fillId="0" borderId="0" xfId="355" applyFont="1" applyAlignment="1" applyProtection="1">
      <alignment vertical="top"/>
      <protection hidden="1"/>
    </xf>
    <xf numFmtId="14" fontId="44" fillId="0" borderId="0" xfId="0" applyNumberFormat="1" applyFont="1"/>
    <xf numFmtId="0" fontId="48" fillId="0" borderId="0" xfId="210" applyFont="1"/>
  </cellXfs>
  <cellStyles count="356">
    <cellStyle name=" 1" xfId="12" xr:uid="{00000000-0005-0000-0000-000000000000}"/>
    <cellStyle name=" 2" xfId="13" xr:uid="{00000000-0005-0000-0000-000001000000}"/>
    <cellStyle name=" 3" xfId="14" xr:uid="{00000000-0005-0000-0000-000002000000}"/>
    <cellStyle name="]_x000d__x000a_Zoomed=1_x000d__x000a_Row=0_x000d__x000a_Column=0_x000d__x000a_Height=0_x000d__x000a_Width=0_x000d__x000a_FontName=FoxFont_x000d__x000a_FontStyle=0_x000d__x000a_FontSize=9_x000d__x000a_PrtFontName=FoxPrin" xfId="15" xr:uid="{00000000-0005-0000-0000-000003000000}"/>
    <cellStyle name="]_x000d__x000a_Zoomed=1_x000d__x000a_Row=0_x000d__x000a_Column=0_x000d__x000a_Height=0_x000d__x000a_Width=0_x000d__x000a_FontName=FoxFont_x000d__x000a_FontStyle=0_x000d__x000a_FontSize=9_x000d__x000a_PrtFontName=FoxPrin 2" xfId="16" xr:uid="{00000000-0005-0000-0000-000004000000}"/>
    <cellStyle name="]_x000d__x000a_Zoomed=1_x000d__x000a_Row=0_x000d__x000a_Column=0_x000d__x000a_Height=0_x000d__x000a_Width=0_x000d__x000a_FontName=FoxFont_x000d__x000a_FontStyle=0_x000d__x000a_FontSize=9_x000d__x000a_PrtFontName=FoxPrin 2 2" xfId="17" xr:uid="{00000000-0005-0000-0000-000005000000}"/>
    <cellStyle name="]_x000d__x000a_Zoomed=1_x000d__x000a_Row=0_x000d__x000a_Column=0_x000d__x000a_Height=0_x000d__x000a_Width=0_x000d__x000a_FontName=FoxFont_x000d__x000a_FontStyle=0_x000d__x000a_FontSize=9_x000d__x000a_PrtFontName=FoxPrin 3" xfId="18" xr:uid="{00000000-0005-0000-0000-000006000000}"/>
    <cellStyle name="]_x000d__x000a_Zoomed=1_x000d__x000a_Row=0_x000d__x000a_Column=0_x000d__x000a_Height=0_x000d__x000a_Width=0_x000d__x000a_FontName=FoxFont_x000d__x000a_FontStyle=0_x000d__x000a_FontSize=9_x000d__x000a_PrtFontName=FoxPrin 3 2" xfId="19"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20"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21" xr:uid="{00000000-0005-0000-0000-000009000000}"/>
    <cellStyle name="20% - Accent1 2" xfId="22" xr:uid="{00000000-0005-0000-0000-00000A000000}"/>
    <cellStyle name="20% - Accent1 2 2" xfId="23" xr:uid="{00000000-0005-0000-0000-00000B000000}"/>
    <cellStyle name="20% - Accent2 2" xfId="24" xr:uid="{00000000-0005-0000-0000-00000C000000}"/>
    <cellStyle name="20% - Accent2 2 2" xfId="25" xr:uid="{00000000-0005-0000-0000-00000D000000}"/>
    <cellStyle name="20% - Accent3 2" xfId="26" xr:uid="{00000000-0005-0000-0000-00000E000000}"/>
    <cellStyle name="20% - Accent3 2 2" xfId="27" xr:uid="{00000000-0005-0000-0000-00000F000000}"/>
    <cellStyle name="20% - Accent4 2" xfId="28" xr:uid="{00000000-0005-0000-0000-000010000000}"/>
    <cellStyle name="20% - Accent4 2 2" xfId="29" xr:uid="{00000000-0005-0000-0000-000011000000}"/>
    <cellStyle name="20% - Accent5 2" xfId="30" xr:uid="{00000000-0005-0000-0000-000012000000}"/>
    <cellStyle name="20% - Accent5 2 2" xfId="31" xr:uid="{00000000-0005-0000-0000-000013000000}"/>
    <cellStyle name="20% - Accent6 2" xfId="32" xr:uid="{00000000-0005-0000-0000-000014000000}"/>
    <cellStyle name="20% - Accent6 2 2" xfId="33" xr:uid="{00000000-0005-0000-0000-000015000000}"/>
    <cellStyle name="40% - Accent1 2" xfId="34" xr:uid="{00000000-0005-0000-0000-000016000000}"/>
    <cellStyle name="40% - Accent1 2 2" xfId="35" xr:uid="{00000000-0005-0000-0000-000017000000}"/>
    <cellStyle name="40% - Accent2 2" xfId="36" xr:uid="{00000000-0005-0000-0000-000018000000}"/>
    <cellStyle name="40% - Accent2 2 2" xfId="37" xr:uid="{00000000-0005-0000-0000-000019000000}"/>
    <cellStyle name="40% - Accent3 2" xfId="38" xr:uid="{00000000-0005-0000-0000-00001A000000}"/>
    <cellStyle name="40% - Accent3 2 2" xfId="39" xr:uid="{00000000-0005-0000-0000-00001B000000}"/>
    <cellStyle name="40% - Accent4 2" xfId="40" xr:uid="{00000000-0005-0000-0000-00001C000000}"/>
    <cellStyle name="40% - Accent4 2 2" xfId="41" xr:uid="{00000000-0005-0000-0000-00001D000000}"/>
    <cellStyle name="40% - Accent5 2" xfId="42" xr:uid="{00000000-0005-0000-0000-00001E000000}"/>
    <cellStyle name="40% - Accent5 2 2" xfId="43" xr:uid="{00000000-0005-0000-0000-00001F000000}"/>
    <cellStyle name="40% - Accent6 2" xfId="44" xr:uid="{00000000-0005-0000-0000-000020000000}"/>
    <cellStyle name="40% - Accent6 2 2" xfId="45" xr:uid="{00000000-0005-0000-0000-000021000000}"/>
    <cellStyle name="60% - Accent1 2" xfId="46" xr:uid="{00000000-0005-0000-0000-000022000000}"/>
    <cellStyle name="60% - Accent2 2" xfId="47" xr:uid="{00000000-0005-0000-0000-000023000000}"/>
    <cellStyle name="60% - Accent3 2" xfId="48" xr:uid="{00000000-0005-0000-0000-000024000000}"/>
    <cellStyle name="60% - Accent4 2" xfId="49" xr:uid="{00000000-0005-0000-0000-000025000000}"/>
    <cellStyle name="60% - Accent5 2" xfId="50" xr:uid="{00000000-0005-0000-0000-000026000000}"/>
    <cellStyle name="60% - Accent6 2" xfId="51" xr:uid="{00000000-0005-0000-0000-000027000000}"/>
    <cellStyle name="Accent1 2" xfId="52" xr:uid="{00000000-0005-0000-0000-000028000000}"/>
    <cellStyle name="Accent2 2" xfId="53" xr:uid="{00000000-0005-0000-0000-000029000000}"/>
    <cellStyle name="Accent3 2" xfId="54" xr:uid="{00000000-0005-0000-0000-00002A000000}"/>
    <cellStyle name="Accent4 2" xfId="55" xr:uid="{00000000-0005-0000-0000-00002B000000}"/>
    <cellStyle name="Accent5 2" xfId="56" xr:uid="{00000000-0005-0000-0000-00002C000000}"/>
    <cellStyle name="Accent6 2" xfId="57" xr:uid="{00000000-0005-0000-0000-00002D000000}"/>
    <cellStyle name="Bad 2" xfId="58" xr:uid="{00000000-0005-0000-0000-00002E000000}"/>
    <cellStyle name="Calculation 2" xfId="59" xr:uid="{00000000-0005-0000-0000-00002F000000}"/>
    <cellStyle name="Check Cell 2" xfId="60" xr:uid="{00000000-0005-0000-0000-000030000000}"/>
    <cellStyle name="Comma 10" xfId="266" xr:uid="{00000000-0005-0000-0000-000032000000}"/>
    <cellStyle name="Comma 11" xfId="300" xr:uid="{00000000-0005-0000-0000-000033000000}"/>
    <cellStyle name="Comma 12" xfId="334" xr:uid="{00000000-0005-0000-0000-000034000000}"/>
    <cellStyle name="Comma 13" xfId="232" xr:uid="{00000000-0005-0000-0000-000035000000}"/>
    <cellStyle name="Comma 2" xfId="61" xr:uid="{00000000-0005-0000-0000-000036000000}"/>
    <cellStyle name="Comma 2 2" xfId="62" xr:uid="{00000000-0005-0000-0000-000037000000}"/>
    <cellStyle name="Comma 2 2 2" xfId="241" xr:uid="{00000000-0005-0000-0000-000038000000}"/>
    <cellStyle name="Comma 2 2 2 2" xfId="275" xr:uid="{00000000-0005-0000-0000-000039000000}"/>
    <cellStyle name="Comma 2 2 2 3" xfId="309" xr:uid="{00000000-0005-0000-0000-00003A000000}"/>
    <cellStyle name="Comma 2 2 2 4" xfId="343" xr:uid="{00000000-0005-0000-0000-00003B000000}"/>
    <cellStyle name="Comma 2 2 3" xfId="258" xr:uid="{00000000-0005-0000-0000-00003C000000}"/>
    <cellStyle name="Comma 2 2 4" xfId="292" xr:uid="{00000000-0005-0000-0000-00003D000000}"/>
    <cellStyle name="Comma 2 2 5" xfId="326" xr:uid="{00000000-0005-0000-0000-00003E000000}"/>
    <cellStyle name="Comma 2 2 6" xfId="224" xr:uid="{00000000-0005-0000-0000-00003F000000}"/>
    <cellStyle name="Comma 2 3" xfId="63" xr:uid="{00000000-0005-0000-0000-000040000000}"/>
    <cellStyle name="Comma 2 3 2" xfId="248" xr:uid="{00000000-0005-0000-0000-000041000000}"/>
    <cellStyle name="Comma 2 3 2 2" xfId="282" xr:uid="{00000000-0005-0000-0000-000042000000}"/>
    <cellStyle name="Comma 2 3 2 3" xfId="316" xr:uid="{00000000-0005-0000-0000-000043000000}"/>
    <cellStyle name="Comma 2 3 2 4" xfId="350" xr:uid="{00000000-0005-0000-0000-000044000000}"/>
    <cellStyle name="Comma 2 3 3" xfId="265" xr:uid="{00000000-0005-0000-0000-000045000000}"/>
    <cellStyle name="Comma 2 3 4" xfId="299" xr:uid="{00000000-0005-0000-0000-000046000000}"/>
    <cellStyle name="Comma 2 3 5" xfId="333" xr:uid="{00000000-0005-0000-0000-000047000000}"/>
    <cellStyle name="Comma 2 3 6" xfId="231" xr:uid="{00000000-0005-0000-0000-000048000000}"/>
    <cellStyle name="Comma 2 4" xfId="234" xr:uid="{00000000-0005-0000-0000-000049000000}"/>
    <cellStyle name="Comma 2 4 2" xfId="268" xr:uid="{00000000-0005-0000-0000-00004A000000}"/>
    <cellStyle name="Comma 2 4 3" xfId="302" xr:uid="{00000000-0005-0000-0000-00004B000000}"/>
    <cellStyle name="Comma 2 4 4" xfId="336" xr:uid="{00000000-0005-0000-0000-00004C000000}"/>
    <cellStyle name="Comma 2 5" xfId="251" xr:uid="{00000000-0005-0000-0000-00004D000000}"/>
    <cellStyle name="Comma 2 6" xfId="285" xr:uid="{00000000-0005-0000-0000-00004E000000}"/>
    <cellStyle name="Comma 2 7" xfId="319" xr:uid="{00000000-0005-0000-0000-00004F000000}"/>
    <cellStyle name="Comma 2 8" xfId="214" xr:uid="{00000000-0005-0000-0000-000050000000}"/>
    <cellStyle name="Comma 3" xfId="64" xr:uid="{00000000-0005-0000-0000-000051000000}"/>
    <cellStyle name="Comma 3 2" xfId="65" xr:uid="{00000000-0005-0000-0000-000052000000}"/>
    <cellStyle name="Comma 3 2 2" xfId="242" xr:uid="{00000000-0005-0000-0000-000053000000}"/>
    <cellStyle name="Comma 3 2 2 2" xfId="276" xr:uid="{00000000-0005-0000-0000-000054000000}"/>
    <cellStyle name="Comma 3 2 2 3" xfId="310" xr:uid="{00000000-0005-0000-0000-000055000000}"/>
    <cellStyle name="Comma 3 2 2 4" xfId="344" xr:uid="{00000000-0005-0000-0000-000056000000}"/>
    <cellStyle name="Comma 3 2 3" xfId="259" xr:uid="{00000000-0005-0000-0000-000057000000}"/>
    <cellStyle name="Comma 3 2 4" xfId="293" xr:uid="{00000000-0005-0000-0000-000058000000}"/>
    <cellStyle name="Comma 3 2 5" xfId="327" xr:uid="{00000000-0005-0000-0000-000059000000}"/>
    <cellStyle name="Comma 3 2 6" xfId="225" xr:uid="{00000000-0005-0000-0000-00005A000000}"/>
    <cellStyle name="Comma 3 3" xfId="235" xr:uid="{00000000-0005-0000-0000-00005B000000}"/>
    <cellStyle name="Comma 3 3 2" xfId="269" xr:uid="{00000000-0005-0000-0000-00005C000000}"/>
    <cellStyle name="Comma 3 3 3" xfId="303" xr:uid="{00000000-0005-0000-0000-00005D000000}"/>
    <cellStyle name="Comma 3 3 4" xfId="337" xr:uid="{00000000-0005-0000-0000-00005E000000}"/>
    <cellStyle name="Comma 3 4" xfId="252" xr:uid="{00000000-0005-0000-0000-00005F000000}"/>
    <cellStyle name="Comma 3 5" xfId="286" xr:uid="{00000000-0005-0000-0000-000060000000}"/>
    <cellStyle name="Comma 3 6" xfId="320" xr:uid="{00000000-0005-0000-0000-000061000000}"/>
    <cellStyle name="Comma 3 7" xfId="215" xr:uid="{00000000-0005-0000-0000-000062000000}"/>
    <cellStyle name="Comma 4" xfId="66" xr:uid="{00000000-0005-0000-0000-000063000000}"/>
    <cellStyle name="Comma 4 2" xfId="67" xr:uid="{00000000-0005-0000-0000-000064000000}"/>
    <cellStyle name="Comma 4 2 2" xfId="68" xr:uid="{00000000-0005-0000-0000-000065000000}"/>
    <cellStyle name="Comma 4 2 2 2" xfId="244" xr:uid="{00000000-0005-0000-0000-000066000000}"/>
    <cellStyle name="Comma 4 2 2 2 2" xfId="278" xr:uid="{00000000-0005-0000-0000-000067000000}"/>
    <cellStyle name="Comma 4 2 2 2 3" xfId="312" xr:uid="{00000000-0005-0000-0000-000068000000}"/>
    <cellStyle name="Comma 4 2 2 2 4" xfId="346" xr:uid="{00000000-0005-0000-0000-000069000000}"/>
    <cellStyle name="Comma 4 2 2 3" xfId="261" xr:uid="{00000000-0005-0000-0000-00006A000000}"/>
    <cellStyle name="Comma 4 2 2 4" xfId="295" xr:uid="{00000000-0005-0000-0000-00006B000000}"/>
    <cellStyle name="Comma 4 2 2 5" xfId="329" xr:uid="{00000000-0005-0000-0000-00006C000000}"/>
    <cellStyle name="Comma 4 2 2 6" xfId="227" xr:uid="{00000000-0005-0000-0000-00006D000000}"/>
    <cellStyle name="Comma 4 2 3" xfId="237" xr:uid="{00000000-0005-0000-0000-00006E000000}"/>
    <cellStyle name="Comma 4 2 3 2" xfId="271" xr:uid="{00000000-0005-0000-0000-00006F000000}"/>
    <cellStyle name="Comma 4 2 3 3" xfId="305" xr:uid="{00000000-0005-0000-0000-000070000000}"/>
    <cellStyle name="Comma 4 2 3 4" xfId="339" xr:uid="{00000000-0005-0000-0000-000071000000}"/>
    <cellStyle name="Comma 4 2 4" xfId="254" xr:uid="{00000000-0005-0000-0000-000072000000}"/>
    <cellStyle name="Comma 4 2 5" xfId="288" xr:uid="{00000000-0005-0000-0000-000073000000}"/>
    <cellStyle name="Comma 4 2 6" xfId="322" xr:uid="{00000000-0005-0000-0000-000074000000}"/>
    <cellStyle name="Comma 4 2 7" xfId="217" xr:uid="{00000000-0005-0000-0000-000075000000}"/>
    <cellStyle name="Comma 4 3" xfId="69" xr:uid="{00000000-0005-0000-0000-000076000000}"/>
    <cellStyle name="Comma 4 3 2" xfId="243" xr:uid="{00000000-0005-0000-0000-000077000000}"/>
    <cellStyle name="Comma 4 3 2 2" xfId="277" xr:uid="{00000000-0005-0000-0000-000078000000}"/>
    <cellStyle name="Comma 4 3 2 3" xfId="311" xr:uid="{00000000-0005-0000-0000-000079000000}"/>
    <cellStyle name="Comma 4 3 2 4" xfId="345" xr:uid="{00000000-0005-0000-0000-00007A000000}"/>
    <cellStyle name="Comma 4 3 3" xfId="260" xr:uid="{00000000-0005-0000-0000-00007B000000}"/>
    <cellStyle name="Comma 4 3 4" xfId="294" xr:uid="{00000000-0005-0000-0000-00007C000000}"/>
    <cellStyle name="Comma 4 3 5" xfId="328" xr:uid="{00000000-0005-0000-0000-00007D000000}"/>
    <cellStyle name="Comma 4 3 6" xfId="226" xr:uid="{00000000-0005-0000-0000-00007E000000}"/>
    <cellStyle name="Comma 4 4" xfId="236" xr:uid="{00000000-0005-0000-0000-00007F000000}"/>
    <cellStyle name="Comma 4 4 2" xfId="270" xr:uid="{00000000-0005-0000-0000-000080000000}"/>
    <cellStyle name="Comma 4 4 3" xfId="304" xr:uid="{00000000-0005-0000-0000-000081000000}"/>
    <cellStyle name="Comma 4 4 4" xfId="338" xr:uid="{00000000-0005-0000-0000-000082000000}"/>
    <cellStyle name="Comma 4 5" xfId="253" xr:uid="{00000000-0005-0000-0000-000083000000}"/>
    <cellStyle name="Comma 4 6" xfId="287" xr:uid="{00000000-0005-0000-0000-000084000000}"/>
    <cellStyle name="Comma 4 7" xfId="321" xr:uid="{00000000-0005-0000-0000-000085000000}"/>
    <cellStyle name="Comma 4 8" xfId="216" xr:uid="{00000000-0005-0000-0000-000086000000}"/>
    <cellStyle name="Comma 5" xfId="70" xr:uid="{00000000-0005-0000-0000-000087000000}"/>
    <cellStyle name="Comma 5 2" xfId="71" xr:uid="{00000000-0005-0000-0000-000088000000}"/>
    <cellStyle name="Comma 5 2 2" xfId="72" xr:uid="{00000000-0005-0000-0000-000089000000}"/>
    <cellStyle name="Comma 5 2 2 2" xfId="246" xr:uid="{00000000-0005-0000-0000-00008A000000}"/>
    <cellStyle name="Comma 5 2 2 2 2" xfId="280" xr:uid="{00000000-0005-0000-0000-00008B000000}"/>
    <cellStyle name="Comma 5 2 2 2 3" xfId="314" xr:uid="{00000000-0005-0000-0000-00008C000000}"/>
    <cellStyle name="Comma 5 2 2 2 4" xfId="348" xr:uid="{00000000-0005-0000-0000-00008D000000}"/>
    <cellStyle name="Comma 5 2 2 3" xfId="263" xr:uid="{00000000-0005-0000-0000-00008E000000}"/>
    <cellStyle name="Comma 5 2 2 4" xfId="297" xr:uid="{00000000-0005-0000-0000-00008F000000}"/>
    <cellStyle name="Comma 5 2 2 5" xfId="331" xr:uid="{00000000-0005-0000-0000-000090000000}"/>
    <cellStyle name="Comma 5 2 2 6" xfId="229" xr:uid="{00000000-0005-0000-0000-000091000000}"/>
    <cellStyle name="Comma 5 2 3" xfId="239" xr:uid="{00000000-0005-0000-0000-000092000000}"/>
    <cellStyle name="Comma 5 2 3 2" xfId="273" xr:uid="{00000000-0005-0000-0000-000093000000}"/>
    <cellStyle name="Comma 5 2 3 3" xfId="307" xr:uid="{00000000-0005-0000-0000-000094000000}"/>
    <cellStyle name="Comma 5 2 3 4" xfId="341" xr:uid="{00000000-0005-0000-0000-000095000000}"/>
    <cellStyle name="Comma 5 2 4" xfId="256" xr:uid="{00000000-0005-0000-0000-000096000000}"/>
    <cellStyle name="Comma 5 2 5" xfId="290" xr:uid="{00000000-0005-0000-0000-000097000000}"/>
    <cellStyle name="Comma 5 2 6" xfId="324" xr:uid="{00000000-0005-0000-0000-000098000000}"/>
    <cellStyle name="Comma 5 2 7" xfId="219" xr:uid="{00000000-0005-0000-0000-000099000000}"/>
    <cellStyle name="Comma 5 3" xfId="73" xr:uid="{00000000-0005-0000-0000-00009A000000}"/>
    <cellStyle name="Comma 5 3 2" xfId="245" xr:uid="{00000000-0005-0000-0000-00009B000000}"/>
    <cellStyle name="Comma 5 3 2 2" xfId="279" xr:uid="{00000000-0005-0000-0000-00009C000000}"/>
    <cellStyle name="Comma 5 3 2 3" xfId="313" xr:uid="{00000000-0005-0000-0000-00009D000000}"/>
    <cellStyle name="Comma 5 3 2 4" xfId="347" xr:uid="{00000000-0005-0000-0000-00009E000000}"/>
    <cellStyle name="Comma 5 3 3" xfId="262" xr:uid="{00000000-0005-0000-0000-00009F000000}"/>
    <cellStyle name="Comma 5 3 4" xfId="296" xr:uid="{00000000-0005-0000-0000-0000A0000000}"/>
    <cellStyle name="Comma 5 3 5" xfId="330" xr:uid="{00000000-0005-0000-0000-0000A1000000}"/>
    <cellStyle name="Comma 5 3 6" xfId="228" xr:uid="{00000000-0005-0000-0000-0000A2000000}"/>
    <cellStyle name="Comma 5 4" xfId="238" xr:uid="{00000000-0005-0000-0000-0000A3000000}"/>
    <cellStyle name="Comma 5 4 2" xfId="272" xr:uid="{00000000-0005-0000-0000-0000A4000000}"/>
    <cellStyle name="Comma 5 4 3" xfId="306" xr:uid="{00000000-0005-0000-0000-0000A5000000}"/>
    <cellStyle name="Comma 5 4 4" xfId="340" xr:uid="{00000000-0005-0000-0000-0000A6000000}"/>
    <cellStyle name="Comma 5 5" xfId="255" xr:uid="{00000000-0005-0000-0000-0000A7000000}"/>
    <cellStyle name="Comma 5 6" xfId="289" xr:uid="{00000000-0005-0000-0000-0000A8000000}"/>
    <cellStyle name="Comma 5 7" xfId="323" xr:uid="{00000000-0005-0000-0000-0000A9000000}"/>
    <cellStyle name="Comma 5 8" xfId="218" xr:uid="{00000000-0005-0000-0000-0000AA000000}"/>
    <cellStyle name="Comma 6" xfId="74" xr:uid="{00000000-0005-0000-0000-0000AB000000}"/>
    <cellStyle name="Comma 6 2" xfId="240" xr:uid="{00000000-0005-0000-0000-0000AC000000}"/>
    <cellStyle name="Comma 6 2 2" xfId="274" xr:uid="{00000000-0005-0000-0000-0000AD000000}"/>
    <cellStyle name="Comma 6 2 3" xfId="308" xr:uid="{00000000-0005-0000-0000-0000AE000000}"/>
    <cellStyle name="Comma 6 2 4" xfId="342" xr:uid="{00000000-0005-0000-0000-0000AF000000}"/>
    <cellStyle name="Comma 6 3" xfId="257" xr:uid="{00000000-0005-0000-0000-0000B0000000}"/>
    <cellStyle name="Comma 6 4" xfId="291" xr:uid="{00000000-0005-0000-0000-0000B1000000}"/>
    <cellStyle name="Comma 6 5" xfId="325" xr:uid="{00000000-0005-0000-0000-0000B2000000}"/>
    <cellStyle name="Comma 6 6" xfId="220" xr:uid="{00000000-0005-0000-0000-0000B3000000}"/>
    <cellStyle name="Comma 7" xfId="75" xr:uid="{00000000-0005-0000-0000-0000B4000000}"/>
    <cellStyle name="Comma 7 2" xfId="233" xr:uid="{00000000-0005-0000-0000-0000B5000000}"/>
    <cellStyle name="Comma 7 2 2" xfId="267" xr:uid="{00000000-0005-0000-0000-0000B6000000}"/>
    <cellStyle name="Comma 7 2 3" xfId="301" xr:uid="{00000000-0005-0000-0000-0000B7000000}"/>
    <cellStyle name="Comma 7 2 4" xfId="335" xr:uid="{00000000-0005-0000-0000-0000B8000000}"/>
    <cellStyle name="Comma 7 3" xfId="250" xr:uid="{00000000-0005-0000-0000-0000B9000000}"/>
    <cellStyle name="Comma 7 4" xfId="284" xr:uid="{00000000-0005-0000-0000-0000BA000000}"/>
    <cellStyle name="Comma 7 5" xfId="318" xr:uid="{00000000-0005-0000-0000-0000BB000000}"/>
    <cellStyle name="Comma 7 6" xfId="213" xr:uid="{00000000-0005-0000-0000-0000BC000000}"/>
    <cellStyle name="Comma 8" xfId="76" xr:uid="{00000000-0005-0000-0000-0000BD000000}"/>
    <cellStyle name="Comma 8 2" xfId="247" xr:uid="{00000000-0005-0000-0000-0000BE000000}"/>
    <cellStyle name="Comma 8 2 2" xfId="281" xr:uid="{00000000-0005-0000-0000-0000BF000000}"/>
    <cellStyle name="Comma 8 2 3" xfId="315" xr:uid="{00000000-0005-0000-0000-0000C0000000}"/>
    <cellStyle name="Comma 8 2 4" xfId="349" xr:uid="{00000000-0005-0000-0000-0000C1000000}"/>
    <cellStyle name="Comma 8 3" xfId="264" xr:uid="{00000000-0005-0000-0000-0000C2000000}"/>
    <cellStyle name="Comma 8 4" xfId="298" xr:uid="{00000000-0005-0000-0000-0000C3000000}"/>
    <cellStyle name="Comma 8 5" xfId="332" xr:uid="{00000000-0005-0000-0000-0000C4000000}"/>
    <cellStyle name="Comma 8 6" xfId="230" xr:uid="{00000000-0005-0000-0000-0000C5000000}"/>
    <cellStyle name="Comma 9" xfId="207" xr:uid="{00000000-0005-0000-0000-0000C6000000}"/>
    <cellStyle name="Comma 9 2" xfId="283" xr:uid="{00000000-0005-0000-0000-0000C7000000}"/>
    <cellStyle name="Comma 9 3" xfId="317" xr:uid="{00000000-0005-0000-0000-0000C8000000}"/>
    <cellStyle name="Comma 9 4" xfId="351" xr:uid="{00000000-0005-0000-0000-0000C9000000}"/>
    <cellStyle name="Comma 9 5" xfId="249" xr:uid="{00000000-0005-0000-0000-0000CA000000}"/>
    <cellStyle name="Explanatory Text 2" xfId="77" xr:uid="{00000000-0005-0000-0000-0000CB000000}"/>
    <cellStyle name="Good 2" xfId="78" xr:uid="{00000000-0005-0000-0000-0000CC000000}"/>
    <cellStyle name="Heading 1" xfId="352" builtinId="16"/>
    <cellStyle name="Heading 1 2" xfId="79" xr:uid="{00000000-0005-0000-0000-0000CD000000}"/>
    <cellStyle name="Heading 2" xfId="353" builtinId="17"/>
    <cellStyle name="Heading 2 2" xfId="80" xr:uid="{00000000-0005-0000-0000-0000CE000000}"/>
    <cellStyle name="Heading 3 2" xfId="81" xr:uid="{00000000-0005-0000-0000-0000CF000000}"/>
    <cellStyle name="Heading 4 2" xfId="82" xr:uid="{00000000-0005-0000-0000-0000D0000000}"/>
    <cellStyle name="Hyperlink" xfId="210" builtinId="8"/>
    <cellStyle name="Hyperlink 2" xfId="1" xr:uid="{00000000-0005-0000-0000-0000D2000000}"/>
    <cellStyle name="Hyperlink 2 2" xfId="83" xr:uid="{00000000-0005-0000-0000-0000D3000000}"/>
    <cellStyle name="Hyperlink 3" xfId="84" xr:uid="{00000000-0005-0000-0000-0000D4000000}"/>
    <cellStyle name="Hyperlink 3 2" xfId="85" xr:uid="{00000000-0005-0000-0000-0000D5000000}"/>
    <cellStyle name="Hyperlink 4" xfId="86" xr:uid="{00000000-0005-0000-0000-0000D6000000}"/>
    <cellStyle name="Hyperlink 5" xfId="87" xr:uid="{00000000-0005-0000-0000-0000D7000000}"/>
    <cellStyle name="Input 2" xfId="88" xr:uid="{00000000-0005-0000-0000-0000D8000000}"/>
    <cellStyle name="Linked Cell 2" xfId="89" xr:uid="{00000000-0005-0000-0000-0000D9000000}"/>
    <cellStyle name="Neutral 2" xfId="90" xr:uid="{00000000-0005-0000-0000-0000DA000000}"/>
    <cellStyle name="Normal" xfId="0" builtinId="0"/>
    <cellStyle name="Normal 10" xfId="91" xr:uid="{00000000-0005-0000-0000-0000DC000000}"/>
    <cellStyle name="Normal 10 2" xfId="92" xr:uid="{00000000-0005-0000-0000-0000DD000000}"/>
    <cellStyle name="Normal 10 3" xfId="93" xr:uid="{00000000-0005-0000-0000-0000DE000000}"/>
    <cellStyle name="Normal 10 5" xfId="355" xr:uid="{9C939118-E7C7-4294-B894-16CFB6BAC8A6}"/>
    <cellStyle name="Normal 11" xfId="10" xr:uid="{00000000-0005-0000-0000-0000DF000000}"/>
    <cellStyle name="Normal 12" xfId="94" xr:uid="{00000000-0005-0000-0000-0000E0000000}"/>
    <cellStyle name="Normal 12 2" xfId="95" xr:uid="{00000000-0005-0000-0000-0000E1000000}"/>
    <cellStyle name="Normal 128" xfId="96" xr:uid="{00000000-0005-0000-0000-0000E2000000}"/>
    <cellStyle name="Normal 13" xfId="97" xr:uid="{00000000-0005-0000-0000-0000E3000000}"/>
    <cellStyle name="Normal 14" xfId="98" xr:uid="{00000000-0005-0000-0000-0000E4000000}"/>
    <cellStyle name="Normal 14 2" xfId="99" xr:uid="{00000000-0005-0000-0000-0000E5000000}"/>
    <cellStyle name="Normal 15" xfId="100" xr:uid="{00000000-0005-0000-0000-0000E6000000}"/>
    <cellStyle name="Normal 16" xfId="101" xr:uid="{00000000-0005-0000-0000-0000E7000000}"/>
    <cellStyle name="Normal 17" xfId="102" xr:uid="{00000000-0005-0000-0000-0000E8000000}"/>
    <cellStyle name="Normal 18" xfId="103" xr:uid="{00000000-0005-0000-0000-0000E9000000}"/>
    <cellStyle name="Normal 19" xfId="104" xr:uid="{00000000-0005-0000-0000-0000EA000000}"/>
    <cellStyle name="Normal 2" xfId="2" xr:uid="{00000000-0005-0000-0000-0000EB000000}"/>
    <cellStyle name="Normal 2 2" xfId="3" xr:uid="{00000000-0005-0000-0000-0000EC000000}"/>
    <cellStyle name="Normal 2 2 2" xfId="105" xr:uid="{00000000-0005-0000-0000-0000ED000000}"/>
    <cellStyle name="Normal 2 2 2 2" xfId="106" xr:uid="{00000000-0005-0000-0000-0000EE000000}"/>
    <cellStyle name="Normal 2 2 3" xfId="107" xr:uid="{00000000-0005-0000-0000-0000EF000000}"/>
    <cellStyle name="Normal 2 3" xfId="4" xr:uid="{00000000-0005-0000-0000-0000F0000000}"/>
    <cellStyle name="Normal 2 3 2" xfId="108" xr:uid="{00000000-0005-0000-0000-0000F1000000}"/>
    <cellStyle name="Normal 2 3 3" xfId="221" xr:uid="{00000000-0005-0000-0000-0000F2000000}"/>
    <cellStyle name="Normal 2 4" xfId="8" xr:uid="{00000000-0005-0000-0000-0000F3000000}"/>
    <cellStyle name="Normal 2 4 2" xfId="109" xr:uid="{00000000-0005-0000-0000-0000F4000000}"/>
    <cellStyle name="Normal 2 4 3" xfId="110" xr:uid="{00000000-0005-0000-0000-0000F5000000}"/>
    <cellStyle name="Normal 2 4 4" xfId="222" xr:uid="{00000000-0005-0000-0000-0000F6000000}"/>
    <cellStyle name="Normal 2 5" xfId="111" xr:uid="{00000000-0005-0000-0000-0000F7000000}"/>
    <cellStyle name="Normal 20" xfId="112" xr:uid="{00000000-0005-0000-0000-0000F8000000}"/>
    <cellStyle name="Normal 21" xfId="9" xr:uid="{00000000-0005-0000-0000-0000F9000000}"/>
    <cellStyle name="Normal 22" xfId="113" xr:uid="{00000000-0005-0000-0000-0000FA000000}"/>
    <cellStyle name="Normal 23" xfId="114" xr:uid="{00000000-0005-0000-0000-0000FB000000}"/>
    <cellStyle name="Normal 24" xfId="206" xr:uid="{00000000-0005-0000-0000-0000FC000000}"/>
    <cellStyle name="Normal 24 2" xfId="211" xr:uid="{00000000-0005-0000-0000-0000FD000000}"/>
    <cellStyle name="Normal 25" xfId="354" xr:uid="{CFCE60EA-D92A-40AF-BA10-8BD5D61954C1}"/>
    <cellStyle name="Normal 3" xfId="5" xr:uid="{00000000-0005-0000-0000-0000FE000000}"/>
    <cellStyle name="Normal 3 2" xfId="11" xr:uid="{00000000-0005-0000-0000-0000FF000000}"/>
    <cellStyle name="Normal 3 2 2" xfId="115" xr:uid="{00000000-0005-0000-0000-000000010000}"/>
    <cellStyle name="Normal 3 2 3" xfId="223" xr:uid="{00000000-0005-0000-0000-000001010000}"/>
    <cellStyle name="Normal 3 3" xfId="116" xr:uid="{00000000-0005-0000-0000-000002010000}"/>
    <cellStyle name="Normal 3 4" xfId="117" xr:uid="{00000000-0005-0000-0000-000003010000}"/>
    <cellStyle name="Normal 3 5" xfId="118" xr:uid="{00000000-0005-0000-0000-000004010000}"/>
    <cellStyle name="Normal 3_Tracker for commission - 251012" xfId="119" xr:uid="{00000000-0005-0000-0000-000005010000}"/>
    <cellStyle name="Normal 4" xfId="120" xr:uid="{00000000-0005-0000-0000-000006010000}"/>
    <cellStyle name="Normal 4 2" xfId="121" xr:uid="{00000000-0005-0000-0000-000007010000}"/>
    <cellStyle name="Normal 4 3" xfId="122" xr:uid="{00000000-0005-0000-0000-000008010000}"/>
    <cellStyle name="Normal 4 4" xfId="123" xr:uid="{00000000-0005-0000-0000-000009010000}"/>
    <cellStyle name="Normal 5" xfId="6" xr:uid="{00000000-0005-0000-0000-00000A010000}"/>
    <cellStyle name="Normal 5 2" xfId="124" xr:uid="{00000000-0005-0000-0000-00000B010000}"/>
    <cellStyle name="Normal 5 2 2" xfId="125" xr:uid="{00000000-0005-0000-0000-00000C010000}"/>
    <cellStyle name="Normal 5 3" xfId="126" xr:uid="{00000000-0005-0000-0000-00000D010000}"/>
    <cellStyle name="Normal 5 3 2" xfId="127" xr:uid="{00000000-0005-0000-0000-00000E010000}"/>
    <cellStyle name="Normal 5 4" xfId="128" xr:uid="{00000000-0005-0000-0000-00000F010000}"/>
    <cellStyle name="Normal 5 5" xfId="129" xr:uid="{00000000-0005-0000-0000-000010010000}"/>
    <cellStyle name="Normal 5 6" xfId="130" xr:uid="{00000000-0005-0000-0000-000011010000}"/>
    <cellStyle name="Normal 5 7" xfId="131" xr:uid="{00000000-0005-0000-0000-000012010000}"/>
    <cellStyle name="Normal 6" xfId="132" xr:uid="{00000000-0005-0000-0000-000013010000}"/>
    <cellStyle name="Normal 6 2" xfId="133" xr:uid="{00000000-0005-0000-0000-000014010000}"/>
    <cellStyle name="Normal 6 3" xfId="134" xr:uid="{00000000-0005-0000-0000-000015010000}"/>
    <cellStyle name="Normal 6 3 2" xfId="135" xr:uid="{00000000-0005-0000-0000-000016010000}"/>
    <cellStyle name="Normal 6 4" xfId="136" xr:uid="{00000000-0005-0000-0000-000017010000}"/>
    <cellStyle name="Normal 6 5" xfId="137" xr:uid="{00000000-0005-0000-0000-000018010000}"/>
    <cellStyle name="Normal 6 6" xfId="138" xr:uid="{00000000-0005-0000-0000-000019010000}"/>
    <cellStyle name="Normal 7" xfId="139" xr:uid="{00000000-0005-0000-0000-00001A010000}"/>
    <cellStyle name="Normal 7 2" xfId="140" xr:uid="{00000000-0005-0000-0000-00001B010000}"/>
    <cellStyle name="Normal 7 2 2" xfId="141" xr:uid="{00000000-0005-0000-0000-00001C010000}"/>
    <cellStyle name="Normal 7 2 3" xfId="142" xr:uid="{00000000-0005-0000-0000-00001D010000}"/>
    <cellStyle name="Normal 7 3" xfId="143" xr:uid="{00000000-0005-0000-0000-00001E010000}"/>
    <cellStyle name="Normal 7 3 2" xfId="144" xr:uid="{00000000-0005-0000-0000-00001F010000}"/>
    <cellStyle name="Normal 7 4" xfId="145" xr:uid="{00000000-0005-0000-0000-000020010000}"/>
    <cellStyle name="Normal 7 5" xfId="146" xr:uid="{00000000-0005-0000-0000-000021010000}"/>
    <cellStyle name="Normal 8" xfId="147" xr:uid="{00000000-0005-0000-0000-000022010000}"/>
    <cellStyle name="Normal 8 2" xfId="148" xr:uid="{00000000-0005-0000-0000-000023010000}"/>
    <cellStyle name="Normal 8 2 2" xfId="149" xr:uid="{00000000-0005-0000-0000-000024010000}"/>
    <cellStyle name="Normal 8 3" xfId="150" xr:uid="{00000000-0005-0000-0000-000025010000}"/>
    <cellStyle name="Normal 8 3 2" xfId="151" xr:uid="{00000000-0005-0000-0000-000026010000}"/>
    <cellStyle name="Normal 8 4" xfId="152" xr:uid="{00000000-0005-0000-0000-000027010000}"/>
    <cellStyle name="Normal 8 5" xfId="153" xr:uid="{00000000-0005-0000-0000-000028010000}"/>
    <cellStyle name="Normal 9" xfId="7" xr:uid="{00000000-0005-0000-0000-000029010000}"/>
    <cellStyle name="Normal 9 2" xfId="154" xr:uid="{00000000-0005-0000-0000-00002A010000}"/>
    <cellStyle name="Normal 9 3" xfId="155" xr:uid="{00000000-0005-0000-0000-00002B010000}"/>
    <cellStyle name="Normal 9 4" xfId="156" xr:uid="{00000000-0005-0000-0000-00002C010000}"/>
    <cellStyle name="Note 2" xfId="157" xr:uid="{00000000-0005-0000-0000-00002D010000}"/>
    <cellStyle name="Note 2 2" xfId="158" xr:uid="{00000000-0005-0000-0000-00002E010000}"/>
    <cellStyle name="Note 2 2 2" xfId="159" xr:uid="{00000000-0005-0000-0000-00002F010000}"/>
    <cellStyle name="Note 2 3" xfId="160" xr:uid="{00000000-0005-0000-0000-000030010000}"/>
    <cellStyle name="Note 2 3 2" xfId="161" xr:uid="{00000000-0005-0000-0000-000031010000}"/>
    <cellStyle name="Note 2 4" xfId="162" xr:uid="{00000000-0005-0000-0000-000032010000}"/>
    <cellStyle name="Note 2 4 2" xfId="163" xr:uid="{00000000-0005-0000-0000-000033010000}"/>
    <cellStyle name="Note 2 5" xfId="164" xr:uid="{00000000-0005-0000-0000-000034010000}"/>
    <cellStyle name="Note 2 5 2" xfId="165" xr:uid="{00000000-0005-0000-0000-000035010000}"/>
    <cellStyle name="Note 2 6" xfId="166" xr:uid="{00000000-0005-0000-0000-000036010000}"/>
    <cellStyle name="Note 2 6 2" xfId="167" xr:uid="{00000000-0005-0000-0000-000037010000}"/>
    <cellStyle name="Note 3" xfId="168" xr:uid="{00000000-0005-0000-0000-000038010000}"/>
    <cellStyle name="Note 3 2" xfId="169" xr:uid="{00000000-0005-0000-0000-000039010000}"/>
    <cellStyle name="Note 3 2 2" xfId="170" xr:uid="{00000000-0005-0000-0000-00003A010000}"/>
    <cellStyle name="Note 3 3" xfId="171" xr:uid="{00000000-0005-0000-0000-00003B010000}"/>
    <cellStyle name="Note 3 3 2" xfId="172" xr:uid="{00000000-0005-0000-0000-00003C010000}"/>
    <cellStyle name="Note 3 4" xfId="173" xr:uid="{00000000-0005-0000-0000-00003D010000}"/>
    <cellStyle name="Note 4" xfId="174" xr:uid="{00000000-0005-0000-0000-00003E010000}"/>
    <cellStyle name="Note 4 2" xfId="175" xr:uid="{00000000-0005-0000-0000-00003F010000}"/>
    <cellStyle name="Note 5" xfId="176" xr:uid="{00000000-0005-0000-0000-000040010000}"/>
    <cellStyle name="Note 5 2" xfId="177" xr:uid="{00000000-0005-0000-0000-000041010000}"/>
    <cellStyle name="Note 6" xfId="178" xr:uid="{00000000-0005-0000-0000-000042010000}"/>
    <cellStyle name="Note 6 2" xfId="179" xr:uid="{00000000-0005-0000-0000-000043010000}"/>
    <cellStyle name="Note 7" xfId="180" xr:uid="{00000000-0005-0000-0000-000044010000}"/>
    <cellStyle name="Note 7 2" xfId="181" xr:uid="{00000000-0005-0000-0000-000045010000}"/>
    <cellStyle name="Note 8" xfId="182" xr:uid="{00000000-0005-0000-0000-000046010000}"/>
    <cellStyle name="Note 8 2" xfId="183" xr:uid="{00000000-0005-0000-0000-000047010000}"/>
    <cellStyle name="Output 2" xfId="184" xr:uid="{00000000-0005-0000-0000-000048010000}"/>
    <cellStyle name="Percent" xfId="209" builtinId="5"/>
    <cellStyle name="Percent 10" xfId="185" xr:uid="{00000000-0005-0000-0000-00004A010000}"/>
    <cellStyle name="Percent 11" xfId="208" xr:uid="{00000000-0005-0000-0000-00004B010000}"/>
    <cellStyle name="Percent 11 2" xfId="212" xr:uid="{00000000-0005-0000-0000-00004C010000}"/>
    <cellStyle name="Percent 2" xfId="186" xr:uid="{00000000-0005-0000-0000-00004D010000}"/>
    <cellStyle name="Percent 2 2" xfId="187" xr:uid="{00000000-0005-0000-0000-00004E010000}"/>
    <cellStyle name="Percent 2 3" xfId="188" xr:uid="{00000000-0005-0000-0000-00004F010000}"/>
    <cellStyle name="Percent 3" xfId="189" xr:uid="{00000000-0005-0000-0000-000050010000}"/>
    <cellStyle name="Percent 4" xfId="190" xr:uid="{00000000-0005-0000-0000-000051010000}"/>
    <cellStyle name="Percent 4 2" xfId="191" xr:uid="{00000000-0005-0000-0000-000052010000}"/>
    <cellStyle name="Percent 5" xfId="192" xr:uid="{00000000-0005-0000-0000-000053010000}"/>
    <cellStyle name="Percent 5 2" xfId="193" xr:uid="{00000000-0005-0000-0000-000054010000}"/>
    <cellStyle name="Percent 5 2 2" xfId="194" xr:uid="{00000000-0005-0000-0000-000055010000}"/>
    <cellStyle name="Percent 5 3" xfId="195" xr:uid="{00000000-0005-0000-0000-000056010000}"/>
    <cellStyle name="Percent 6" xfId="196" xr:uid="{00000000-0005-0000-0000-000057010000}"/>
    <cellStyle name="Percent 6 2" xfId="197" xr:uid="{00000000-0005-0000-0000-000058010000}"/>
    <cellStyle name="Percent 6 2 2" xfId="198" xr:uid="{00000000-0005-0000-0000-000059010000}"/>
    <cellStyle name="Percent 6 3" xfId="199" xr:uid="{00000000-0005-0000-0000-00005A010000}"/>
    <cellStyle name="Percent 7" xfId="200" xr:uid="{00000000-0005-0000-0000-00005B010000}"/>
    <cellStyle name="Percent 8" xfId="201" xr:uid="{00000000-0005-0000-0000-00005C010000}"/>
    <cellStyle name="Percent 9" xfId="202" xr:uid="{00000000-0005-0000-0000-00005D010000}"/>
    <cellStyle name="Title 2" xfId="203" xr:uid="{00000000-0005-0000-0000-00005E010000}"/>
    <cellStyle name="Total 2" xfId="204" xr:uid="{00000000-0005-0000-0000-00005F010000}"/>
    <cellStyle name="Warning Text 2" xfId="205" xr:uid="{00000000-0005-0000-0000-000060010000}"/>
  </cellStyles>
  <dxfs count="44">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dxf>
    <dxf>
      <font>
        <strike val="0"/>
        <outline val="0"/>
        <shadow val="0"/>
        <u/>
        <vertAlign val="baseline"/>
        <sz val="12"/>
        <color theme="10"/>
        <name val="Tahoma"/>
        <family val="2"/>
        <scheme val="none"/>
      </font>
      <numFmt numFmtId="0" formatCode="General"/>
    </dxf>
    <dxf>
      <font>
        <strike val="0"/>
        <outline val="0"/>
        <shadow val="0"/>
        <u val="none"/>
        <vertAlign val="baseline"/>
        <sz val="12"/>
        <color theme="1"/>
        <name val="Tahoma"/>
        <family val="2"/>
        <scheme val="none"/>
      </font>
    </dxf>
    <dxf>
      <font>
        <b/>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numFmt numFmtId="19" formatCode="dd/mm/yyyy"/>
    </dxf>
    <dxf>
      <font>
        <strike val="0"/>
        <outline val="0"/>
        <shadow val="0"/>
        <u val="none"/>
        <vertAlign val="baseline"/>
        <sz val="12"/>
        <color theme="1"/>
        <name val="Tahoma"/>
        <family val="2"/>
        <scheme val="none"/>
      </font>
    </dxf>
    <dxf>
      <font>
        <strike val="0"/>
        <outline val="0"/>
        <shadow val="0"/>
        <u/>
        <vertAlign val="baseline"/>
        <sz val="12"/>
        <color theme="10"/>
        <name val="Tahoma"/>
        <family val="2"/>
        <scheme val="none"/>
      </font>
      <numFmt numFmtId="0" formatCode="General"/>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strike val="0"/>
        <outline val="0"/>
        <shadow val="0"/>
        <u val="none"/>
        <vertAlign val="baseline"/>
        <sz val="12"/>
        <color theme="1"/>
        <name val="Tahoma"/>
        <family val="2"/>
        <scheme val="none"/>
      </font>
    </dxf>
    <dxf>
      <font>
        <b/>
        <strike val="0"/>
        <outline val="0"/>
        <shadow val="0"/>
        <u val="none"/>
        <vertAlign val="baseline"/>
        <sz val="12"/>
        <color theme="1"/>
        <name val="Tahoma"/>
        <family val="2"/>
        <scheme val="none"/>
      </font>
    </dxf>
  </dxfs>
  <tableStyles count="0" defaultTableStyle="TableStyleMedium2" defaultPivotStyle="PivotStyleLight16"/>
  <colors>
    <mruColors>
      <color rgb="FFFFDC6D"/>
      <color rgb="FFA71717"/>
      <color rgb="FF9BCCF2"/>
      <color rgb="FF69A6DC"/>
      <color rgb="FF4570B2"/>
      <color rgb="FF2C2A5A"/>
      <color rgb="FF2093B8"/>
      <color rgb="FFE77525"/>
      <color rgb="FF2B2B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37018511496011"/>
          <c:y val="6.6290338349540123E-2"/>
          <c:w val="0.80057271302761757"/>
          <c:h val="0.82820326542276768"/>
        </c:manualLayout>
      </c:layout>
      <c:barChart>
        <c:barDir val="bar"/>
        <c:grouping val="percentStacked"/>
        <c:varyColors val="0"/>
        <c:ser>
          <c:idx val="1"/>
          <c:order val="0"/>
          <c:tx>
            <c:strRef>
              <c:f>'Chart 1'!$B$4</c:f>
              <c:strCache>
                <c:ptCount val="1"/>
                <c:pt idx="0">
                  <c:v>Outstanding</c:v>
                </c:pt>
              </c:strCache>
            </c:strRef>
          </c:tx>
          <c:spPr>
            <a:solidFill>
              <a:srgbClr val="2C2A5A"/>
            </a:solidFill>
            <a:ln w="12700">
              <a:solidFill>
                <a:schemeClr val="bg1"/>
              </a:solidFill>
              <a:prstDash val="solid"/>
            </a:ln>
          </c:spPr>
          <c:invertIfNegative val="0"/>
          <c:dLbls>
            <c:spPr>
              <a:noFill/>
              <a:ln>
                <a:noFill/>
              </a:ln>
              <a:effectLst/>
            </c:spPr>
            <c:txPr>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1'!$G$5:$G$10</c:f>
              <c:strCache>
                <c:ptCount val="6"/>
                <c:pt idx="0">
                  <c:v>Early years (16)</c:v>
                </c:pt>
                <c:pt idx="1">
                  <c:v>Primary (107)</c:v>
                </c:pt>
                <c:pt idx="2">
                  <c:v>Secondary (124)</c:v>
                </c:pt>
                <c:pt idx="3">
                  <c:v>Primary/secondary (67)</c:v>
                </c:pt>
                <c:pt idx="4">
                  <c:v>Further education (35)</c:v>
                </c:pt>
                <c:pt idx="5">
                  <c:v>All (349)</c:v>
                </c:pt>
              </c:strCache>
            </c:strRef>
          </c:cat>
          <c:val>
            <c:numRef>
              <c:f>'Chart 1'!$B$5:$B$10</c:f>
              <c:numCache>
                <c:formatCode>General</c:formatCode>
                <c:ptCount val="6"/>
                <c:pt idx="0">
                  <c:v>2</c:v>
                </c:pt>
                <c:pt idx="1">
                  <c:v>47</c:v>
                </c:pt>
                <c:pt idx="2">
                  <c:v>39</c:v>
                </c:pt>
                <c:pt idx="3">
                  <c:v>28</c:v>
                </c:pt>
                <c:pt idx="4">
                  <c:v>5</c:v>
                </c:pt>
                <c:pt idx="5" formatCode="#,##0">
                  <c:v>121</c:v>
                </c:pt>
              </c:numCache>
            </c:numRef>
          </c:val>
          <c:extLst>
            <c:ext xmlns:c16="http://schemas.microsoft.com/office/drawing/2014/chart" uri="{C3380CC4-5D6E-409C-BE32-E72D297353CC}">
              <c16:uniqueId val="{00000000-6478-460A-B380-9B8B56B2211C}"/>
            </c:ext>
          </c:extLst>
        </c:ser>
        <c:ser>
          <c:idx val="2"/>
          <c:order val="1"/>
          <c:tx>
            <c:strRef>
              <c:f>'Chart 1'!$C$4</c:f>
              <c:strCache>
                <c:ptCount val="1"/>
                <c:pt idx="0">
                  <c:v>Good</c:v>
                </c:pt>
              </c:strCache>
            </c:strRef>
          </c:tx>
          <c:spPr>
            <a:solidFill>
              <a:srgbClr val="4570B2"/>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1'!$G$5:$G$10</c:f>
              <c:strCache>
                <c:ptCount val="6"/>
                <c:pt idx="0">
                  <c:v>Early years (16)</c:v>
                </c:pt>
                <c:pt idx="1">
                  <c:v>Primary (107)</c:v>
                </c:pt>
                <c:pt idx="2">
                  <c:v>Secondary (124)</c:v>
                </c:pt>
                <c:pt idx="3">
                  <c:v>Primary/secondary (67)</c:v>
                </c:pt>
                <c:pt idx="4">
                  <c:v>Further education (35)</c:v>
                </c:pt>
                <c:pt idx="5">
                  <c:v>All (349)</c:v>
                </c:pt>
              </c:strCache>
            </c:strRef>
          </c:cat>
          <c:val>
            <c:numRef>
              <c:f>'Chart 1'!$C$5:$C$10</c:f>
              <c:numCache>
                <c:formatCode>General</c:formatCode>
                <c:ptCount val="6"/>
                <c:pt idx="0">
                  <c:v>12</c:v>
                </c:pt>
                <c:pt idx="1">
                  <c:v>55</c:v>
                </c:pt>
                <c:pt idx="2">
                  <c:v>82</c:v>
                </c:pt>
                <c:pt idx="3">
                  <c:v>36</c:v>
                </c:pt>
                <c:pt idx="4">
                  <c:v>26</c:v>
                </c:pt>
                <c:pt idx="5" formatCode="#,##0">
                  <c:v>211</c:v>
                </c:pt>
              </c:numCache>
            </c:numRef>
          </c:val>
          <c:extLst>
            <c:ext xmlns:c16="http://schemas.microsoft.com/office/drawing/2014/chart" uri="{C3380CC4-5D6E-409C-BE32-E72D297353CC}">
              <c16:uniqueId val="{00000001-6478-460A-B380-9B8B56B2211C}"/>
            </c:ext>
          </c:extLst>
        </c:ser>
        <c:ser>
          <c:idx val="3"/>
          <c:order val="2"/>
          <c:tx>
            <c:strRef>
              <c:f>'Chart 1'!$D$4</c:f>
              <c:strCache>
                <c:ptCount val="1"/>
                <c:pt idx="0">
                  <c:v>Requires improvement</c:v>
                </c:pt>
              </c:strCache>
            </c:strRef>
          </c:tx>
          <c:spPr>
            <a:solidFill>
              <a:srgbClr val="69A6DC"/>
            </a:solidFill>
            <a:ln w="12700">
              <a:solidFill>
                <a:schemeClr val="bg1"/>
              </a:solidFill>
              <a:prstDash val="solid"/>
            </a:ln>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1'!$G$5:$G$10</c:f>
              <c:strCache>
                <c:ptCount val="6"/>
                <c:pt idx="0">
                  <c:v>Early years (16)</c:v>
                </c:pt>
                <c:pt idx="1">
                  <c:v>Primary (107)</c:v>
                </c:pt>
                <c:pt idx="2">
                  <c:v>Secondary (124)</c:v>
                </c:pt>
                <c:pt idx="3">
                  <c:v>Primary/secondary (67)</c:v>
                </c:pt>
                <c:pt idx="4">
                  <c:v>Further education (35)</c:v>
                </c:pt>
                <c:pt idx="5">
                  <c:v>All (349)</c:v>
                </c:pt>
              </c:strCache>
            </c:strRef>
          </c:cat>
          <c:val>
            <c:numRef>
              <c:f>'Chart 1'!$D$5:$D$10</c:f>
              <c:numCache>
                <c:formatCode>General</c:formatCode>
                <c:ptCount val="6"/>
                <c:pt idx="0">
                  <c:v>1</c:v>
                </c:pt>
                <c:pt idx="1">
                  <c:v>5</c:v>
                </c:pt>
                <c:pt idx="2">
                  <c:v>3</c:v>
                </c:pt>
                <c:pt idx="3">
                  <c:v>1</c:v>
                </c:pt>
                <c:pt idx="4">
                  <c:v>2</c:v>
                </c:pt>
                <c:pt idx="5" formatCode="#,##0">
                  <c:v>12</c:v>
                </c:pt>
              </c:numCache>
            </c:numRef>
          </c:val>
          <c:extLst>
            <c:ext xmlns:c16="http://schemas.microsoft.com/office/drawing/2014/chart" uri="{C3380CC4-5D6E-409C-BE32-E72D297353CC}">
              <c16:uniqueId val="{00000005-6478-460A-B380-9B8B56B2211C}"/>
            </c:ext>
          </c:extLst>
        </c:ser>
        <c:ser>
          <c:idx val="0"/>
          <c:order val="3"/>
          <c:tx>
            <c:strRef>
              <c:f>'Chart 1'!$E$4</c:f>
              <c:strCache>
                <c:ptCount val="1"/>
                <c:pt idx="0">
                  <c:v>Inadequate</c:v>
                </c:pt>
              </c:strCache>
            </c:strRef>
          </c:tx>
          <c:spPr>
            <a:solidFill>
              <a:srgbClr val="9BCCF2"/>
            </a:solidFill>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92C-45F4-8DE2-8D229A712A48}"/>
                </c:ext>
              </c:extLst>
            </c:dLbl>
            <c:dLbl>
              <c:idx val="2"/>
              <c:delete val="1"/>
              <c:extLst>
                <c:ext xmlns:c15="http://schemas.microsoft.com/office/drawing/2012/chart" uri="{CE6537A1-D6FC-4f65-9D91-7224C49458BB}"/>
                <c:ext xmlns:c16="http://schemas.microsoft.com/office/drawing/2014/chart" uri="{C3380CC4-5D6E-409C-BE32-E72D297353CC}">
                  <c16:uniqueId val="{00000002-692C-45F4-8DE2-8D229A712A48}"/>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1'!$G$5:$G$10</c:f>
              <c:strCache>
                <c:ptCount val="6"/>
                <c:pt idx="0">
                  <c:v>Early years (16)</c:v>
                </c:pt>
                <c:pt idx="1">
                  <c:v>Primary (107)</c:v>
                </c:pt>
                <c:pt idx="2">
                  <c:v>Secondary (124)</c:v>
                </c:pt>
                <c:pt idx="3">
                  <c:v>Primary/secondary (67)</c:v>
                </c:pt>
                <c:pt idx="4">
                  <c:v>Further education (35)</c:v>
                </c:pt>
                <c:pt idx="5">
                  <c:v>All (349)</c:v>
                </c:pt>
              </c:strCache>
            </c:strRef>
          </c:cat>
          <c:val>
            <c:numRef>
              <c:f>'Chart 1'!$E$5:$E$10</c:f>
              <c:numCache>
                <c:formatCode>General</c:formatCode>
                <c:ptCount val="6"/>
                <c:pt idx="0">
                  <c:v>1</c:v>
                </c:pt>
                <c:pt idx="1">
                  <c:v>0</c:v>
                </c:pt>
                <c:pt idx="2">
                  <c:v>0</c:v>
                </c:pt>
                <c:pt idx="3">
                  <c:v>2</c:v>
                </c:pt>
                <c:pt idx="4">
                  <c:v>2</c:v>
                </c:pt>
                <c:pt idx="5" formatCode="#,##0">
                  <c:v>5</c:v>
                </c:pt>
              </c:numCache>
            </c:numRef>
          </c:val>
          <c:extLst>
            <c:ext xmlns:c16="http://schemas.microsoft.com/office/drawing/2014/chart" uri="{C3380CC4-5D6E-409C-BE32-E72D297353CC}">
              <c16:uniqueId val="{00000006-6478-460A-B380-9B8B56B2211C}"/>
            </c:ext>
          </c:extLst>
        </c:ser>
        <c:dLbls>
          <c:dLblPos val="ctr"/>
          <c:showLegendKey val="0"/>
          <c:showVal val="1"/>
          <c:showCatName val="0"/>
          <c:showSerName val="0"/>
          <c:showPercent val="0"/>
          <c:showBubbleSize val="0"/>
        </c:dLbls>
        <c:gapWidth val="50"/>
        <c:overlap val="100"/>
        <c:axId val="370347288"/>
        <c:axId val="370348072"/>
      </c:barChart>
      <c:catAx>
        <c:axId val="3703472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0348072"/>
        <c:crossesAt val="0"/>
        <c:auto val="1"/>
        <c:lblAlgn val="ctr"/>
        <c:lblOffset val="100"/>
        <c:tickLblSkip val="1"/>
        <c:tickMarkSkip val="1"/>
        <c:noMultiLvlLbl val="0"/>
      </c:catAx>
      <c:valAx>
        <c:axId val="370348072"/>
        <c:scaling>
          <c:orientation val="minMax"/>
          <c:max val="1"/>
          <c:min val="0"/>
        </c:scaling>
        <c:delete val="1"/>
        <c:axPos val="t"/>
        <c:numFmt formatCode="0%" sourceLinked="1"/>
        <c:majorTickMark val="out"/>
        <c:minorTickMark val="none"/>
        <c:tickLblPos val="nextTo"/>
        <c:crossAx val="370347288"/>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16200991761583272"/>
          <c:y val="0.93021851184264626"/>
          <c:w val="0.7999157046243256"/>
          <c:h val="6.9781488157353827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chemeClr val="bg1"/>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6991035294343"/>
          <c:y val="0.11621367047428931"/>
          <c:w val="0.847280068120282"/>
          <c:h val="0.78324161092766631"/>
        </c:manualLayout>
      </c:layout>
      <c:barChart>
        <c:barDir val="bar"/>
        <c:grouping val="percentStacked"/>
        <c:varyColors val="0"/>
        <c:ser>
          <c:idx val="0"/>
          <c:order val="0"/>
          <c:tx>
            <c:strRef>
              <c:f>'Chart 2'!$B$4</c:f>
              <c:strCache>
                <c:ptCount val="1"/>
                <c:pt idx="0">
                  <c:v>Outstanding</c:v>
                </c:pt>
              </c:strCache>
            </c:strRef>
          </c:tx>
          <c:spPr>
            <a:solidFill>
              <a:srgbClr val="2C2A5A"/>
            </a:solidFill>
            <a:ln w="12700">
              <a:solidFill>
                <a:srgbClr val="FFFFFF"/>
              </a:solidFill>
              <a:prstDash val="solid"/>
            </a:ln>
          </c:spPr>
          <c:invertIfNegative val="0"/>
          <c:dPt>
            <c:idx val="0"/>
            <c:invertIfNegative val="0"/>
            <c:bubble3D val="0"/>
            <c:extLst>
              <c:ext xmlns:c16="http://schemas.microsoft.com/office/drawing/2014/chart" uri="{C3380CC4-5D6E-409C-BE32-E72D297353CC}">
                <c16:uniqueId val="{00000000-B4A5-433B-9ED9-520F2C2ED173}"/>
              </c:ext>
            </c:extLst>
          </c:dPt>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2020/21 (36)</c:v>
                </c:pt>
                <c:pt idx="1">
                  <c:v>2019/20 (7)</c:v>
                </c:pt>
                <c:pt idx="2">
                  <c:v>2018/19 (62)</c:v>
                </c:pt>
                <c:pt idx="3">
                  <c:v>2017/18 (70)</c:v>
                </c:pt>
                <c:pt idx="4">
                  <c:v>2016/17 (48)</c:v>
                </c:pt>
                <c:pt idx="5">
                  <c:v>2015/16 (88)</c:v>
                </c:pt>
                <c:pt idx="6">
                  <c:v>2014/15 (17)</c:v>
                </c:pt>
                <c:pt idx="7">
                  <c:v>2013/14 (62)</c:v>
                </c:pt>
                <c:pt idx="8">
                  <c:v>2012/13 (61)</c:v>
                </c:pt>
                <c:pt idx="9">
                  <c:v>2011/12 (76)</c:v>
                </c:pt>
              </c:strCache>
            </c:strRef>
          </c:cat>
          <c:val>
            <c:numRef>
              <c:f>'Chart 2'!$B$5:$B$14</c:f>
              <c:numCache>
                <c:formatCode>General</c:formatCode>
                <c:ptCount val="10"/>
                <c:pt idx="0">
                  <c:v>1</c:v>
                </c:pt>
                <c:pt idx="1">
                  <c:v>5</c:v>
                </c:pt>
                <c:pt idx="2">
                  <c:v>29</c:v>
                </c:pt>
                <c:pt idx="3">
                  <c:v>26</c:v>
                </c:pt>
                <c:pt idx="4">
                  <c:v>12</c:v>
                </c:pt>
                <c:pt idx="5">
                  <c:v>33</c:v>
                </c:pt>
                <c:pt idx="6">
                  <c:v>1</c:v>
                </c:pt>
                <c:pt idx="7">
                  <c:v>16</c:v>
                </c:pt>
                <c:pt idx="8">
                  <c:v>12</c:v>
                </c:pt>
                <c:pt idx="9">
                  <c:v>8</c:v>
                </c:pt>
              </c:numCache>
            </c:numRef>
          </c:val>
          <c:extLst>
            <c:ext xmlns:c16="http://schemas.microsoft.com/office/drawing/2014/chart" uri="{C3380CC4-5D6E-409C-BE32-E72D297353CC}">
              <c16:uniqueId val="{00000001-B4A5-433B-9ED9-520F2C2ED173}"/>
            </c:ext>
          </c:extLst>
        </c:ser>
        <c:ser>
          <c:idx val="1"/>
          <c:order val="1"/>
          <c:tx>
            <c:strRef>
              <c:f>'Chart 2'!$C$4</c:f>
              <c:strCache>
                <c:ptCount val="1"/>
                <c:pt idx="0">
                  <c:v>Good</c:v>
                </c:pt>
              </c:strCache>
            </c:strRef>
          </c:tx>
          <c:spPr>
            <a:solidFill>
              <a:srgbClr val="4570B2"/>
            </a:solidFill>
            <a:ln w="12700">
              <a:solidFill>
                <a:srgbClr val="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2020/21 (36)</c:v>
                </c:pt>
                <c:pt idx="1">
                  <c:v>2019/20 (7)</c:v>
                </c:pt>
                <c:pt idx="2">
                  <c:v>2018/19 (62)</c:v>
                </c:pt>
                <c:pt idx="3">
                  <c:v>2017/18 (70)</c:v>
                </c:pt>
                <c:pt idx="4">
                  <c:v>2016/17 (48)</c:v>
                </c:pt>
                <c:pt idx="5">
                  <c:v>2015/16 (88)</c:v>
                </c:pt>
                <c:pt idx="6">
                  <c:v>2014/15 (17)</c:v>
                </c:pt>
                <c:pt idx="7">
                  <c:v>2013/14 (62)</c:v>
                </c:pt>
                <c:pt idx="8">
                  <c:v>2012/13 (61)</c:v>
                </c:pt>
                <c:pt idx="9">
                  <c:v>2011/12 (76)</c:v>
                </c:pt>
              </c:strCache>
            </c:strRef>
          </c:cat>
          <c:val>
            <c:numRef>
              <c:f>'Chart 2'!$C$5:$C$14</c:f>
              <c:numCache>
                <c:formatCode>General</c:formatCode>
                <c:ptCount val="10"/>
                <c:pt idx="0">
                  <c:v>16</c:v>
                </c:pt>
                <c:pt idx="1">
                  <c:v>2</c:v>
                </c:pt>
                <c:pt idx="2">
                  <c:v>32</c:v>
                </c:pt>
                <c:pt idx="3">
                  <c:v>39</c:v>
                </c:pt>
                <c:pt idx="4">
                  <c:v>34</c:v>
                </c:pt>
                <c:pt idx="5">
                  <c:v>47</c:v>
                </c:pt>
                <c:pt idx="6">
                  <c:v>13</c:v>
                </c:pt>
                <c:pt idx="7">
                  <c:v>42</c:v>
                </c:pt>
                <c:pt idx="8">
                  <c:v>38</c:v>
                </c:pt>
                <c:pt idx="9">
                  <c:v>55</c:v>
                </c:pt>
              </c:numCache>
            </c:numRef>
          </c:val>
          <c:extLst>
            <c:ext xmlns:c16="http://schemas.microsoft.com/office/drawing/2014/chart" uri="{C3380CC4-5D6E-409C-BE32-E72D297353CC}">
              <c16:uniqueId val="{00000002-B4A5-433B-9ED9-520F2C2ED173}"/>
            </c:ext>
          </c:extLst>
        </c:ser>
        <c:ser>
          <c:idx val="2"/>
          <c:order val="2"/>
          <c:tx>
            <c:strRef>
              <c:f>'Chart 2'!$D$4</c:f>
              <c:strCache>
                <c:ptCount val="1"/>
                <c:pt idx="0">
                  <c:v>Requires improvement</c:v>
                </c:pt>
              </c:strCache>
            </c:strRef>
          </c:tx>
          <c:spPr>
            <a:solidFill>
              <a:srgbClr val="69A6DC"/>
            </a:solidFill>
            <a:ln w="12700">
              <a:solidFill>
                <a:srgbClr val="FFFFFF"/>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8742-4A14-BB70-9E0737BE1B8D}"/>
                </c:ext>
              </c:extLst>
            </c:dLbl>
            <c:numFmt formatCode="0" sourceLinked="0"/>
            <c:spPr>
              <a:noFill/>
              <a:ln w="25400">
                <a:noFill/>
              </a:ln>
            </c:spPr>
            <c:txPr>
              <a:bodyPr/>
              <a:lstStyle/>
              <a:p>
                <a:pPr>
                  <a:defRPr sz="1000" b="1" i="0" u="none" strike="noStrike" baseline="0">
                    <a:solidFill>
                      <a:sysClr val="windowText" lastClr="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2020/21 (36)</c:v>
                </c:pt>
                <c:pt idx="1">
                  <c:v>2019/20 (7)</c:v>
                </c:pt>
                <c:pt idx="2">
                  <c:v>2018/19 (62)</c:v>
                </c:pt>
                <c:pt idx="3">
                  <c:v>2017/18 (70)</c:v>
                </c:pt>
                <c:pt idx="4">
                  <c:v>2016/17 (48)</c:v>
                </c:pt>
                <c:pt idx="5">
                  <c:v>2015/16 (88)</c:v>
                </c:pt>
                <c:pt idx="6">
                  <c:v>2014/15 (17)</c:v>
                </c:pt>
                <c:pt idx="7">
                  <c:v>2013/14 (62)</c:v>
                </c:pt>
                <c:pt idx="8">
                  <c:v>2012/13 (61)</c:v>
                </c:pt>
                <c:pt idx="9">
                  <c:v>2011/12 (76)</c:v>
                </c:pt>
              </c:strCache>
            </c:strRef>
          </c:cat>
          <c:val>
            <c:numRef>
              <c:f>'Chart 2'!$D$5:$D$14</c:f>
              <c:numCache>
                <c:formatCode>General</c:formatCode>
                <c:ptCount val="10"/>
                <c:pt idx="0">
                  <c:v>12</c:v>
                </c:pt>
                <c:pt idx="1">
                  <c:v>0</c:v>
                </c:pt>
                <c:pt idx="2">
                  <c:v>1</c:v>
                </c:pt>
                <c:pt idx="3">
                  <c:v>5</c:v>
                </c:pt>
                <c:pt idx="4">
                  <c:v>1</c:v>
                </c:pt>
                <c:pt idx="5">
                  <c:v>8</c:v>
                </c:pt>
                <c:pt idx="6">
                  <c:v>2</c:v>
                </c:pt>
                <c:pt idx="7">
                  <c:v>4</c:v>
                </c:pt>
                <c:pt idx="8">
                  <c:v>11</c:v>
                </c:pt>
                <c:pt idx="9">
                  <c:v>13</c:v>
                </c:pt>
              </c:numCache>
            </c:numRef>
          </c:val>
          <c:extLst>
            <c:ext xmlns:c16="http://schemas.microsoft.com/office/drawing/2014/chart" uri="{C3380CC4-5D6E-409C-BE32-E72D297353CC}">
              <c16:uniqueId val="{00000003-B4A5-433B-9ED9-520F2C2ED173}"/>
            </c:ext>
          </c:extLst>
        </c:ser>
        <c:ser>
          <c:idx val="3"/>
          <c:order val="3"/>
          <c:tx>
            <c:strRef>
              <c:f>'Chart 2'!$E$4</c:f>
              <c:strCache>
                <c:ptCount val="1"/>
                <c:pt idx="0">
                  <c:v>Inadequate</c:v>
                </c:pt>
              </c:strCache>
            </c:strRef>
          </c:tx>
          <c:spPr>
            <a:solidFill>
              <a:srgbClr val="9BCCF2"/>
            </a:solidFill>
            <a:ln w="12700">
              <a:solidFill>
                <a:srgbClr val="FFFFFF"/>
              </a:solidFill>
              <a:prstDash val="solid"/>
            </a:ln>
          </c:spPr>
          <c:invertIfNegative val="0"/>
          <c:dLbls>
            <c:numFmt formatCode="0;;;" sourceLinked="0"/>
            <c:spPr>
              <a:noFill/>
              <a:ln>
                <a:noFill/>
              </a:ln>
              <a:effectLst/>
            </c:spPr>
            <c:txPr>
              <a:bodyPr wrap="square" lIns="38100" tIns="19050" rIns="38100" bIns="19050" anchor="ctr">
                <a:spAutoFit/>
              </a:bodyPr>
              <a:lstStyle/>
              <a:p>
                <a:pPr>
                  <a:defRPr sz="1000" b="1">
                    <a:solidFill>
                      <a:schemeClr val="tx2"/>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2'!$G$5:$G$14</c:f>
              <c:strCache>
                <c:ptCount val="10"/>
                <c:pt idx="0">
                  <c:v>2020/21 (36)</c:v>
                </c:pt>
                <c:pt idx="1">
                  <c:v>2019/20 (7)</c:v>
                </c:pt>
                <c:pt idx="2">
                  <c:v>2018/19 (62)</c:v>
                </c:pt>
                <c:pt idx="3">
                  <c:v>2017/18 (70)</c:v>
                </c:pt>
                <c:pt idx="4">
                  <c:v>2016/17 (48)</c:v>
                </c:pt>
                <c:pt idx="5">
                  <c:v>2015/16 (88)</c:v>
                </c:pt>
                <c:pt idx="6">
                  <c:v>2014/15 (17)</c:v>
                </c:pt>
                <c:pt idx="7">
                  <c:v>2013/14 (62)</c:v>
                </c:pt>
                <c:pt idx="8">
                  <c:v>2012/13 (61)</c:v>
                </c:pt>
                <c:pt idx="9">
                  <c:v>2011/12 (76)</c:v>
                </c:pt>
              </c:strCache>
            </c:strRef>
          </c:cat>
          <c:val>
            <c:numRef>
              <c:f>'Chart 2'!$E$5:$E$14</c:f>
              <c:numCache>
                <c:formatCode>General</c:formatCode>
                <c:ptCount val="10"/>
                <c:pt idx="0">
                  <c:v>7</c:v>
                </c:pt>
                <c:pt idx="1">
                  <c:v>0</c:v>
                </c:pt>
                <c:pt idx="2">
                  <c:v>0</c:v>
                </c:pt>
                <c:pt idx="3">
                  <c:v>0</c:v>
                </c:pt>
                <c:pt idx="4">
                  <c:v>1</c:v>
                </c:pt>
                <c:pt idx="5">
                  <c:v>0</c:v>
                </c:pt>
                <c:pt idx="6">
                  <c:v>1</c:v>
                </c:pt>
                <c:pt idx="7">
                  <c:v>0</c:v>
                </c:pt>
                <c:pt idx="8">
                  <c:v>0</c:v>
                </c:pt>
                <c:pt idx="9">
                  <c:v>0</c:v>
                </c:pt>
              </c:numCache>
            </c:numRef>
          </c:val>
          <c:extLst>
            <c:ext xmlns:c16="http://schemas.microsoft.com/office/drawing/2014/chart" uri="{C3380CC4-5D6E-409C-BE32-E72D297353CC}">
              <c16:uniqueId val="{0000000D-B4A5-433B-9ED9-520F2C2ED173}"/>
            </c:ext>
          </c:extLst>
        </c:ser>
        <c:dLbls>
          <c:showLegendKey val="0"/>
          <c:showVal val="0"/>
          <c:showCatName val="0"/>
          <c:showSerName val="0"/>
          <c:showPercent val="0"/>
          <c:showBubbleSize val="0"/>
        </c:dLbls>
        <c:gapWidth val="50"/>
        <c:overlap val="100"/>
        <c:axId val="372057032"/>
        <c:axId val="372062520"/>
      </c:barChart>
      <c:catAx>
        <c:axId val="372057032"/>
        <c:scaling>
          <c:orientation val="maxMin"/>
        </c:scaling>
        <c:delete val="0"/>
        <c:axPos val="l"/>
        <c:numFmt formatCode="@"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2520"/>
        <c:crosses val="autoZero"/>
        <c:auto val="1"/>
        <c:lblAlgn val="ctr"/>
        <c:lblOffset val="100"/>
        <c:tickLblSkip val="1"/>
        <c:tickMarkSkip val="1"/>
        <c:noMultiLvlLbl val="0"/>
      </c:catAx>
      <c:valAx>
        <c:axId val="372062520"/>
        <c:scaling>
          <c:orientation val="minMax"/>
        </c:scaling>
        <c:delete val="1"/>
        <c:axPos val="t"/>
        <c:numFmt formatCode="0%" sourceLinked="1"/>
        <c:majorTickMark val="out"/>
        <c:minorTickMark val="none"/>
        <c:tickLblPos val="nextTo"/>
        <c:crossAx val="372057032"/>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23092520482327317"/>
          <c:y val="0.90191064826574097"/>
          <c:w val="0.73524350768426117"/>
          <c:h val="8.7336663562216019E-2"/>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10375157372619"/>
          <c:y val="0.12736361344662428"/>
          <c:w val="0.72825339759031982"/>
          <c:h val="0.77477111971173096"/>
        </c:manualLayout>
      </c:layout>
      <c:barChart>
        <c:barDir val="bar"/>
        <c:grouping val="percentStacked"/>
        <c:varyColors val="0"/>
        <c:ser>
          <c:idx val="1"/>
          <c:order val="0"/>
          <c:tx>
            <c:strRef>
              <c:f>'Chart 3'!$B$4</c:f>
              <c:strCache>
                <c:ptCount val="1"/>
                <c:pt idx="0">
                  <c:v>Outstanding</c:v>
                </c:pt>
              </c:strCache>
            </c:strRef>
          </c:tx>
          <c:spPr>
            <a:solidFill>
              <a:srgbClr val="2C2A5A"/>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0D26-442D-A0BE-595810645F8B}"/>
                </c:ext>
              </c:extLst>
            </c:dLbl>
            <c:dLbl>
              <c:idx val="1"/>
              <c:delete val="1"/>
              <c:extLst>
                <c:ext xmlns:c15="http://schemas.microsoft.com/office/drawing/2012/chart" uri="{CE6537A1-D6FC-4f65-9D91-7224C49458BB}"/>
                <c:ext xmlns:c16="http://schemas.microsoft.com/office/drawing/2014/chart" uri="{C3380CC4-5D6E-409C-BE32-E72D297353CC}">
                  <c16:uniqueId val="{00000002-0D26-442D-A0BE-595810645F8B}"/>
                </c:ext>
              </c:extLst>
            </c:dLbl>
            <c:dLbl>
              <c:idx val="2"/>
              <c:delete val="1"/>
              <c:extLst>
                <c:ext xmlns:c15="http://schemas.microsoft.com/office/drawing/2012/chart" uri="{CE6537A1-D6FC-4f65-9D91-7224C49458BB}"/>
                <c:ext xmlns:c16="http://schemas.microsoft.com/office/drawing/2014/chart" uri="{C3380CC4-5D6E-409C-BE32-E72D297353CC}">
                  <c16:uniqueId val="{00000004-0D26-442D-A0BE-595810645F8B}"/>
                </c:ext>
              </c:extLst>
            </c:dLbl>
            <c:dLbl>
              <c:idx val="4"/>
              <c:delete val="1"/>
              <c:extLst>
                <c:ext xmlns:c15="http://schemas.microsoft.com/office/drawing/2012/chart" uri="{CE6537A1-D6FC-4f65-9D91-7224C49458BB}"/>
                <c:ext xmlns:c16="http://schemas.microsoft.com/office/drawing/2014/chart" uri="{C3380CC4-5D6E-409C-BE32-E72D297353CC}">
                  <c16:uniqueId val="{00000005-0D26-442D-A0BE-595810645F8B}"/>
                </c:ext>
              </c:extLst>
            </c:dLbl>
            <c:spPr>
              <a:noFill/>
              <a:ln>
                <a:noFill/>
              </a:ln>
              <a:effectLst/>
            </c:spPr>
            <c:txPr>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3'!$G$5:$G$10</c:f>
              <c:strCache>
                <c:ptCount val="6"/>
                <c:pt idx="0">
                  <c:v>Early years (2)</c:v>
                </c:pt>
                <c:pt idx="1">
                  <c:v>Primary (6)</c:v>
                </c:pt>
                <c:pt idx="2">
                  <c:v>Secondary (9)</c:v>
                </c:pt>
                <c:pt idx="3">
                  <c:v>Primary/Secondary (12)</c:v>
                </c:pt>
                <c:pt idx="4">
                  <c:v>Further education (7)</c:v>
                </c:pt>
                <c:pt idx="5">
                  <c:v>All (36)</c:v>
                </c:pt>
              </c:strCache>
            </c:strRef>
          </c:cat>
          <c:val>
            <c:numRef>
              <c:f>'Chart 3'!$B$5:$B$10</c:f>
              <c:numCache>
                <c:formatCode>General</c:formatCode>
                <c:ptCount val="6"/>
                <c:pt idx="0">
                  <c:v>0</c:v>
                </c:pt>
                <c:pt idx="1">
                  <c:v>0</c:v>
                </c:pt>
                <c:pt idx="2">
                  <c:v>0</c:v>
                </c:pt>
                <c:pt idx="3">
                  <c:v>1</c:v>
                </c:pt>
                <c:pt idx="4">
                  <c:v>0</c:v>
                </c:pt>
                <c:pt idx="5">
                  <c:v>1</c:v>
                </c:pt>
              </c:numCache>
            </c:numRef>
          </c:val>
          <c:extLst>
            <c:ext xmlns:c16="http://schemas.microsoft.com/office/drawing/2014/chart" uri="{C3380CC4-5D6E-409C-BE32-E72D297353CC}">
              <c16:uniqueId val="{00000001-EEC0-4A3F-9D2B-20D98605F966}"/>
            </c:ext>
          </c:extLst>
        </c:ser>
        <c:ser>
          <c:idx val="2"/>
          <c:order val="1"/>
          <c:tx>
            <c:strRef>
              <c:f>'Chart 3'!$C$4</c:f>
              <c:strCache>
                <c:ptCount val="1"/>
                <c:pt idx="0">
                  <c:v>Good</c:v>
                </c:pt>
              </c:strCache>
            </c:strRef>
          </c:tx>
          <c:spPr>
            <a:solidFill>
              <a:srgbClr val="4570B2"/>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0D26-442D-A0BE-595810645F8B}"/>
                </c:ext>
              </c:extLst>
            </c:dLbl>
            <c:spPr>
              <a:noFill/>
              <a:ln>
                <a:noFill/>
              </a:ln>
              <a:effectLst/>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3'!$G$5:$G$10</c:f>
              <c:strCache>
                <c:ptCount val="6"/>
                <c:pt idx="0">
                  <c:v>Early years (2)</c:v>
                </c:pt>
                <c:pt idx="1">
                  <c:v>Primary (6)</c:v>
                </c:pt>
                <c:pt idx="2">
                  <c:v>Secondary (9)</c:v>
                </c:pt>
                <c:pt idx="3">
                  <c:v>Primary/Secondary (12)</c:v>
                </c:pt>
                <c:pt idx="4">
                  <c:v>Further education (7)</c:v>
                </c:pt>
                <c:pt idx="5">
                  <c:v>All (36)</c:v>
                </c:pt>
              </c:strCache>
            </c:strRef>
          </c:cat>
          <c:val>
            <c:numRef>
              <c:f>'Chart 3'!$C$5:$C$10</c:f>
              <c:numCache>
                <c:formatCode>General</c:formatCode>
                <c:ptCount val="6"/>
                <c:pt idx="0">
                  <c:v>0</c:v>
                </c:pt>
                <c:pt idx="1">
                  <c:v>1</c:v>
                </c:pt>
                <c:pt idx="2">
                  <c:v>6</c:v>
                </c:pt>
                <c:pt idx="3">
                  <c:v>6</c:v>
                </c:pt>
                <c:pt idx="4">
                  <c:v>3</c:v>
                </c:pt>
                <c:pt idx="5">
                  <c:v>16</c:v>
                </c:pt>
              </c:numCache>
            </c:numRef>
          </c:val>
          <c:extLst>
            <c:ext xmlns:c16="http://schemas.microsoft.com/office/drawing/2014/chart" uri="{C3380CC4-5D6E-409C-BE32-E72D297353CC}">
              <c16:uniqueId val="{00000002-EEC0-4A3F-9D2B-20D98605F966}"/>
            </c:ext>
          </c:extLst>
        </c:ser>
        <c:ser>
          <c:idx val="3"/>
          <c:order val="2"/>
          <c:tx>
            <c:strRef>
              <c:f>'Chart 3'!$D$4</c:f>
              <c:strCache>
                <c:ptCount val="1"/>
                <c:pt idx="0">
                  <c:v>Requires improvement</c:v>
                </c:pt>
              </c:strCache>
            </c:strRef>
          </c:tx>
          <c:spPr>
            <a:solidFill>
              <a:srgbClr val="69A6DC"/>
            </a:solidFill>
            <a:ln w="12700">
              <a:solidFill>
                <a:schemeClr val="bg1"/>
              </a:solidFill>
              <a:prstDash val="solid"/>
            </a:ln>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3'!$G$5:$G$10</c:f>
              <c:strCache>
                <c:ptCount val="6"/>
                <c:pt idx="0">
                  <c:v>Early years (2)</c:v>
                </c:pt>
                <c:pt idx="1">
                  <c:v>Primary (6)</c:v>
                </c:pt>
                <c:pt idx="2">
                  <c:v>Secondary (9)</c:v>
                </c:pt>
                <c:pt idx="3">
                  <c:v>Primary/Secondary (12)</c:v>
                </c:pt>
                <c:pt idx="4">
                  <c:v>Further education (7)</c:v>
                </c:pt>
                <c:pt idx="5">
                  <c:v>All (36)</c:v>
                </c:pt>
              </c:strCache>
            </c:strRef>
          </c:cat>
          <c:val>
            <c:numRef>
              <c:f>'Chart 3'!$D$5:$D$10</c:f>
              <c:numCache>
                <c:formatCode>General</c:formatCode>
                <c:ptCount val="6"/>
                <c:pt idx="0">
                  <c:v>1</c:v>
                </c:pt>
                <c:pt idx="1">
                  <c:v>5</c:v>
                </c:pt>
                <c:pt idx="2">
                  <c:v>3</c:v>
                </c:pt>
                <c:pt idx="3">
                  <c:v>1</c:v>
                </c:pt>
                <c:pt idx="4">
                  <c:v>2</c:v>
                </c:pt>
                <c:pt idx="5">
                  <c:v>12</c:v>
                </c:pt>
              </c:numCache>
            </c:numRef>
          </c:val>
          <c:extLst>
            <c:ext xmlns:c16="http://schemas.microsoft.com/office/drawing/2014/chart" uri="{C3380CC4-5D6E-409C-BE32-E72D297353CC}">
              <c16:uniqueId val="{00000006-EEC0-4A3F-9D2B-20D98605F966}"/>
            </c:ext>
          </c:extLst>
        </c:ser>
        <c:ser>
          <c:idx val="0"/>
          <c:order val="3"/>
          <c:tx>
            <c:strRef>
              <c:f>'Chart 3'!$E$4</c:f>
              <c:strCache>
                <c:ptCount val="1"/>
                <c:pt idx="0">
                  <c:v>Inadequate</c:v>
                </c:pt>
              </c:strCache>
            </c:strRef>
          </c:tx>
          <c:spPr>
            <a:solidFill>
              <a:srgbClr val="9BCCF2"/>
            </a:solidFill>
            <a:ln>
              <a:solidFill>
                <a:schemeClr val="bg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0D26-442D-A0BE-595810645F8B}"/>
                </c:ext>
              </c:extLst>
            </c:dLbl>
            <c:dLbl>
              <c:idx val="2"/>
              <c:delete val="1"/>
              <c:extLst>
                <c:ext xmlns:c15="http://schemas.microsoft.com/office/drawing/2012/chart" uri="{CE6537A1-D6FC-4f65-9D91-7224C49458BB}"/>
                <c:ext xmlns:c16="http://schemas.microsoft.com/office/drawing/2014/chart" uri="{C3380CC4-5D6E-409C-BE32-E72D297353CC}">
                  <c16:uniqueId val="{00000006-0D26-442D-A0BE-595810645F8B}"/>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3'!$G$5:$G$10</c:f>
              <c:strCache>
                <c:ptCount val="6"/>
                <c:pt idx="0">
                  <c:v>Early years (2)</c:v>
                </c:pt>
                <c:pt idx="1">
                  <c:v>Primary (6)</c:v>
                </c:pt>
                <c:pt idx="2">
                  <c:v>Secondary (9)</c:v>
                </c:pt>
                <c:pt idx="3">
                  <c:v>Primary/Secondary (12)</c:v>
                </c:pt>
                <c:pt idx="4">
                  <c:v>Further education (7)</c:v>
                </c:pt>
                <c:pt idx="5">
                  <c:v>All (36)</c:v>
                </c:pt>
              </c:strCache>
            </c:strRef>
          </c:cat>
          <c:val>
            <c:numRef>
              <c:f>'Chart 3'!$E$5:$E$10</c:f>
              <c:numCache>
                <c:formatCode>General</c:formatCode>
                <c:ptCount val="6"/>
                <c:pt idx="0">
                  <c:v>1</c:v>
                </c:pt>
                <c:pt idx="1">
                  <c:v>0</c:v>
                </c:pt>
                <c:pt idx="2">
                  <c:v>0</c:v>
                </c:pt>
                <c:pt idx="3">
                  <c:v>4</c:v>
                </c:pt>
                <c:pt idx="4">
                  <c:v>2</c:v>
                </c:pt>
                <c:pt idx="5">
                  <c:v>7</c:v>
                </c:pt>
              </c:numCache>
            </c:numRef>
          </c:val>
          <c:extLst>
            <c:ext xmlns:c16="http://schemas.microsoft.com/office/drawing/2014/chart" uri="{C3380CC4-5D6E-409C-BE32-E72D297353CC}">
              <c16:uniqueId val="{00000007-EEC0-4A3F-9D2B-20D98605F966}"/>
            </c:ext>
          </c:extLst>
        </c:ser>
        <c:dLbls>
          <c:dLblPos val="ctr"/>
          <c:showLegendKey val="0"/>
          <c:showVal val="1"/>
          <c:showCatName val="0"/>
          <c:showSerName val="0"/>
          <c:showPercent val="0"/>
          <c:showBubbleSize val="0"/>
        </c:dLbls>
        <c:gapWidth val="50"/>
        <c:overlap val="100"/>
        <c:axId val="372059384"/>
        <c:axId val="372061344"/>
      </c:barChart>
      <c:catAx>
        <c:axId val="3720593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1344"/>
        <c:crossesAt val="0"/>
        <c:auto val="1"/>
        <c:lblAlgn val="ctr"/>
        <c:lblOffset val="100"/>
        <c:tickLblSkip val="1"/>
        <c:tickMarkSkip val="1"/>
        <c:noMultiLvlLbl val="0"/>
      </c:catAx>
      <c:valAx>
        <c:axId val="372061344"/>
        <c:scaling>
          <c:orientation val="minMax"/>
          <c:max val="1"/>
          <c:min val="0"/>
        </c:scaling>
        <c:delete val="1"/>
        <c:axPos val="t"/>
        <c:numFmt formatCode="0%" sourceLinked="1"/>
        <c:majorTickMark val="out"/>
        <c:minorTickMark val="none"/>
        <c:tickLblPos val="nextTo"/>
        <c:crossAx val="372059384"/>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159277660247229"/>
          <c:y val="0.89255364265907455"/>
          <c:w val="0.81063093768022743"/>
          <c:h val="8.3349793140264264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6271260</xdr:colOff>
      <xdr:row>0</xdr:row>
      <xdr:rowOff>60960</xdr:rowOff>
    </xdr:from>
    <xdr:to>
      <xdr:col>1</xdr:col>
      <xdr:colOff>7547610</xdr:colOff>
      <xdr:row>0</xdr:row>
      <xdr:rowOff>1108710</xdr:rowOff>
    </xdr:to>
    <xdr:pic>
      <xdr:nvPicPr>
        <xdr:cNvPr id="5" name="Picture 1"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27432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10</xdr:row>
      <xdr:rowOff>123825</xdr:rowOff>
    </xdr:from>
    <xdr:to>
      <xdr:col>7</xdr:col>
      <xdr:colOff>161925</xdr:colOff>
      <xdr:row>31</xdr:row>
      <xdr:rowOff>47625</xdr:rowOff>
    </xdr:to>
    <xdr:graphicFrame macro="">
      <xdr:nvGraphicFramePr>
        <xdr:cNvPr id="2" name="Chart 1" descr="A chart showing the most recent overall effectiveness of ITE age phase partnerships as at 30 June 2019. Of the 333 that have been inspected, 120 were judged to be outstanding and 213 were to be good.">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19049</xdr:rowOff>
    </xdr:from>
    <xdr:to>
      <xdr:col>7</xdr:col>
      <xdr:colOff>133350</xdr:colOff>
      <xdr:row>35</xdr:row>
      <xdr:rowOff>161924</xdr:rowOff>
    </xdr:to>
    <xdr:graphicFrame macro="">
      <xdr:nvGraphicFramePr>
        <xdr:cNvPr id="3" name="Chart 3" descr="A chart showing the most recent overall effectiveness of ITE age phase partnerships, by year.">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28575</xdr:rowOff>
    </xdr:from>
    <xdr:to>
      <xdr:col>6</xdr:col>
      <xdr:colOff>495300</xdr:colOff>
      <xdr:row>30</xdr:row>
      <xdr:rowOff>57150</xdr:rowOff>
    </xdr:to>
    <xdr:graphicFrame macro="">
      <xdr:nvGraphicFramePr>
        <xdr:cNvPr id="2" name="Chart 1" descr="A chart showing the overall effectiveness of ITE age phase partnerships inspected between 1 September 2018 and 31 August 2019. There were 62 inspections of which, 29 were outstanding, 32 were good and one was judged to require improvement.">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E89107-6067-4C12-9102-8A0329267F45}" name="Table1" displayName="Table1" ref="A4:T40" totalsRowShown="0" headerRowDxfId="43" dataDxfId="29">
  <autoFilter ref="A4:T40" xr:uid="{66E89107-6067-4C12-9102-8A0329267F45}"/>
  <tableColumns count="20">
    <tableColumn id="1" xr3:uid="{DAAC0F6D-D7D2-46EF-92A8-CF20FE9B75F6}" name="Web Link" dataDxfId="27">
      <calculatedColumnFormula>HYPERLINK(CONCATENATE("http://www.ofsted.gov.uk/inspection-reports/find-inspection-report/provider/ELS/",B5),"Ofsted Provider Webpage")</calculatedColumnFormula>
    </tableColumn>
    <tableColumn id="2" xr3:uid="{518BB224-7F38-44B9-ADE8-9AA97C840D30}" name="URN" dataDxfId="28"/>
    <tableColumn id="3" xr3:uid="{D8A00B10-2C86-4B50-AFC1-F559F5AE7C99}" name="UPIN" dataDxfId="42"/>
    <tableColumn id="4" xr3:uid="{BAD3BFDE-9FA1-4E56-8C69-393E9EB4111E}" name="UKPRN" dataDxfId="41"/>
    <tableColumn id="5" xr3:uid="{7CC6E6AE-D202-478D-B80C-D7DBFD40ADF2}" name="Provider Name" dataDxfId="40"/>
    <tableColumn id="6" xr3:uid="{7585093F-4222-4028-9E18-3D4785DE7671}" name="Provision type" dataDxfId="39"/>
    <tableColumn id="7" xr3:uid="{B0E7697A-D5B1-4018-A4C5-DB723B4E8332}" name="Region" dataDxfId="38"/>
    <tableColumn id="8" xr3:uid="{F86DC943-9917-4DE2-B36F-BC5C0B4A5F2C}" name="Ofsted region" dataDxfId="37"/>
    <tableColumn id="9" xr3:uid="{D85D0E8D-2408-4B1A-959A-E431530E1541}" name="Local Authority" dataDxfId="36"/>
    <tableColumn id="10" xr3:uid="{1CEB68BE-4C04-4791-9600-754B036812DE}" name="Postcode" dataDxfId="35"/>
    <tableColumn id="11" xr3:uid="{268C7326-DC68-4C95-A1CD-28832607A057}" name="Provider status" dataDxfId="34"/>
    <tableColumn id="12" xr3:uid="{77161C29-E516-4DEE-84C4-B902598EE291}" name="Age phase" dataDxfId="33"/>
    <tableColumn id="13" xr3:uid="{40780D06-CB47-434A-BCBF-78CBC148E268}" name="Inspection number" dataDxfId="32"/>
    <tableColumn id="14" xr3:uid="{5DDEA42E-A3ED-4791-A69E-C8E7B3BB446B}" name="Inspection type" dataDxfId="26"/>
    <tableColumn id="15" xr3:uid="{D9FDA288-273E-427F-8981-8D3A21A28829}" name="Inspection start date" dataDxfId="25"/>
    <tableColumn id="16" xr3:uid="{1E4E729A-6532-4877-A16E-4BA2FFFC31B0}" name="Inspection end date" dataDxfId="24"/>
    <tableColumn id="17" xr3:uid="{0836F519-3A6F-416D-A6A2-B8E066EFABF2}" name="Publication date" dataDxfId="22"/>
    <tableColumn id="18" xr3:uid="{5F84115A-8D21-4197-8FE3-D7CCDBB93AF9}" name="Overall Effectiveness" dataDxfId="23"/>
    <tableColumn id="19" xr3:uid="{91A5A0AE-851B-4E23-AC2F-C742C14C3828}" name="The quality of education and training" dataDxfId="31"/>
    <tableColumn id="20" xr3:uid="{DC46C7A7-20AA-484D-B853-92356C0514CF}" name="Leadership and management" dataDxfId="3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5C60FD-A644-412D-90DB-DDAB7E87017C}" name="Table2" displayName="Table2" ref="A4:T421" totalsRowShown="0" headerRowDxfId="7" dataDxfId="8">
  <autoFilter ref="A4:T421" xr:uid="{BE5C60FD-A644-412D-90DB-DDAB7E87017C}"/>
  <tableColumns count="20">
    <tableColumn id="1" xr3:uid="{D58456D0-6C7A-4D64-98CF-9449C1FBC3C9}" name="Web Link" dataDxfId="5">
      <calculatedColumnFormula>HYPERLINK(CONCATENATE("http://www.ofsted.gov.uk/inspection-reports/find-inspection-report/provider/ELS/",B5),"Ofsted Provider Webpage")</calculatedColumnFormula>
    </tableColumn>
    <tableColumn id="2" xr3:uid="{EA9F0706-80A8-400E-86F2-6F3B49197823}" name="URN" dataDxfId="6"/>
    <tableColumn id="3" xr3:uid="{449AAD34-8534-4232-9ECE-30E5C0D40BDB}" name="UPIN" dataDxfId="21"/>
    <tableColumn id="4" xr3:uid="{BAD415CA-C8C9-4E66-B926-4322DE3126A9}" name="UKPRN" dataDxfId="20"/>
    <tableColumn id="5" xr3:uid="{B25FF570-E83D-4EFB-AB21-EE60D3A42C42}" name="Provider name" dataDxfId="19"/>
    <tableColumn id="6" xr3:uid="{EC7F3FAB-D62B-4B0D-BC36-2D509155B888}" name="Phase of current trainees" dataDxfId="18"/>
    <tableColumn id="7" xr3:uid="{928B4632-B2AC-4A86-990F-7CB11DF21538}" name="Provision type" dataDxfId="17"/>
    <tableColumn id="8" xr3:uid="{CE45D1AE-68DC-4A5E-9074-1CFBF5C87C40}" name="Postcode" dataDxfId="16"/>
    <tableColumn id="9" xr3:uid="{ED983C7B-CE89-4209-B0C8-5DED416976D5}" name="Region" dataDxfId="15"/>
    <tableColumn id="10" xr3:uid="{CBB70AC5-F1DC-4B49-8113-63049FC08F63}" name="Ofsted region" dataDxfId="14"/>
    <tableColumn id="11" xr3:uid="{878F8906-7773-420D-A242-D2E470FB95D9}" name="Local authority" dataDxfId="13"/>
    <tableColumn id="12" xr3:uid="{3E0FD2FE-ACBC-4E3C-A468-8B845C729D87}" name="Provider status" dataDxfId="12"/>
    <tableColumn id="13" xr3:uid="{8D50D895-23C2-4972-B547-1151C19A2175}" name="Age phase" dataDxfId="11"/>
    <tableColumn id="14" xr3:uid="{C0CAD5F5-281F-4F41-986C-196AC0A0F6FC}" name="Inspection number" dataDxfId="4"/>
    <tableColumn id="15" xr3:uid="{C95BFACB-3411-4D56-8E9F-03DEC72DA632}" name="Inspection start date" dataDxfId="3"/>
    <tableColumn id="16" xr3:uid="{228091B9-C741-4D4A-AADD-3222C6281C0A}" name="Inspection end date" dataDxfId="2"/>
    <tableColumn id="17" xr3:uid="{5464DF0B-75EF-4B43-842F-D29F0E0F64BD}" name="Publication date" dataDxfId="0"/>
    <tableColumn id="18" xr3:uid="{DE6D9F12-37D8-4876-8C19-DD63F4A3A1D0}" name="Overall effectiveness" dataDxfId="1"/>
    <tableColumn id="19" xr3:uid="{E96B4667-ED39-4D50-9AE8-41D29D9E365F}" name="The quality of education and training" dataDxfId="10"/>
    <tableColumn id="20" xr3:uid="{F094E9A9-81A3-4225-BA20-08DDA211C76F}" name="Leadership and management" dataDxfId="9"/>
  </tableColumns>
  <tableStyleInfo showFirstColumn="0" showLastColumn="0" showRowStripes="1" showColumnStripes="0"/>
</table>
</file>

<file path=xl/theme/theme1.xml><?xml version="1.0" encoding="utf-8"?>
<a:theme xmlns:a="http://schemas.openxmlformats.org/drawingml/2006/main" name="Office Theme">
  <a:themeElements>
    <a:clrScheme name="Ofsted Charts">
      <a:dk1>
        <a:sysClr val="windowText" lastClr="000000"/>
      </a:dk1>
      <a:lt1>
        <a:sysClr val="window" lastClr="FFFFFF"/>
      </a:lt1>
      <a:dk2>
        <a:srgbClr val="1F497D"/>
      </a:dk2>
      <a:lt2>
        <a:srgbClr val="EEECE1"/>
      </a:lt2>
      <a:accent1>
        <a:srgbClr val="2C2A5A"/>
      </a:accent1>
      <a:accent2>
        <a:srgbClr val="4570B2"/>
      </a:accent2>
      <a:accent3>
        <a:srgbClr val="69A6DC"/>
      </a:accent3>
      <a:accent4>
        <a:srgbClr val="9BCCF2"/>
      </a:accent4>
      <a:accent5>
        <a:srgbClr val="000000"/>
      </a:accent5>
      <a:accent6>
        <a:srgbClr val="000000"/>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3.org/WAI/standards-guidelines/wcag/" TargetMode="External"/><Relationship Id="rId1" Type="http://schemas.openxmlformats.org/officeDocument/2006/relationships/hyperlink" Target="https://gss.civilservice.gov.uk/policy-store/releasing-statistics-in-spreadshee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30281-7FDD-475E-8A1F-60E666FEB4CD}">
  <dimension ref="A1:A3"/>
  <sheetViews>
    <sheetView showGridLines="0" tabSelected="1" workbookViewId="0"/>
  </sheetViews>
  <sheetFormatPr defaultColWidth="9.140625" defaultRowHeight="12.75" x14ac:dyDescent="0.2"/>
  <cols>
    <col min="1" max="1" width="9.140625" style="124"/>
    <col min="2" max="16384" width="9.140625" style="121"/>
  </cols>
  <sheetData>
    <row r="1" spans="1:1" ht="21" customHeight="1" x14ac:dyDescent="0.2">
      <c r="A1" s="120" t="s">
        <v>0</v>
      </c>
    </row>
    <row r="2" spans="1:1" ht="15" x14ac:dyDescent="0.2">
      <c r="A2" s="122" t="s">
        <v>1</v>
      </c>
    </row>
    <row r="3" spans="1:1" ht="15" x14ac:dyDescent="0.2">
      <c r="A3" s="123" t="s">
        <v>2</v>
      </c>
    </row>
  </sheetData>
  <sheetProtection sheet="1" objects="1" scenarios="1"/>
  <hyperlinks>
    <hyperlink ref="A2" r:id="rId1" xr:uid="{D5CF9CA7-56E2-41DF-B45A-A9047962F3EB}"/>
    <hyperlink ref="A3" r:id="rId2" xr:uid="{876B5623-DC7B-4995-B0DC-476D7EC5B2BB}"/>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6"/>
    <pageSetUpPr fitToPage="1"/>
  </sheetPr>
  <dimension ref="A1:Y46"/>
  <sheetViews>
    <sheetView showGridLines="0" zoomScaleNormal="100" workbookViewId="0"/>
  </sheetViews>
  <sheetFormatPr defaultRowHeight="12.75" x14ac:dyDescent="0.2"/>
  <cols>
    <col min="1" max="1" width="15.7109375" style="75" customWidth="1"/>
    <col min="2" max="3" width="16.42578125" style="75" customWidth="1"/>
    <col min="4" max="4" width="23.140625" style="75" customWidth="1"/>
    <col min="5" max="5" width="18.85546875" style="75" customWidth="1"/>
    <col min="6" max="6" width="16.42578125" style="75" customWidth="1"/>
    <col min="7" max="7" width="9.140625" style="75"/>
    <col min="8" max="8" width="13" style="75" customWidth="1"/>
    <col min="9" max="12" width="9.140625" style="75"/>
    <col min="13" max="14" width="10.7109375" style="75" bestFit="1" customWidth="1"/>
    <col min="15" max="15" width="14.28515625" style="75" bestFit="1" customWidth="1"/>
    <col min="16" max="16" width="9.42578125" style="75" bestFit="1" customWidth="1"/>
    <col min="17" max="17" width="10.7109375" style="75" bestFit="1" customWidth="1"/>
    <col min="18" max="19" width="9.140625" style="75"/>
    <col min="20" max="20" width="13.140625" style="75" bestFit="1" customWidth="1"/>
    <col min="21" max="21" width="16.42578125" style="75" bestFit="1" customWidth="1"/>
    <col min="22" max="22" width="3.28515625" style="75" customWidth="1"/>
    <col min="23" max="24" width="2.140625" style="75" customWidth="1"/>
    <col min="25" max="25" width="11.5703125" style="75" bestFit="1" customWidth="1"/>
    <col min="26" max="255" width="9.140625" style="75"/>
    <col min="256" max="256" width="3.7109375" style="75" customWidth="1"/>
    <col min="257" max="257" width="47.42578125" style="75" customWidth="1"/>
    <col min="258" max="259" width="16.42578125" style="75" customWidth="1"/>
    <col min="260" max="260" width="23.140625" style="75" customWidth="1"/>
    <col min="261" max="261" width="18.85546875" style="75" customWidth="1"/>
    <col min="262" max="262" width="16.42578125" style="75" customWidth="1"/>
    <col min="263" max="263" width="9.140625" style="75"/>
    <col min="264" max="264" width="13" style="75" customWidth="1"/>
    <col min="265" max="268" width="9.140625" style="75"/>
    <col min="269" max="270" width="10.7109375" style="75" bestFit="1" customWidth="1"/>
    <col min="271" max="271" width="14.28515625" style="75" bestFit="1" customWidth="1"/>
    <col min="272" max="272" width="9.42578125" style="75" bestFit="1" customWidth="1"/>
    <col min="273" max="273" width="10.7109375" style="75" bestFit="1" customWidth="1"/>
    <col min="274" max="511" width="9.140625" style="75"/>
    <col min="512" max="512" width="3.7109375" style="75" customWidth="1"/>
    <col min="513" max="513" width="47.42578125" style="75" customWidth="1"/>
    <col min="514" max="515" width="16.42578125" style="75" customWidth="1"/>
    <col min="516" max="516" width="23.140625" style="75" customWidth="1"/>
    <col min="517" max="517" width="18.85546875" style="75" customWidth="1"/>
    <col min="518" max="518" width="16.42578125" style="75" customWidth="1"/>
    <col min="519" max="519" width="9.140625" style="75"/>
    <col min="520" max="520" width="13" style="75" customWidth="1"/>
    <col min="521" max="524" width="9.140625" style="75"/>
    <col min="525" max="526" width="10.7109375" style="75" bestFit="1" customWidth="1"/>
    <col min="527" max="527" width="14.28515625" style="75" bestFit="1" customWidth="1"/>
    <col min="528" max="528" width="9.42578125" style="75" bestFit="1" customWidth="1"/>
    <col min="529" max="529" width="10.7109375" style="75" bestFit="1" customWidth="1"/>
    <col min="530" max="767" width="9.140625" style="75"/>
    <col min="768" max="768" width="3.7109375" style="75" customWidth="1"/>
    <col min="769" max="769" width="47.42578125" style="75" customWidth="1"/>
    <col min="770" max="771" width="16.42578125" style="75" customWidth="1"/>
    <col min="772" max="772" width="23.140625" style="75" customWidth="1"/>
    <col min="773" max="773" width="18.85546875" style="75" customWidth="1"/>
    <col min="774" max="774" width="16.42578125" style="75" customWidth="1"/>
    <col min="775" max="775" width="9.140625" style="75"/>
    <col min="776" max="776" width="13" style="75" customWidth="1"/>
    <col min="777" max="780" width="9.140625" style="75"/>
    <col min="781" max="782" width="10.7109375" style="75" bestFit="1" customWidth="1"/>
    <col min="783" max="783" width="14.28515625" style="75" bestFit="1" customWidth="1"/>
    <col min="784" max="784" width="9.42578125" style="75" bestFit="1" customWidth="1"/>
    <col min="785" max="785" width="10.7109375" style="75" bestFit="1" customWidth="1"/>
    <col min="786" max="1023" width="9.140625" style="75"/>
    <col min="1024" max="1024" width="3.7109375" style="75" customWidth="1"/>
    <col min="1025" max="1025" width="47.42578125" style="75" customWidth="1"/>
    <col min="1026" max="1027" width="16.42578125" style="75" customWidth="1"/>
    <col min="1028" max="1028" width="23.140625" style="75" customWidth="1"/>
    <col min="1029" max="1029" width="18.85546875" style="75" customWidth="1"/>
    <col min="1030" max="1030" width="16.42578125" style="75" customWidth="1"/>
    <col min="1031" max="1031" width="9.140625" style="75"/>
    <col min="1032" max="1032" width="13" style="75" customWidth="1"/>
    <col min="1033" max="1036" width="9.140625" style="75"/>
    <col min="1037" max="1038" width="10.7109375" style="75" bestFit="1" customWidth="1"/>
    <col min="1039" max="1039" width="14.28515625" style="75" bestFit="1" customWidth="1"/>
    <col min="1040" max="1040" width="9.42578125" style="75" bestFit="1" customWidth="1"/>
    <col min="1041" max="1041" width="10.7109375" style="75" bestFit="1" customWidth="1"/>
    <col min="1042" max="1279" width="9.140625" style="75"/>
    <col min="1280" max="1280" width="3.7109375" style="75" customWidth="1"/>
    <col min="1281" max="1281" width="47.42578125" style="75" customWidth="1"/>
    <col min="1282" max="1283" width="16.42578125" style="75" customWidth="1"/>
    <col min="1284" max="1284" width="23.140625" style="75" customWidth="1"/>
    <col min="1285" max="1285" width="18.85546875" style="75" customWidth="1"/>
    <col min="1286" max="1286" width="16.42578125" style="75" customWidth="1"/>
    <col min="1287" max="1287" width="9.140625" style="75"/>
    <col min="1288" max="1288" width="13" style="75" customWidth="1"/>
    <col min="1289" max="1292" width="9.140625" style="75"/>
    <col min="1293" max="1294" width="10.7109375" style="75" bestFit="1" customWidth="1"/>
    <col min="1295" max="1295" width="14.28515625" style="75" bestFit="1" customWidth="1"/>
    <col min="1296" max="1296" width="9.42578125" style="75" bestFit="1" customWidth="1"/>
    <col min="1297" max="1297" width="10.7109375" style="75" bestFit="1" customWidth="1"/>
    <col min="1298" max="1535" width="9.140625" style="75"/>
    <col min="1536" max="1536" width="3.7109375" style="75" customWidth="1"/>
    <col min="1537" max="1537" width="47.42578125" style="75" customWidth="1"/>
    <col min="1538" max="1539" width="16.42578125" style="75" customWidth="1"/>
    <col min="1540" max="1540" width="23.140625" style="75" customWidth="1"/>
    <col min="1541" max="1541" width="18.85546875" style="75" customWidth="1"/>
    <col min="1542" max="1542" width="16.42578125" style="75" customWidth="1"/>
    <col min="1543" max="1543" width="9.140625" style="75"/>
    <col min="1544" max="1544" width="13" style="75" customWidth="1"/>
    <col min="1545" max="1548" width="9.140625" style="75"/>
    <col min="1549" max="1550" width="10.7109375" style="75" bestFit="1" customWidth="1"/>
    <col min="1551" max="1551" width="14.28515625" style="75" bestFit="1" customWidth="1"/>
    <col min="1552" max="1552" width="9.42578125" style="75" bestFit="1" customWidth="1"/>
    <col min="1553" max="1553" width="10.7109375" style="75" bestFit="1" customWidth="1"/>
    <col min="1554" max="1791" width="9.140625" style="75"/>
    <col min="1792" max="1792" width="3.7109375" style="75" customWidth="1"/>
    <col min="1793" max="1793" width="47.42578125" style="75" customWidth="1"/>
    <col min="1794" max="1795" width="16.42578125" style="75" customWidth="1"/>
    <col min="1796" max="1796" width="23.140625" style="75" customWidth="1"/>
    <col min="1797" max="1797" width="18.85546875" style="75" customWidth="1"/>
    <col min="1798" max="1798" width="16.42578125" style="75" customWidth="1"/>
    <col min="1799" max="1799" width="9.140625" style="75"/>
    <col min="1800" max="1800" width="13" style="75" customWidth="1"/>
    <col min="1801" max="1804" width="9.140625" style="75"/>
    <col min="1805" max="1806" width="10.7109375" style="75" bestFit="1" customWidth="1"/>
    <col min="1807" max="1807" width="14.28515625" style="75" bestFit="1" customWidth="1"/>
    <col min="1808" max="1808" width="9.42578125" style="75" bestFit="1" customWidth="1"/>
    <col min="1809" max="1809" width="10.7109375" style="75" bestFit="1" customWidth="1"/>
    <col min="1810" max="2047" width="9.140625" style="75"/>
    <col min="2048" max="2048" width="3.7109375" style="75" customWidth="1"/>
    <col min="2049" max="2049" width="47.42578125" style="75" customWidth="1"/>
    <col min="2050" max="2051" width="16.42578125" style="75" customWidth="1"/>
    <col min="2052" max="2052" width="23.140625" style="75" customWidth="1"/>
    <col min="2053" max="2053" width="18.85546875" style="75" customWidth="1"/>
    <col min="2054" max="2054" width="16.42578125" style="75" customWidth="1"/>
    <col min="2055" max="2055" width="9.140625" style="75"/>
    <col min="2056" max="2056" width="13" style="75" customWidth="1"/>
    <col min="2057" max="2060" width="9.140625" style="75"/>
    <col min="2061" max="2062" width="10.7109375" style="75" bestFit="1" customWidth="1"/>
    <col min="2063" max="2063" width="14.28515625" style="75" bestFit="1" customWidth="1"/>
    <col min="2064" max="2064" width="9.42578125" style="75" bestFit="1" customWidth="1"/>
    <col min="2065" max="2065" width="10.7109375" style="75" bestFit="1" customWidth="1"/>
    <col min="2066" max="2303" width="9.140625" style="75"/>
    <col min="2304" max="2304" width="3.7109375" style="75" customWidth="1"/>
    <col min="2305" max="2305" width="47.42578125" style="75" customWidth="1"/>
    <col min="2306" max="2307" width="16.42578125" style="75" customWidth="1"/>
    <col min="2308" max="2308" width="23.140625" style="75" customWidth="1"/>
    <col min="2309" max="2309" width="18.85546875" style="75" customWidth="1"/>
    <col min="2310" max="2310" width="16.42578125" style="75" customWidth="1"/>
    <col min="2311" max="2311" width="9.140625" style="75"/>
    <col min="2312" max="2312" width="13" style="75" customWidth="1"/>
    <col min="2313" max="2316" width="9.140625" style="75"/>
    <col min="2317" max="2318" width="10.7109375" style="75" bestFit="1" customWidth="1"/>
    <col min="2319" max="2319" width="14.28515625" style="75" bestFit="1" customWidth="1"/>
    <col min="2320" max="2320" width="9.42578125" style="75" bestFit="1" customWidth="1"/>
    <col min="2321" max="2321" width="10.7109375" style="75" bestFit="1" customWidth="1"/>
    <col min="2322" max="2559" width="9.140625" style="75"/>
    <col min="2560" max="2560" width="3.7109375" style="75" customWidth="1"/>
    <col min="2561" max="2561" width="47.42578125" style="75" customWidth="1"/>
    <col min="2562" max="2563" width="16.42578125" style="75" customWidth="1"/>
    <col min="2564" max="2564" width="23.140625" style="75" customWidth="1"/>
    <col min="2565" max="2565" width="18.85546875" style="75" customWidth="1"/>
    <col min="2566" max="2566" width="16.42578125" style="75" customWidth="1"/>
    <col min="2567" max="2567" width="9.140625" style="75"/>
    <col min="2568" max="2568" width="13" style="75" customWidth="1"/>
    <col min="2569" max="2572" width="9.140625" style="75"/>
    <col min="2573" max="2574" width="10.7109375" style="75" bestFit="1" customWidth="1"/>
    <col min="2575" max="2575" width="14.28515625" style="75" bestFit="1" customWidth="1"/>
    <col min="2576" max="2576" width="9.42578125" style="75" bestFit="1" customWidth="1"/>
    <col min="2577" max="2577" width="10.7109375" style="75" bestFit="1" customWidth="1"/>
    <col min="2578" max="2815" width="9.140625" style="75"/>
    <col min="2816" max="2816" width="3.7109375" style="75" customWidth="1"/>
    <col min="2817" max="2817" width="47.42578125" style="75" customWidth="1"/>
    <col min="2818" max="2819" width="16.42578125" style="75" customWidth="1"/>
    <col min="2820" max="2820" width="23.140625" style="75" customWidth="1"/>
    <col min="2821" max="2821" width="18.85546875" style="75" customWidth="1"/>
    <col min="2822" max="2822" width="16.42578125" style="75" customWidth="1"/>
    <col min="2823" max="2823" width="9.140625" style="75"/>
    <col min="2824" max="2824" width="13" style="75" customWidth="1"/>
    <col min="2825" max="2828" width="9.140625" style="75"/>
    <col min="2829" max="2830" width="10.7109375" style="75" bestFit="1" customWidth="1"/>
    <col min="2831" max="2831" width="14.28515625" style="75" bestFit="1" customWidth="1"/>
    <col min="2832" max="2832" width="9.42578125" style="75" bestFit="1" customWidth="1"/>
    <col min="2833" max="2833" width="10.7109375" style="75" bestFit="1" customWidth="1"/>
    <col min="2834" max="3071" width="9.140625" style="75"/>
    <col min="3072" max="3072" width="3.7109375" style="75" customWidth="1"/>
    <col min="3073" max="3073" width="47.42578125" style="75" customWidth="1"/>
    <col min="3074" max="3075" width="16.42578125" style="75" customWidth="1"/>
    <col min="3076" max="3076" width="23.140625" style="75" customWidth="1"/>
    <col min="3077" max="3077" width="18.85546875" style="75" customWidth="1"/>
    <col min="3078" max="3078" width="16.42578125" style="75" customWidth="1"/>
    <col min="3079" max="3079" width="9.140625" style="75"/>
    <col min="3080" max="3080" width="13" style="75" customWidth="1"/>
    <col min="3081" max="3084" width="9.140625" style="75"/>
    <col min="3085" max="3086" width="10.7109375" style="75" bestFit="1" customWidth="1"/>
    <col min="3087" max="3087" width="14.28515625" style="75" bestFit="1" customWidth="1"/>
    <col min="3088" max="3088" width="9.42578125" style="75" bestFit="1" customWidth="1"/>
    <col min="3089" max="3089" width="10.7109375" style="75" bestFit="1" customWidth="1"/>
    <col min="3090" max="3327" width="9.140625" style="75"/>
    <col min="3328" max="3328" width="3.7109375" style="75" customWidth="1"/>
    <col min="3329" max="3329" width="47.42578125" style="75" customWidth="1"/>
    <col min="3330" max="3331" width="16.42578125" style="75" customWidth="1"/>
    <col min="3332" max="3332" width="23.140625" style="75" customWidth="1"/>
    <col min="3333" max="3333" width="18.85546875" style="75" customWidth="1"/>
    <col min="3334" max="3334" width="16.42578125" style="75" customWidth="1"/>
    <col min="3335" max="3335" width="9.140625" style="75"/>
    <col min="3336" max="3336" width="13" style="75" customWidth="1"/>
    <col min="3337" max="3340" width="9.140625" style="75"/>
    <col min="3341" max="3342" width="10.7109375" style="75" bestFit="1" customWidth="1"/>
    <col min="3343" max="3343" width="14.28515625" style="75" bestFit="1" customWidth="1"/>
    <col min="3344" max="3344" width="9.42578125" style="75" bestFit="1" customWidth="1"/>
    <col min="3345" max="3345" width="10.7109375" style="75" bestFit="1" customWidth="1"/>
    <col min="3346" max="3583" width="9.140625" style="75"/>
    <col min="3584" max="3584" width="3.7109375" style="75" customWidth="1"/>
    <col min="3585" max="3585" width="47.42578125" style="75" customWidth="1"/>
    <col min="3586" max="3587" width="16.42578125" style="75" customWidth="1"/>
    <col min="3588" max="3588" width="23.140625" style="75" customWidth="1"/>
    <col min="3589" max="3589" width="18.85546875" style="75" customWidth="1"/>
    <col min="3590" max="3590" width="16.42578125" style="75" customWidth="1"/>
    <col min="3591" max="3591" width="9.140625" style="75"/>
    <col min="3592" max="3592" width="13" style="75" customWidth="1"/>
    <col min="3593" max="3596" width="9.140625" style="75"/>
    <col min="3597" max="3598" width="10.7109375" style="75" bestFit="1" customWidth="1"/>
    <col min="3599" max="3599" width="14.28515625" style="75" bestFit="1" customWidth="1"/>
    <col min="3600" max="3600" width="9.42578125" style="75" bestFit="1" customWidth="1"/>
    <col min="3601" max="3601" width="10.7109375" style="75" bestFit="1" customWidth="1"/>
    <col min="3602" max="3839" width="9.140625" style="75"/>
    <col min="3840" max="3840" width="3.7109375" style="75" customWidth="1"/>
    <col min="3841" max="3841" width="47.42578125" style="75" customWidth="1"/>
    <col min="3842" max="3843" width="16.42578125" style="75" customWidth="1"/>
    <col min="3844" max="3844" width="23.140625" style="75" customWidth="1"/>
    <col min="3845" max="3845" width="18.85546875" style="75" customWidth="1"/>
    <col min="3846" max="3846" width="16.42578125" style="75" customWidth="1"/>
    <col min="3847" max="3847" width="9.140625" style="75"/>
    <col min="3848" max="3848" width="13" style="75" customWidth="1"/>
    <col min="3849" max="3852" width="9.140625" style="75"/>
    <col min="3853" max="3854" width="10.7109375" style="75" bestFit="1" customWidth="1"/>
    <col min="3855" max="3855" width="14.28515625" style="75" bestFit="1" customWidth="1"/>
    <col min="3856" max="3856" width="9.42578125" style="75" bestFit="1" customWidth="1"/>
    <col min="3857" max="3857" width="10.7109375" style="75" bestFit="1" customWidth="1"/>
    <col min="3858" max="4095" width="9.140625" style="75"/>
    <col min="4096" max="4096" width="3.7109375" style="75" customWidth="1"/>
    <col min="4097" max="4097" width="47.42578125" style="75" customWidth="1"/>
    <col min="4098" max="4099" width="16.42578125" style="75" customWidth="1"/>
    <col min="4100" max="4100" width="23.140625" style="75" customWidth="1"/>
    <col min="4101" max="4101" width="18.85546875" style="75" customWidth="1"/>
    <col min="4102" max="4102" width="16.42578125" style="75" customWidth="1"/>
    <col min="4103" max="4103" width="9.140625" style="75"/>
    <col min="4104" max="4104" width="13" style="75" customWidth="1"/>
    <col min="4105" max="4108" width="9.140625" style="75"/>
    <col min="4109" max="4110" width="10.7109375" style="75" bestFit="1" customWidth="1"/>
    <col min="4111" max="4111" width="14.28515625" style="75" bestFit="1" customWidth="1"/>
    <col min="4112" max="4112" width="9.42578125" style="75" bestFit="1" customWidth="1"/>
    <col min="4113" max="4113" width="10.7109375" style="75" bestFit="1" customWidth="1"/>
    <col min="4114" max="4351" width="9.140625" style="75"/>
    <col min="4352" max="4352" width="3.7109375" style="75" customWidth="1"/>
    <col min="4353" max="4353" width="47.42578125" style="75" customWidth="1"/>
    <col min="4354" max="4355" width="16.42578125" style="75" customWidth="1"/>
    <col min="4356" max="4356" width="23.140625" style="75" customWidth="1"/>
    <col min="4357" max="4357" width="18.85546875" style="75" customWidth="1"/>
    <col min="4358" max="4358" width="16.42578125" style="75" customWidth="1"/>
    <col min="4359" max="4359" width="9.140625" style="75"/>
    <col min="4360" max="4360" width="13" style="75" customWidth="1"/>
    <col min="4361" max="4364" width="9.140625" style="75"/>
    <col min="4365" max="4366" width="10.7109375" style="75" bestFit="1" customWidth="1"/>
    <col min="4367" max="4367" width="14.28515625" style="75" bestFit="1" customWidth="1"/>
    <col min="4368" max="4368" width="9.42578125" style="75" bestFit="1" customWidth="1"/>
    <col min="4369" max="4369" width="10.7109375" style="75" bestFit="1" customWidth="1"/>
    <col min="4370" max="4607" width="9.140625" style="75"/>
    <col min="4608" max="4608" width="3.7109375" style="75" customWidth="1"/>
    <col min="4609" max="4609" width="47.42578125" style="75" customWidth="1"/>
    <col min="4610" max="4611" width="16.42578125" style="75" customWidth="1"/>
    <col min="4612" max="4612" width="23.140625" style="75" customWidth="1"/>
    <col min="4613" max="4613" width="18.85546875" style="75" customWidth="1"/>
    <col min="4614" max="4614" width="16.42578125" style="75" customWidth="1"/>
    <col min="4615" max="4615" width="9.140625" style="75"/>
    <col min="4616" max="4616" width="13" style="75" customWidth="1"/>
    <col min="4617" max="4620" width="9.140625" style="75"/>
    <col min="4621" max="4622" width="10.7109375" style="75" bestFit="1" customWidth="1"/>
    <col min="4623" max="4623" width="14.28515625" style="75" bestFit="1" customWidth="1"/>
    <col min="4624" max="4624" width="9.42578125" style="75" bestFit="1" customWidth="1"/>
    <col min="4625" max="4625" width="10.7109375" style="75" bestFit="1" customWidth="1"/>
    <col min="4626" max="4863" width="9.140625" style="75"/>
    <col min="4864" max="4864" width="3.7109375" style="75" customWidth="1"/>
    <col min="4865" max="4865" width="47.42578125" style="75" customWidth="1"/>
    <col min="4866" max="4867" width="16.42578125" style="75" customWidth="1"/>
    <col min="4868" max="4868" width="23.140625" style="75" customWidth="1"/>
    <col min="4869" max="4869" width="18.85546875" style="75" customWidth="1"/>
    <col min="4870" max="4870" width="16.42578125" style="75" customWidth="1"/>
    <col min="4871" max="4871" width="9.140625" style="75"/>
    <col min="4872" max="4872" width="13" style="75" customWidth="1"/>
    <col min="4873" max="4876" width="9.140625" style="75"/>
    <col min="4877" max="4878" width="10.7109375" style="75" bestFit="1" customWidth="1"/>
    <col min="4879" max="4879" width="14.28515625" style="75" bestFit="1" customWidth="1"/>
    <col min="4880" max="4880" width="9.42578125" style="75" bestFit="1" customWidth="1"/>
    <col min="4881" max="4881" width="10.7109375" style="75" bestFit="1" customWidth="1"/>
    <col min="4882" max="5119" width="9.140625" style="75"/>
    <col min="5120" max="5120" width="3.7109375" style="75" customWidth="1"/>
    <col min="5121" max="5121" width="47.42578125" style="75" customWidth="1"/>
    <col min="5122" max="5123" width="16.42578125" style="75" customWidth="1"/>
    <col min="5124" max="5124" width="23.140625" style="75" customWidth="1"/>
    <col min="5125" max="5125" width="18.85546875" style="75" customWidth="1"/>
    <col min="5126" max="5126" width="16.42578125" style="75" customWidth="1"/>
    <col min="5127" max="5127" width="9.140625" style="75"/>
    <col min="5128" max="5128" width="13" style="75" customWidth="1"/>
    <col min="5129" max="5132" width="9.140625" style="75"/>
    <col min="5133" max="5134" width="10.7109375" style="75" bestFit="1" customWidth="1"/>
    <col min="5135" max="5135" width="14.28515625" style="75" bestFit="1" customWidth="1"/>
    <col min="5136" max="5136" width="9.42578125" style="75" bestFit="1" customWidth="1"/>
    <col min="5137" max="5137" width="10.7109375" style="75" bestFit="1" customWidth="1"/>
    <col min="5138" max="5375" width="9.140625" style="75"/>
    <col min="5376" max="5376" width="3.7109375" style="75" customWidth="1"/>
    <col min="5377" max="5377" width="47.42578125" style="75" customWidth="1"/>
    <col min="5378" max="5379" width="16.42578125" style="75" customWidth="1"/>
    <col min="5380" max="5380" width="23.140625" style="75" customWidth="1"/>
    <col min="5381" max="5381" width="18.85546875" style="75" customWidth="1"/>
    <col min="5382" max="5382" width="16.42578125" style="75" customWidth="1"/>
    <col min="5383" max="5383" width="9.140625" style="75"/>
    <col min="5384" max="5384" width="13" style="75" customWidth="1"/>
    <col min="5385" max="5388" width="9.140625" style="75"/>
    <col min="5389" max="5390" width="10.7109375" style="75" bestFit="1" customWidth="1"/>
    <col min="5391" max="5391" width="14.28515625" style="75" bestFit="1" customWidth="1"/>
    <col min="5392" max="5392" width="9.42578125" style="75" bestFit="1" customWidth="1"/>
    <col min="5393" max="5393" width="10.7109375" style="75" bestFit="1" customWidth="1"/>
    <col min="5394" max="5631" width="9.140625" style="75"/>
    <col min="5632" max="5632" width="3.7109375" style="75" customWidth="1"/>
    <col min="5633" max="5633" width="47.42578125" style="75" customWidth="1"/>
    <col min="5634" max="5635" width="16.42578125" style="75" customWidth="1"/>
    <col min="5636" max="5636" width="23.140625" style="75" customWidth="1"/>
    <col min="5637" max="5637" width="18.85546875" style="75" customWidth="1"/>
    <col min="5638" max="5638" width="16.42578125" style="75" customWidth="1"/>
    <col min="5639" max="5639" width="9.140625" style="75"/>
    <col min="5640" max="5640" width="13" style="75" customWidth="1"/>
    <col min="5641" max="5644" width="9.140625" style="75"/>
    <col min="5645" max="5646" width="10.7109375" style="75" bestFit="1" customWidth="1"/>
    <col min="5647" max="5647" width="14.28515625" style="75" bestFit="1" customWidth="1"/>
    <col min="5648" max="5648" width="9.42578125" style="75" bestFit="1" customWidth="1"/>
    <col min="5649" max="5649" width="10.7109375" style="75" bestFit="1" customWidth="1"/>
    <col min="5650" max="5887" width="9.140625" style="75"/>
    <col min="5888" max="5888" width="3.7109375" style="75" customWidth="1"/>
    <col min="5889" max="5889" width="47.42578125" style="75" customWidth="1"/>
    <col min="5890" max="5891" width="16.42578125" style="75" customWidth="1"/>
    <col min="5892" max="5892" width="23.140625" style="75" customWidth="1"/>
    <col min="5893" max="5893" width="18.85546875" style="75" customWidth="1"/>
    <col min="5894" max="5894" width="16.42578125" style="75" customWidth="1"/>
    <col min="5895" max="5895" width="9.140625" style="75"/>
    <col min="5896" max="5896" width="13" style="75" customWidth="1"/>
    <col min="5897" max="5900" width="9.140625" style="75"/>
    <col min="5901" max="5902" width="10.7109375" style="75" bestFit="1" customWidth="1"/>
    <col min="5903" max="5903" width="14.28515625" style="75" bestFit="1" customWidth="1"/>
    <col min="5904" max="5904" width="9.42578125" style="75" bestFit="1" customWidth="1"/>
    <col min="5905" max="5905" width="10.7109375" style="75" bestFit="1" customWidth="1"/>
    <col min="5906" max="6143" width="9.140625" style="75"/>
    <col min="6144" max="6144" width="3.7109375" style="75" customWidth="1"/>
    <col min="6145" max="6145" width="47.42578125" style="75" customWidth="1"/>
    <col min="6146" max="6147" width="16.42578125" style="75" customWidth="1"/>
    <col min="6148" max="6148" width="23.140625" style="75" customWidth="1"/>
    <col min="6149" max="6149" width="18.85546875" style="75" customWidth="1"/>
    <col min="6150" max="6150" width="16.42578125" style="75" customWidth="1"/>
    <col min="6151" max="6151" width="9.140625" style="75"/>
    <col min="6152" max="6152" width="13" style="75" customWidth="1"/>
    <col min="6153" max="6156" width="9.140625" style="75"/>
    <col min="6157" max="6158" width="10.7109375" style="75" bestFit="1" customWidth="1"/>
    <col min="6159" max="6159" width="14.28515625" style="75" bestFit="1" customWidth="1"/>
    <col min="6160" max="6160" width="9.42578125" style="75" bestFit="1" customWidth="1"/>
    <col min="6161" max="6161" width="10.7109375" style="75" bestFit="1" customWidth="1"/>
    <col min="6162" max="6399" width="9.140625" style="75"/>
    <col min="6400" max="6400" width="3.7109375" style="75" customWidth="1"/>
    <col min="6401" max="6401" width="47.42578125" style="75" customWidth="1"/>
    <col min="6402" max="6403" width="16.42578125" style="75" customWidth="1"/>
    <col min="6404" max="6404" width="23.140625" style="75" customWidth="1"/>
    <col min="6405" max="6405" width="18.85546875" style="75" customWidth="1"/>
    <col min="6406" max="6406" width="16.42578125" style="75" customWidth="1"/>
    <col min="6407" max="6407" width="9.140625" style="75"/>
    <col min="6408" max="6408" width="13" style="75" customWidth="1"/>
    <col min="6409" max="6412" width="9.140625" style="75"/>
    <col min="6413" max="6414" width="10.7109375" style="75" bestFit="1" customWidth="1"/>
    <col min="6415" max="6415" width="14.28515625" style="75" bestFit="1" customWidth="1"/>
    <col min="6416" max="6416" width="9.42578125" style="75" bestFit="1" customWidth="1"/>
    <col min="6417" max="6417" width="10.7109375" style="75" bestFit="1" customWidth="1"/>
    <col min="6418" max="6655" width="9.140625" style="75"/>
    <col min="6656" max="6656" width="3.7109375" style="75" customWidth="1"/>
    <col min="6657" max="6657" width="47.42578125" style="75" customWidth="1"/>
    <col min="6658" max="6659" width="16.42578125" style="75" customWidth="1"/>
    <col min="6660" max="6660" width="23.140625" style="75" customWidth="1"/>
    <col min="6661" max="6661" width="18.85546875" style="75" customWidth="1"/>
    <col min="6662" max="6662" width="16.42578125" style="75" customWidth="1"/>
    <col min="6663" max="6663" width="9.140625" style="75"/>
    <col min="6664" max="6664" width="13" style="75" customWidth="1"/>
    <col min="6665" max="6668" width="9.140625" style="75"/>
    <col min="6669" max="6670" width="10.7109375" style="75" bestFit="1" customWidth="1"/>
    <col min="6671" max="6671" width="14.28515625" style="75" bestFit="1" customWidth="1"/>
    <col min="6672" max="6672" width="9.42578125" style="75" bestFit="1" customWidth="1"/>
    <col min="6673" max="6673" width="10.7109375" style="75" bestFit="1" customWidth="1"/>
    <col min="6674" max="6911" width="9.140625" style="75"/>
    <col min="6912" max="6912" width="3.7109375" style="75" customWidth="1"/>
    <col min="6913" max="6913" width="47.42578125" style="75" customWidth="1"/>
    <col min="6914" max="6915" width="16.42578125" style="75" customWidth="1"/>
    <col min="6916" max="6916" width="23.140625" style="75" customWidth="1"/>
    <col min="6917" max="6917" width="18.85546875" style="75" customWidth="1"/>
    <col min="6918" max="6918" width="16.42578125" style="75" customWidth="1"/>
    <col min="6919" max="6919" width="9.140625" style="75"/>
    <col min="6920" max="6920" width="13" style="75" customWidth="1"/>
    <col min="6921" max="6924" width="9.140625" style="75"/>
    <col min="6925" max="6926" width="10.7109375" style="75" bestFit="1" customWidth="1"/>
    <col min="6927" max="6927" width="14.28515625" style="75" bestFit="1" customWidth="1"/>
    <col min="6928" max="6928" width="9.42578125" style="75" bestFit="1" customWidth="1"/>
    <col min="6929" max="6929" width="10.7109375" style="75" bestFit="1" customWidth="1"/>
    <col min="6930" max="7167" width="9.140625" style="75"/>
    <col min="7168" max="7168" width="3.7109375" style="75" customWidth="1"/>
    <col min="7169" max="7169" width="47.42578125" style="75" customWidth="1"/>
    <col min="7170" max="7171" width="16.42578125" style="75" customWidth="1"/>
    <col min="7172" max="7172" width="23.140625" style="75" customWidth="1"/>
    <col min="7173" max="7173" width="18.85546875" style="75" customWidth="1"/>
    <col min="7174" max="7174" width="16.42578125" style="75" customWidth="1"/>
    <col min="7175" max="7175" width="9.140625" style="75"/>
    <col min="7176" max="7176" width="13" style="75" customWidth="1"/>
    <col min="7177" max="7180" width="9.140625" style="75"/>
    <col min="7181" max="7182" width="10.7109375" style="75" bestFit="1" customWidth="1"/>
    <col min="7183" max="7183" width="14.28515625" style="75" bestFit="1" customWidth="1"/>
    <col min="7184" max="7184" width="9.42578125" style="75" bestFit="1" customWidth="1"/>
    <col min="7185" max="7185" width="10.7109375" style="75" bestFit="1" customWidth="1"/>
    <col min="7186" max="7423" width="9.140625" style="75"/>
    <col min="7424" max="7424" width="3.7109375" style="75" customWidth="1"/>
    <col min="7425" max="7425" width="47.42578125" style="75" customWidth="1"/>
    <col min="7426" max="7427" width="16.42578125" style="75" customWidth="1"/>
    <col min="7428" max="7428" width="23.140625" style="75" customWidth="1"/>
    <col min="7429" max="7429" width="18.85546875" style="75" customWidth="1"/>
    <col min="7430" max="7430" width="16.42578125" style="75" customWidth="1"/>
    <col min="7431" max="7431" width="9.140625" style="75"/>
    <col min="7432" max="7432" width="13" style="75" customWidth="1"/>
    <col min="7433" max="7436" width="9.140625" style="75"/>
    <col min="7437" max="7438" width="10.7109375" style="75" bestFit="1" customWidth="1"/>
    <col min="7439" max="7439" width="14.28515625" style="75" bestFit="1" customWidth="1"/>
    <col min="7440" max="7440" width="9.42578125" style="75" bestFit="1" customWidth="1"/>
    <col min="7441" max="7441" width="10.7109375" style="75" bestFit="1" customWidth="1"/>
    <col min="7442" max="7679" width="9.140625" style="75"/>
    <col min="7680" max="7680" width="3.7109375" style="75" customWidth="1"/>
    <col min="7681" max="7681" width="47.42578125" style="75" customWidth="1"/>
    <col min="7682" max="7683" width="16.42578125" style="75" customWidth="1"/>
    <col min="7684" max="7684" width="23.140625" style="75" customWidth="1"/>
    <col min="7685" max="7685" width="18.85546875" style="75" customWidth="1"/>
    <col min="7686" max="7686" width="16.42578125" style="75" customWidth="1"/>
    <col min="7687" max="7687" width="9.140625" style="75"/>
    <col min="7688" max="7688" width="13" style="75" customWidth="1"/>
    <col min="7689" max="7692" width="9.140625" style="75"/>
    <col min="7693" max="7694" width="10.7109375" style="75" bestFit="1" customWidth="1"/>
    <col min="7695" max="7695" width="14.28515625" style="75" bestFit="1" customWidth="1"/>
    <col min="7696" max="7696" width="9.42578125" style="75" bestFit="1" customWidth="1"/>
    <col min="7697" max="7697" width="10.7109375" style="75" bestFit="1" customWidth="1"/>
    <col min="7698" max="7935" width="9.140625" style="75"/>
    <col min="7936" max="7936" width="3.7109375" style="75" customWidth="1"/>
    <col min="7937" max="7937" width="47.42578125" style="75" customWidth="1"/>
    <col min="7938" max="7939" width="16.42578125" style="75" customWidth="1"/>
    <col min="7940" max="7940" width="23.140625" style="75" customWidth="1"/>
    <col min="7941" max="7941" width="18.85546875" style="75" customWidth="1"/>
    <col min="7942" max="7942" width="16.42578125" style="75" customWidth="1"/>
    <col min="7943" max="7943" width="9.140625" style="75"/>
    <col min="7944" max="7944" width="13" style="75" customWidth="1"/>
    <col min="7945" max="7948" width="9.140625" style="75"/>
    <col min="7949" max="7950" width="10.7109375" style="75" bestFit="1" customWidth="1"/>
    <col min="7951" max="7951" width="14.28515625" style="75" bestFit="1" customWidth="1"/>
    <col min="7952" max="7952" width="9.42578125" style="75" bestFit="1" customWidth="1"/>
    <col min="7953" max="7953" width="10.7109375" style="75" bestFit="1" customWidth="1"/>
    <col min="7954" max="8191" width="9.140625" style="75"/>
    <col min="8192" max="8192" width="3.7109375" style="75" customWidth="1"/>
    <col min="8193" max="8193" width="47.42578125" style="75" customWidth="1"/>
    <col min="8194" max="8195" width="16.42578125" style="75" customWidth="1"/>
    <col min="8196" max="8196" width="23.140625" style="75" customWidth="1"/>
    <col min="8197" max="8197" width="18.85546875" style="75" customWidth="1"/>
    <col min="8198" max="8198" width="16.42578125" style="75" customWidth="1"/>
    <col min="8199" max="8199" width="9.140625" style="75"/>
    <col min="8200" max="8200" width="13" style="75" customWidth="1"/>
    <col min="8201" max="8204" width="9.140625" style="75"/>
    <col min="8205" max="8206" width="10.7109375" style="75" bestFit="1" customWidth="1"/>
    <col min="8207" max="8207" width="14.28515625" style="75" bestFit="1" customWidth="1"/>
    <col min="8208" max="8208" width="9.42578125" style="75" bestFit="1" customWidth="1"/>
    <col min="8209" max="8209" width="10.7109375" style="75" bestFit="1" customWidth="1"/>
    <col min="8210" max="8447" width="9.140625" style="75"/>
    <col min="8448" max="8448" width="3.7109375" style="75" customWidth="1"/>
    <col min="8449" max="8449" width="47.42578125" style="75" customWidth="1"/>
    <col min="8450" max="8451" width="16.42578125" style="75" customWidth="1"/>
    <col min="8452" max="8452" width="23.140625" style="75" customWidth="1"/>
    <col min="8453" max="8453" width="18.85546875" style="75" customWidth="1"/>
    <col min="8454" max="8454" width="16.42578125" style="75" customWidth="1"/>
    <col min="8455" max="8455" width="9.140625" style="75"/>
    <col min="8456" max="8456" width="13" style="75" customWidth="1"/>
    <col min="8457" max="8460" width="9.140625" style="75"/>
    <col min="8461" max="8462" width="10.7109375" style="75" bestFit="1" customWidth="1"/>
    <col min="8463" max="8463" width="14.28515625" style="75" bestFit="1" customWidth="1"/>
    <col min="8464" max="8464" width="9.42578125" style="75" bestFit="1" customWidth="1"/>
    <col min="8465" max="8465" width="10.7109375" style="75" bestFit="1" customWidth="1"/>
    <col min="8466" max="8703" width="9.140625" style="75"/>
    <col min="8704" max="8704" width="3.7109375" style="75" customWidth="1"/>
    <col min="8705" max="8705" width="47.42578125" style="75" customWidth="1"/>
    <col min="8706" max="8707" width="16.42578125" style="75" customWidth="1"/>
    <col min="8708" max="8708" width="23.140625" style="75" customWidth="1"/>
    <col min="8709" max="8709" width="18.85546875" style="75" customWidth="1"/>
    <col min="8710" max="8710" width="16.42578125" style="75" customWidth="1"/>
    <col min="8711" max="8711" width="9.140625" style="75"/>
    <col min="8712" max="8712" width="13" style="75" customWidth="1"/>
    <col min="8713" max="8716" width="9.140625" style="75"/>
    <col min="8717" max="8718" width="10.7109375" style="75" bestFit="1" customWidth="1"/>
    <col min="8719" max="8719" width="14.28515625" style="75" bestFit="1" customWidth="1"/>
    <col min="8720" max="8720" width="9.42578125" style="75" bestFit="1" customWidth="1"/>
    <col min="8721" max="8721" width="10.7109375" style="75" bestFit="1" customWidth="1"/>
    <col min="8722" max="8959" width="9.140625" style="75"/>
    <col min="8960" max="8960" width="3.7109375" style="75" customWidth="1"/>
    <col min="8961" max="8961" width="47.42578125" style="75" customWidth="1"/>
    <col min="8962" max="8963" width="16.42578125" style="75" customWidth="1"/>
    <col min="8964" max="8964" width="23.140625" style="75" customWidth="1"/>
    <col min="8965" max="8965" width="18.85546875" style="75" customWidth="1"/>
    <col min="8966" max="8966" width="16.42578125" style="75" customWidth="1"/>
    <col min="8967" max="8967" width="9.140625" style="75"/>
    <col min="8968" max="8968" width="13" style="75" customWidth="1"/>
    <col min="8969" max="8972" width="9.140625" style="75"/>
    <col min="8973" max="8974" width="10.7109375" style="75" bestFit="1" customWidth="1"/>
    <col min="8975" max="8975" width="14.28515625" style="75" bestFit="1" customWidth="1"/>
    <col min="8976" max="8976" width="9.42578125" style="75" bestFit="1" customWidth="1"/>
    <col min="8977" max="8977" width="10.7109375" style="75" bestFit="1" customWidth="1"/>
    <col min="8978" max="9215" width="9.140625" style="75"/>
    <col min="9216" max="9216" width="3.7109375" style="75" customWidth="1"/>
    <col min="9217" max="9217" width="47.42578125" style="75" customWidth="1"/>
    <col min="9218" max="9219" width="16.42578125" style="75" customWidth="1"/>
    <col min="9220" max="9220" width="23.140625" style="75" customWidth="1"/>
    <col min="9221" max="9221" width="18.85546875" style="75" customWidth="1"/>
    <col min="9222" max="9222" width="16.42578125" style="75" customWidth="1"/>
    <col min="9223" max="9223" width="9.140625" style="75"/>
    <col min="9224" max="9224" width="13" style="75" customWidth="1"/>
    <col min="9225" max="9228" width="9.140625" style="75"/>
    <col min="9229" max="9230" width="10.7109375" style="75" bestFit="1" customWidth="1"/>
    <col min="9231" max="9231" width="14.28515625" style="75" bestFit="1" customWidth="1"/>
    <col min="9232" max="9232" width="9.42578125" style="75" bestFit="1" customWidth="1"/>
    <col min="9233" max="9233" width="10.7109375" style="75" bestFit="1" customWidth="1"/>
    <col min="9234" max="9471" width="9.140625" style="75"/>
    <col min="9472" max="9472" width="3.7109375" style="75" customWidth="1"/>
    <col min="9473" max="9473" width="47.42578125" style="75" customWidth="1"/>
    <col min="9474" max="9475" width="16.42578125" style="75" customWidth="1"/>
    <col min="9476" max="9476" width="23.140625" style="75" customWidth="1"/>
    <col min="9477" max="9477" width="18.85546875" style="75" customWidth="1"/>
    <col min="9478" max="9478" width="16.42578125" style="75" customWidth="1"/>
    <col min="9479" max="9479" width="9.140625" style="75"/>
    <col min="9480" max="9480" width="13" style="75" customWidth="1"/>
    <col min="9481" max="9484" width="9.140625" style="75"/>
    <col min="9485" max="9486" width="10.7109375" style="75" bestFit="1" customWidth="1"/>
    <col min="9487" max="9487" width="14.28515625" style="75" bestFit="1" customWidth="1"/>
    <col min="9488" max="9488" width="9.42578125" style="75" bestFit="1" customWidth="1"/>
    <col min="9489" max="9489" width="10.7109375" style="75" bestFit="1" customWidth="1"/>
    <col min="9490" max="9727" width="9.140625" style="75"/>
    <col min="9728" max="9728" width="3.7109375" style="75" customWidth="1"/>
    <col min="9729" max="9729" width="47.42578125" style="75" customWidth="1"/>
    <col min="9730" max="9731" width="16.42578125" style="75" customWidth="1"/>
    <col min="9732" max="9732" width="23.140625" style="75" customWidth="1"/>
    <col min="9733" max="9733" width="18.85546875" style="75" customWidth="1"/>
    <col min="9734" max="9734" width="16.42578125" style="75" customWidth="1"/>
    <col min="9735" max="9735" width="9.140625" style="75"/>
    <col min="9736" max="9736" width="13" style="75" customWidth="1"/>
    <col min="9737" max="9740" width="9.140625" style="75"/>
    <col min="9741" max="9742" width="10.7109375" style="75" bestFit="1" customWidth="1"/>
    <col min="9743" max="9743" width="14.28515625" style="75" bestFit="1" customWidth="1"/>
    <col min="9744" max="9744" width="9.42578125" style="75" bestFit="1" customWidth="1"/>
    <col min="9745" max="9745" width="10.7109375" style="75" bestFit="1" customWidth="1"/>
    <col min="9746" max="9983" width="9.140625" style="75"/>
    <col min="9984" max="9984" width="3.7109375" style="75" customWidth="1"/>
    <col min="9985" max="9985" width="47.42578125" style="75" customWidth="1"/>
    <col min="9986" max="9987" width="16.42578125" style="75" customWidth="1"/>
    <col min="9988" max="9988" width="23.140625" style="75" customWidth="1"/>
    <col min="9989" max="9989" width="18.85546875" style="75" customWidth="1"/>
    <col min="9990" max="9990" width="16.42578125" style="75" customWidth="1"/>
    <col min="9991" max="9991" width="9.140625" style="75"/>
    <col min="9992" max="9992" width="13" style="75" customWidth="1"/>
    <col min="9993" max="9996" width="9.140625" style="75"/>
    <col min="9997" max="9998" width="10.7109375" style="75" bestFit="1" customWidth="1"/>
    <col min="9999" max="9999" width="14.28515625" style="75" bestFit="1" customWidth="1"/>
    <col min="10000" max="10000" width="9.42578125" style="75" bestFit="1" customWidth="1"/>
    <col min="10001" max="10001" width="10.7109375" style="75" bestFit="1" customWidth="1"/>
    <col min="10002" max="10239" width="9.140625" style="75"/>
    <col min="10240" max="10240" width="3.7109375" style="75" customWidth="1"/>
    <col min="10241" max="10241" width="47.42578125" style="75" customWidth="1"/>
    <col min="10242" max="10243" width="16.42578125" style="75" customWidth="1"/>
    <col min="10244" max="10244" width="23.140625" style="75" customWidth="1"/>
    <col min="10245" max="10245" width="18.85546875" style="75" customWidth="1"/>
    <col min="10246" max="10246" width="16.42578125" style="75" customWidth="1"/>
    <col min="10247" max="10247" width="9.140625" style="75"/>
    <col min="10248" max="10248" width="13" style="75" customWidth="1"/>
    <col min="10249" max="10252" width="9.140625" style="75"/>
    <col min="10253" max="10254" width="10.7109375" style="75" bestFit="1" customWidth="1"/>
    <col min="10255" max="10255" width="14.28515625" style="75" bestFit="1" customWidth="1"/>
    <col min="10256" max="10256" width="9.42578125" style="75" bestFit="1" customWidth="1"/>
    <col min="10257" max="10257" width="10.7109375" style="75" bestFit="1" customWidth="1"/>
    <col min="10258" max="10495" width="9.140625" style="75"/>
    <col min="10496" max="10496" width="3.7109375" style="75" customWidth="1"/>
    <col min="10497" max="10497" width="47.42578125" style="75" customWidth="1"/>
    <col min="10498" max="10499" width="16.42578125" style="75" customWidth="1"/>
    <col min="10500" max="10500" width="23.140625" style="75" customWidth="1"/>
    <col min="10501" max="10501" width="18.85546875" style="75" customWidth="1"/>
    <col min="10502" max="10502" width="16.42578125" style="75" customWidth="1"/>
    <col min="10503" max="10503" width="9.140625" style="75"/>
    <col min="10504" max="10504" width="13" style="75" customWidth="1"/>
    <col min="10505" max="10508" width="9.140625" style="75"/>
    <col min="10509" max="10510" width="10.7109375" style="75" bestFit="1" customWidth="1"/>
    <col min="10511" max="10511" width="14.28515625" style="75" bestFit="1" customWidth="1"/>
    <col min="10512" max="10512" width="9.42578125" style="75" bestFit="1" customWidth="1"/>
    <col min="10513" max="10513" width="10.7109375" style="75" bestFit="1" customWidth="1"/>
    <col min="10514" max="10751" width="9.140625" style="75"/>
    <col min="10752" max="10752" width="3.7109375" style="75" customWidth="1"/>
    <col min="10753" max="10753" width="47.42578125" style="75" customWidth="1"/>
    <col min="10754" max="10755" width="16.42578125" style="75" customWidth="1"/>
    <col min="10756" max="10756" width="23.140625" style="75" customWidth="1"/>
    <col min="10757" max="10757" width="18.85546875" style="75" customWidth="1"/>
    <col min="10758" max="10758" width="16.42578125" style="75" customWidth="1"/>
    <col min="10759" max="10759" width="9.140625" style="75"/>
    <col min="10760" max="10760" width="13" style="75" customWidth="1"/>
    <col min="10761" max="10764" width="9.140625" style="75"/>
    <col min="10765" max="10766" width="10.7109375" style="75" bestFit="1" customWidth="1"/>
    <col min="10767" max="10767" width="14.28515625" style="75" bestFit="1" customWidth="1"/>
    <col min="10768" max="10768" width="9.42578125" style="75" bestFit="1" customWidth="1"/>
    <col min="10769" max="10769" width="10.7109375" style="75" bestFit="1" customWidth="1"/>
    <col min="10770" max="11007" width="9.140625" style="75"/>
    <col min="11008" max="11008" width="3.7109375" style="75" customWidth="1"/>
    <col min="11009" max="11009" width="47.42578125" style="75" customWidth="1"/>
    <col min="11010" max="11011" width="16.42578125" style="75" customWidth="1"/>
    <col min="11012" max="11012" width="23.140625" style="75" customWidth="1"/>
    <col min="11013" max="11013" width="18.85546875" style="75" customWidth="1"/>
    <col min="11014" max="11014" width="16.42578125" style="75" customWidth="1"/>
    <col min="11015" max="11015" width="9.140625" style="75"/>
    <col min="11016" max="11016" width="13" style="75" customWidth="1"/>
    <col min="11017" max="11020" width="9.140625" style="75"/>
    <col min="11021" max="11022" width="10.7109375" style="75" bestFit="1" customWidth="1"/>
    <col min="11023" max="11023" width="14.28515625" style="75" bestFit="1" customWidth="1"/>
    <col min="11024" max="11024" width="9.42578125" style="75" bestFit="1" customWidth="1"/>
    <col min="11025" max="11025" width="10.7109375" style="75" bestFit="1" customWidth="1"/>
    <col min="11026" max="11263" width="9.140625" style="75"/>
    <col min="11264" max="11264" width="3.7109375" style="75" customWidth="1"/>
    <col min="11265" max="11265" width="47.42578125" style="75" customWidth="1"/>
    <col min="11266" max="11267" width="16.42578125" style="75" customWidth="1"/>
    <col min="11268" max="11268" width="23.140625" style="75" customWidth="1"/>
    <col min="11269" max="11269" width="18.85546875" style="75" customWidth="1"/>
    <col min="11270" max="11270" width="16.42578125" style="75" customWidth="1"/>
    <col min="11271" max="11271" width="9.140625" style="75"/>
    <col min="11272" max="11272" width="13" style="75" customWidth="1"/>
    <col min="11273" max="11276" width="9.140625" style="75"/>
    <col min="11277" max="11278" width="10.7109375" style="75" bestFit="1" customWidth="1"/>
    <col min="11279" max="11279" width="14.28515625" style="75" bestFit="1" customWidth="1"/>
    <col min="11280" max="11280" width="9.42578125" style="75" bestFit="1" customWidth="1"/>
    <col min="11281" max="11281" width="10.7109375" style="75" bestFit="1" customWidth="1"/>
    <col min="11282" max="11519" width="9.140625" style="75"/>
    <col min="11520" max="11520" width="3.7109375" style="75" customWidth="1"/>
    <col min="11521" max="11521" width="47.42578125" style="75" customWidth="1"/>
    <col min="11522" max="11523" width="16.42578125" style="75" customWidth="1"/>
    <col min="11524" max="11524" width="23.140625" style="75" customWidth="1"/>
    <col min="11525" max="11525" width="18.85546875" style="75" customWidth="1"/>
    <col min="11526" max="11526" width="16.42578125" style="75" customWidth="1"/>
    <col min="11527" max="11527" width="9.140625" style="75"/>
    <col min="11528" max="11528" width="13" style="75" customWidth="1"/>
    <col min="11529" max="11532" width="9.140625" style="75"/>
    <col min="11533" max="11534" width="10.7109375" style="75" bestFit="1" customWidth="1"/>
    <col min="11535" max="11535" width="14.28515625" style="75" bestFit="1" customWidth="1"/>
    <col min="11536" max="11536" width="9.42578125" style="75" bestFit="1" customWidth="1"/>
    <col min="11537" max="11537" width="10.7109375" style="75" bestFit="1" customWidth="1"/>
    <col min="11538" max="11775" width="9.140625" style="75"/>
    <col min="11776" max="11776" width="3.7109375" style="75" customWidth="1"/>
    <col min="11777" max="11777" width="47.42578125" style="75" customWidth="1"/>
    <col min="11778" max="11779" width="16.42578125" style="75" customWidth="1"/>
    <col min="11780" max="11780" width="23.140625" style="75" customWidth="1"/>
    <col min="11781" max="11781" width="18.85546875" style="75" customWidth="1"/>
    <col min="11782" max="11782" width="16.42578125" style="75" customWidth="1"/>
    <col min="11783" max="11783" width="9.140625" style="75"/>
    <col min="11784" max="11784" width="13" style="75" customWidth="1"/>
    <col min="11785" max="11788" width="9.140625" style="75"/>
    <col min="11789" max="11790" width="10.7109375" style="75" bestFit="1" customWidth="1"/>
    <col min="11791" max="11791" width="14.28515625" style="75" bestFit="1" customWidth="1"/>
    <col min="11792" max="11792" width="9.42578125" style="75" bestFit="1" customWidth="1"/>
    <col min="11793" max="11793" width="10.7109375" style="75" bestFit="1" customWidth="1"/>
    <col min="11794" max="12031" width="9.140625" style="75"/>
    <col min="12032" max="12032" width="3.7109375" style="75" customWidth="1"/>
    <col min="12033" max="12033" width="47.42578125" style="75" customWidth="1"/>
    <col min="12034" max="12035" width="16.42578125" style="75" customWidth="1"/>
    <col min="12036" max="12036" width="23.140625" style="75" customWidth="1"/>
    <col min="12037" max="12037" width="18.85546875" style="75" customWidth="1"/>
    <col min="12038" max="12038" width="16.42578125" style="75" customWidth="1"/>
    <col min="12039" max="12039" width="9.140625" style="75"/>
    <col min="12040" max="12040" width="13" style="75" customWidth="1"/>
    <col min="12041" max="12044" width="9.140625" style="75"/>
    <col min="12045" max="12046" width="10.7109375" style="75" bestFit="1" customWidth="1"/>
    <col min="12047" max="12047" width="14.28515625" style="75" bestFit="1" customWidth="1"/>
    <col min="12048" max="12048" width="9.42578125" style="75" bestFit="1" customWidth="1"/>
    <col min="12049" max="12049" width="10.7109375" style="75" bestFit="1" customWidth="1"/>
    <col min="12050" max="12287" width="9.140625" style="75"/>
    <col min="12288" max="12288" width="3.7109375" style="75" customWidth="1"/>
    <col min="12289" max="12289" width="47.42578125" style="75" customWidth="1"/>
    <col min="12290" max="12291" width="16.42578125" style="75" customWidth="1"/>
    <col min="12292" max="12292" width="23.140625" style="75" customWidth="1"/>
    <col min="12293" max="12293" width="18.85546875" style="75" customWidth="1"/>
    <col min="12294" max="12294" width="16.42578125" style="75" customWidth="1"/>
    <col min="12295" max="12295" width="9.140625" style="75"/>
    <col min="12296" max="12296" width="13" style="75" customWidth="1"/>
    <col min="12297" max="12300" width="9.140625" style="75"/>
    <col min="12301" max="12302" width="10.7109375" style="75" bestFit="1" customWidth="1"/>
    <col min="12303" max="12303" width="14.28515625" style="75" bestFit="1" customWidth="1"/>
    <col min="12304" max="12304" width="9.42578125" style="75" bestFit="1" customWidth="1"/>
    <col min="12305" max="12305" width="10.7109375" style="75" bestFit="1" customWidth="1"/>
    <col min="12306" max="12543" width="9.140625" style="75"/>
    <col min="12544" max="12544" width="3.7109375" style="75" customWidth="1"/>
    <col min="12545" max="12545" width="47.42578125" style="75" customWidth="1"/>
    <col min="12546" max="12547" width="16.42578125" style="75" customWidth="1"/>
    <col min="12548" max="12548" width="23.140625" style="75" customWidth="1"/>
    <col min="12549" max="12549" width="18.85546875" style="75" customWidth="1"/>
    <col min="12550" max="12550" width="16.42578125" style="75" customWidth="1"/>
    <col min="12551" max="12551" width="9.140625" style="75"/>
    <col min="12552" max="12552" width="13" style="75" customWidth="1"/>
    <col min="12553" max="12556" width="9.140625" style="75"/>
    <col min="12557" max="12558" width="10.7109375" style="75" bestFit="1" customWidth="1"/>
    <col min="12559" max="12559" width="14.28515625" style="75" bestFit="1" customWidth="1"/>
    <col min="12560" max="12560" width="9.42578125" style="75" bestFit="1" customWidth="1"/>
    <col min="12561" max="12561" width="10.7109375" style="75" bestFit="1" customWidth="1"/>
    <col min="12562" max="12799" width="9.140625" style="75"/>
    <col min="12800" max="12800" width="3.7109375" style="75" customWidth="1"/>
    <col min="12801" max="12801" width="47.42578125" style="75" customWidth="1"/>
    <col min="12802" max="12803" width="16.42578125" style="75" customWidth="1"/>
    <col min="12804" max="12804" width="23.140625" style="75" customWidth="1"/>
    <col min="12805" max="12805" width="18.85546875" style="75" customWidth="1"/>
    <col min="12806" max="12806" width="16.42578125" style="75" customWidth="1"/>
    <col min="12807" max="12807" width="9.140625" style="75"/>
    <col min="12808" max="12808" width="13" style="75" customWidth="1"/>
    <col min="12809" max="12812" width="9.140625" style="75"/>
    <col min="12813" max="12814" width="10.7109375" style="75" bestFit="1" customWidth="1"/>
    <col min="12815" max="12815" width="14.28515625" style="75" bestFit="1" customWidth="1"/>
    <col min="12816" max="12816" width="9.42578125" style="75" bestFit="1" customWidth="1"/>
    <col min="12817" max="12817" width="10.7109375" style="75" bestFit="1" customWidth="1"/>
    <col min="12818" max="13055" width="9.140625" style="75"/>
    <col min="13056" max="13056" width="3.7109375" style="75" customWidth="1"/>
    <col min="13057" max="13057" width="47.42578125" style="75" customWidth="1"/>
    <col min="13058" max="13059" width="16.42578125" style="75" customWidth="1"/>
    <col min="13060" max="13060" width="23.140625" style="75" customWidth="1"/>
    <col min="13061" max="13061" width="18.85546875" style="75" customWidth="1"/>
    <col min="13062" max="13062" width="16.42578125" style="75" customWidth="1"/>
    <col min="13063" max="13063" width="9.140625" style="75"/>
    <col min="13064" max="13064" width="13" style="75" customWidth="1"/>
    <col min="13065" max="13068" width="9.140625" style="75"/>
    <col min="13069" max="13070" width="10.7109375" style="75" bestFit="1" customWidth="1"/>
    <col min="13071" max="13071" width="14.28515625" style="75" bestFit="1" customWidth="1"/>
    <col min="13072" max="13072" width="9.42578125" style="75" bestFit="1" customWidth="1"/>
    <col min="13073" max="13073" width="10.7109375" style="75" bestFit="1" customWidth="1"/>
    <col min="13074" max="13311" width="9.140625" style="75"/>
    <col min="13312" max="13312" width="3.7109375" style="75" customWidth="1"/>
    <col min="13313" max="13313" width="47.42578125" style="75" customWidth="1"/>
    <col min="13314" max="13315" width="16.42578125" style="75" customWidth="1"/>
    <col min="13316" max="13316" width="23.140625" style="75" customWidth="1"/>
    <col min="13317" max="13317" width="18.85546875" style="75" customWidth="1"/>
    <col min="13318" max="13318" width="16.42578125" style="75" customWidth="1"/>
    <col min="13319" max="13319" width="9.140625" style="75"/>
    <col min="13320" max="13320" width="13" style="75" customWidth="1"/>
    <col min="13321" max="13324" width="9.140625" style="75"/>
    <col min="13325" max="13326" width="10.7109375" style="75" bestFit="1" customWidth="1"/>
    <col min="13327" max="13327" width="14.28515625" style="75" bestFit="1" customWidth="1"/>
    <col min="13328" max="13328" width="9.42578125" style="75" bestFit="1" customWidth="1"/>
    <col min="13329" max="13329" width="10.7109375" style="75" bestFit="1" customWidth="1"/>
    <col min="13330" max="13567" width="9.140625" style="75"/>
    <col min="13568" max="13568" width="3.7109375" style="75" customWidth="1"/>
    <col min="13569" max="13569" width="47.42578125" style="75" customWidth="1"/>
    <col min="13570" max="13571" width="16.42578125" style="75" customWidth="1"/>
    <col min="13572" max="13572" width="23.140625" style="75" customWidth="1"/>
    <col min="13573" max="13573" width="18.85546875" style="75" customWidth="1"/>
    <col min="13574" max="13574" width="16.42578125" style="75" customWidth="1"/>
    <col min="13575" max="13575" width="9.140625" style="75"/>
    <col min="13576" max="13576" width="13" style="75" customWidth="1"/>
    <col min="13577" max="13580" width="9.140625" style="75"/>
    <col min="13581" max="13582" width="10.7109375" style="75" bestFit="1" customWidth="1"/>
    <col min="13583" max="13583" width="14.28515625" style="75" bestFit="1" customWidth="1"/>
    <col min="13584" max="13584" width="9.42578125" style="75" bestFit="1" customWidth="1"/>
    <col min="13585" max="13585" width="10.7109375" style="75" bestFit="1" customWidth="1"/>
    <col min="13586" max="13823" width="9.140625" style="75"/>
    <col min="13824" max="13824" width="3.7109375" style="75" customWidth="1"/>
    <col min="13825" max="13825" width="47.42578125" style="75" customWidth="1"/>
    <col min="13826" max="13827" width="16.42578125" style="75" customWidth="1"/>
    <col min="13828" max="13828" width="23.140625" style="75" customWidth="1"/>
    <col min="13829" max="13829" width="18.85546875" style="75" customWidth="1"/>
    <col min="13830" max="13830" width="16.42578125" style="75" customWidth="1"/>
    <col min="13831" max="13831" width="9.140625" style="75"/>
    <col min="13832" max="13832" width="13" style="75" customWidth="1"/>
    <col min="13833" max="13836" width="9.140625" style="75"/>
    <col min="13837" max="13838" width="10.7109375" style="75" bestFit="1" customWidth="1"/>
    <col min="13839" max="13839" width="14.28515625" style="75" bestFit="1" customWidth="1"/>
    <col min="13840" max="13840" width="9.42578125" style="75" bestFit="1" customWidth="1"/>
    <col min="13841" max="13841" width="10.7109375" style="75" bestFit="1" customWidth="1"/>
    <col min="13842" max="14079" width="9.140625" style="75"/>
    <col min="14080" max="14080" width="3.7109375" style="75" customWidth="1"/>
    <col min="14081" max="14081" width="47.42578125" style="75" customWidth="1"/>
    <col min="14082" max="14083" width="16.42578125" style="75" customWidth="1"/>
    <col min="14084" max="14084" width="23.140625" style="75" customWidth="1"/>
    <col min="14085" max="14085" width="18.85546875" style="75" customWidth="1"/>
    <col min="14086" max="14086" width="16.42578125" style="75" customWidth="1"/>
    <col min="14087" max="14087" width="9.140625" style="75"/>
    <col min="14088" max="14088" width="13" style="75" customWidth="1"/>
    <col min="14089" max="14092" width="9.140625" style="75"/>
    <col min="14093" max="14094" width="10.7109375" style="75" bestFit="1" customWidth="1"/>
    <col min="14095" max="14095" width="14.28515625" style="75" bestFit="1" customWidth="1"/>
    <col min="14096" max="14096" width="9.42578125" style="75" bestFit="1" customWidth="1"/>
    <col min="14097" max="14097" width="10.7109375" style="75" bestFit="1" customWidth="1"/>
    <col min="14098" max="14335" width="9.140625" style="75"/>
    <col min="14336" max="14336" width="3.7109375" style="75" customWidth="1"/>
    <col min="14337" max="14337" width="47.42578125" style="75" customWidth="1"/>
    <col min="14338" max="14339" width="16.42578125" style="75" customWidth="1"/>
    <col min="14340" max="14340" width="23.140625" style="75" customWidth="1"/>
    <col min="14341" max="14341" width="18.85546875" style="75" customWidth="1"/>
    <col min="14342" max="14342" width="16.42578125" style="75" customWidth="1"/>
    <col min="14343" max="14343" width="9.140625" style="75"/>
    <col min="14344" max="14344" width="13" style="75" customWidth="1"/>
    <col min="14345" max="14348" width="9.140625" style="75"/>
    <col min="14349" max="14350" width="10.7109375" style="75" bestFit="1" customWidth="1"/>
    <col min="14351" max="14351" width="14.28515625" style="75" bestFit="1" customWidth="1"/>
    <col min="14352" max="14352" width="9.42578125" style="75" bestFit="1" customWidth="1"/>
    <col min="14353" max="14353" width="10.7109375" style="75" bestFit="1" customWidth="1"/>
    <col min="14354" max="14591" width="9.140625" style="75"/>
    <col min="14592" max="14592" width="3.7109375" style="75" customWidth="1"/>
    <col min="14593" max="14593" width="47.42578125" style="75" customWidth="1"/>
    <col min="14594" max="14595" width="16.42578125" style="75" customWidth="1"/>
    <col min="14596" max="14596" width="23.140625" style="75" customWidth="1"/>
    <col min="14597" max="14597" width="18.85546875" style="75" customWidth="1"/>
    <col min="14598" max="14598" width="16.42578125" style="75" customWidth="1"/>
    <col min="14599" max="14599" width="9.140625" style="75"/>
    <col min="14600" max="14600" width="13" style="75" customWidth="1"/>
    <col min="14601" max="14604" width="9.140625" style="75"/>
    <col min="14605" max="14606" width="10.7109375" style="75" bestFit="1" customWidth="1"/>
    <col min="14607" max="14607" width="14.28515625" style="75" bestFit="1" customWidth="1"/>
    <col min="14608" max="14608" width="9.42578125" style="75" bestFit="1" customWidth="1"/>
    <col min="14609" max="14609" width="10.7109375" style="75" bestFit="1" customWidth="1"/>
    <col min="14610" max="14847" width="9.140625" style="75"/>
    <col min="14848" max="14848" width="3.7109375" style="75" customWidth="1"/>
    <col min="14849" max="14849" width="47.42578125" style="75" customWidth="1"/>
    <col min="14850" max="14851" width="16.42578125" style="75" customWidth="1"/>
    <col min="14852" max="14852" width="23.140625" style="75" customWidth="1"/>
    <col min="14853" max="14853" width="18.85546875" style="75" customWidth="1"/>
    <col min="14854" max="14854" width="16.42578125" style="75" customWidth="1"/>
    <col min="14855" max="14855" width="9.140625" style="75"/>
    <col min="14856" max="14856" width="13" style="75" customWidth="1"/>
    <col min="14857" max="14860" width="9.140625" style="75"/>
    <col min="14861" max="14862" width="10.7109375" style="75" bestFit="1" customWidth="1"/>
    <col min="14863" max="14863" width="14.28515625" style="75" bestFit="1" customWidth="1"/>
    <col min="14864" max="14864" width="9.42578125" style="75" bestFit="1" customWidth="1"/>
    <col min="14865" max="14865" width="10.7109375" style="75" bestFit="1" customWidth="1"/>
    <col min="14866" max="15103" width="9.140625" style="75"/>
    <col min="15104" max="15104" width="3.7109375" style="75" customWidth="1"/>
    <col min="15105" max="15105" width="47.42578125" style="75" customWidth="1"/>
    <col min="15106" max="15107" width="16.42578125" style="75" customWidth="1"/>
    <col min="15108" max="15108" width="23.140625" style="75" customWidth="1"/>
    <col min="15109" max="15109" width="18.85546875" style="75" customWidth="1"/>
    <col min="15110" max="15110" width="16.42578125" style="75" customWidth="1"/>
    <col min="15111" max="15111" width="9.140625" style="75"/>
    <col min="15112" max="15112" width="13" style="75" customWidth="1"/>
    <col min="15113" max="15116" width="9.140625" style="75"/>
    <col min="15117" max="15118" width="10.7109375" style="75" bestFit="1" customWidth="1"/>
    <col min="15119" max="15119" width="14.28515625" style="75" bestFit="1" customWidth="1"/>
    <col min="15120" max="15120" width="9.42578125" style="75" bestFit="1" customWidth="1"/>
    <col min="15121" max="15121" width="10.7109375" style="75" bestFit="1" customWidth="1"/>
    <col min="15122" max="15359" width="9.140625" style="75"/>
    <col min="15360" max="15360" width="3.7109375" style="75" customWidth="1"/>
    <col min="15361" max="15361" width="47.42578125" style="75" customWidth="1"/>
    <col min="15362" max="15363" width="16.42578125" style="75" customWidth="1"/>
    <col min="15364" max="15364" width="23.140625" style="75" customWidth="1"/>
    <col min="15365" max="15365" width="18.85546875" style="75" customWidth="1"/>
    <col min="15366" max="15366" width="16.42578125" style="75" customWidth="1"/>
    <col min="15367" max="15367" width="9.140625" style="75"/>
    <col min="15368" max="15368" width="13" style="75" customWidth="1"/>
    <col min="15369" max="15372" width="9.140625" style="75"/>
    <col min="15373" max="15374" width="10.7109375" style="75" bestFit="1" customWidth="1"/>
    <col min="15375" max="15375" width="14.28515625" style="75" bestFit="1" customWidth="1"/>
    <col min="15376" max="15376" width="9.42578125" style="75" bestFit="1" customWidth="1"/>
    <col min="15377" max="15377" width="10.7109375" style="75" bestFit="1" customWidth="1"/>
    <col min="15378" max="15615" width="9.140625" style="75"/>
    <col min="15616" max="15616" width="3.7109375" style="75" customWidth="1"/>
    <col min="15617" max="15617" width="47.42578125" style="75" customWidth="1"/>
    <col min="15618" max="15619" width="16.42578125" style="75" customWidth="1"/>
    <col min="15620" max="15620" width="23.140625" style="75" customWidth="1"/>
    <col min="15621" max="15621" width="18.85546875" style="75" customWidth="1"/>
    <col min="15622" max="15622" width="16.42578125" style="75" customWidth="1"/>
    <col min="15623" max="15623" width="9.140625" style="75"/>
    <col min="15624" max="15624" width="13" style="75" customWidth="1"/>
    <col min="15625" max="15628" width="9.140625" style="75"/>
    <col min="15629" max="15630" width="10.7109375" style="75" bestFit="1" customWidth="1"/>
    <col min="15631" max="15631" width="14.28515625" style="75" bestFit="1" customWidth="1"/>
    <col min="15632" max="15632" width="9.42578125" style="75" bestFit="1" customWidth="1"/>
    <col min="15633" max="15633" width="10.7109375" style="75" bestFit="1" customWidth="1"/>
    <col min="15634" max="15871" width="9.140625" style="75"/>
    <col min="15872" max="15872" width="3.7109375" style="75" customWidth="1"/>
    <col min="15873" max="15873" width="47.42578125" style="75" customWidth="1"/>
    <col min="15874" max="15875" width="16.42578125" style="75" customWidth="1"/>
    <col min="15876" max="15876" width="23.140625" style="75" customWidth="1"/>
    <col min="15877" max="15877" width="18.85546875" style="75" customWidth="1"/>
    <col min="15878" max="15878" width="16.42578125" style="75" customWidth="1"/>
    <col min="15879" max="15879" width="9.140625" style="75"/>
    <col min="15880" max="15880" width="13" style="75" customWidth="1"/>
    <col min="15881" max="15884" width="9.140625" style="75"/>
    <col min="15885" max="15886" width="10.7109375" style="75" bestFit="1" customWidth="1"/>
    <col min="15887" max="15887" width="14.28515625" style="75" bestFit="1" customWidth="1"/>
    <col min="15888" max="15888" width="9.42578125" style="75" bestFit="1" customWidth="1"/>
    <col min="15889" max="15889" width="10.7109375" style="75" bestFit="1" customWidth="1"/>
    <col min="15890" max="16127" width="9.140625" style="75"/>
    <col min="16128" max="16128" width="3.7109375" style="75" customWidth="1"/>
    <col min="16129" max="16129" width="47.42578125" style="75" customWidth="1"/>
    <col min="16130" max="16131" width="16.42578125" style="75" customWidth="1"/>
    <col min="16132" max="16132" width="23.140625" style="75" customWidth="1"/>
    <col min="16133" max="16133" width="18.85546875" style="75" customWidth="1"/>
    <col min="16134" max="16134" width="16.42578125" style="75" customWidth="1"/>
    <col min="16135" max="16135" width="9.140625" style="75"/>
    <col min="16136" max="16136" width="13" style="75" customWidth="1"/>
    <col min="16137" max="16140" width="9.140625" style="75"/>
    <col min="16141" max="16142" width="10.7109375" style="75" bestFit="1" customWidth="1"/>
    <col min="16143" max="16143" width="14.28515625" style="75" bestFit="1" customWidth="1"/>
    <col min="16144" max="16144" width="9.42578125" style="75" bestFit="1" customWidth="1"/>
    <col min="16145" max="16145" width="10.7109375" style="75" bestFit="1" customWidth="1"/>
    <col min="16146" max="16384" width="9.140625" style="75"/>
  </cols>
  <sheetData>
    <row r="1" spans="1:25" ht="18" x14ac:dyDescent="0.2">
      <c r="A1" s="203" t="s">
        <v>780</v>
      </c>
    </row>
    <row r="2" spans="1:25" s="29" customFormat="1" ht="15" x14ac:dyDescent="0.2">
      <c r="A2" s="154" t="s">
        <v>87</v>
      </c>
      <c r="F2" s="32"/>
      <c r="G2" s="32"/>
      <c r="H2" s="32"/>
      <c r="I2" s="32"/>
      <c r="J2" s="32"/>
      <c r="K2" s="32"/>
      <c r="L2" s="32"/>
      <c r="M2" s="32"/>
      <c r="N2" s="32"/>
      <c r="O2" s="32"/>
      <c r="P2" s="32"/>
      <c r="Q2" s="32"/>
    </row>
    <row r="3" spans="1:25" s="29" customFormat="1" ht="18" x14ac:dyDescent="0.25">
      <c r="A3" s="168" t="s">
        <v>51</v>
      </c>
      <c r="B3" s="32"/>
      <c r="D3" s="32"/>
      <c r="E3" s="32"/>
      <c r="F3" s="170"/>
      <c r="G3" s="32"/>
      <c r="H3" s="32"/>
      <c r="I3" s="32"/>
      <c r="J3" s="32"/>
      <c r="K3" s="32"/>
      <c r="L3" s="32"/>
      <c r="M3" s="32"/>
      <c r="N3" s="32"/>
      <c r="O3" s="32"/>
      <c r="P3" s="32"/>
      <c r="Q3" s="32"/>
    </row>
    <row r="4" spans="1:25" ht="31.5" customHeight="1" x14ac:dyDescent="0.2">
      <c r="A4" s="191" t="s">
        <v>94</v>
      </c>
      <c r="B4" s="191" t="s">
        <v>71</v>
      </c>
      <c r="C4" s="191" t="s">
        <v>72</v>
      </c>
      <c r="D4" s="192" t="s">
        <v>73</v>
      </c>
      <c r="E4" s="191" t="s">
        <v>74</v>
      </c>
      <c r="F4" s="193" t="s">
        <v>75</v>
      </c>
      <c r="I4" s="77"/>
      <c r="J4" s="77"/>
      <c r="K4" s="77"/>
      <c r="L4" s="78"/>
      <c r="M4" s="79"/>
      <c r="N4" s="79"/>
      <c r="O4" s="80"/>
      <c r="P4" s="79"/>
      <c r="Q4" s="81"/>
      <c r="R4" s="43"/>
      <c r="S4" s="43"/>
      <c r="T4" s="66"/>
      <c r="U4" s="66"/>
      <c r="V4" s="66"/>
      <c r="W4" s="66"/>
      <c r="X4" s="66"/>
      <c r="Y4" s="66"/>
    </row>
    <row r="5" spans="1:25" ht="15" x14ac:dyDescent="0.2">
      <c r="A5" s="194" t="s">
        <v>95</v>
      </c>
      <c r="B5" s="195">
        <v>1</v>
      </c>
      <c r="C5" s="195">
        <v>16</v>
      </c>
      <c r="D5" s="196">
        <v>12</v>
      </c>
      <c r="E5" s="195">
        <v>7</v>
      </c>
      <c r="F5" s="197">
        <v>36</v>
      </c>
      <c r="G5" s="45" t="str">
        <f t="shared" ref="G5:G7" si="0">A5&amp;" ("&amp;F5&amp;")"</f>
        <v>2020/21 (36)</v>
      </c>
      <c r="H5" s="45"/>
      <c r="I5" s="77"/>
      <c r="J5" s="77"/>
      <c r="K5" s="77"/>
      <c r="L5" s="78"/>
      <c r="M5" s="79"/>
      <c r="N5" s="79"/>
      <c r="O5" s="80"/>
      <c r="P5" s="79"/>
      <c r="Q5" s="81"/>
      <c r="R5" s="43"/>
      <c r="S5" s="43"/>
      <c r="T5" s="66"/>
      <c r="U5" s="66"/>
      <c r="V5" s="66"/>
      <c r="W5" s="66"/>
      <c r="X5" s="66"/>
      <c r="Y5" s="66"/>
    </row>
    <row r="6" spans="1:25" ht="15" x14ac:dyDescent="0.2">
      <c r="A6" s="194" t="s">
        <v>96</v>
      </c>
      <c r="B6" s="195">
        <v>5</v>
      </c>
      <c r="C6" s="195">
        <v>2</v>
      </c>
      <c r="D6" s="196">
        <v>0</v>
      </c>
      <c r="E6" s="195">
        <v>0</v>
      </c>
      <c r="F6" s="197">
        <v>7</v>
      </c>
      <c r="G6" s="45" t="str">
        <f t="shared" si="0"/>
        <v>2019/20 (7)</v>
      </c>
      <c r="H6" s="45"/>
      <c r="I6" s="77"/>
      <c r="J6" s="77"/>
      <c r="K6" s="77"/>
      <c r="L6" s="78"/>
      <c r="M6" s="79"/>
      <c r="N6" s="79"/>
      <c r="O6" s="80"/>
      <c r="P6" s="79"/>
      <c r="Q6" s="81"/>
      <c r="R6" s="43"/>
      <c r="S6" s="43"/>
      <c r="T6" s="66"/>
      <c r="U6" s="66"/>
      <c r="V6" s="66"/>
      <c r="W6" s="66"/>
      <c r="X6" s="66"/>
      <c r="Y6" s="66"/>
    </row>
    <row r="7" spans="1:25" ht="15" x14ac:dyDescent="0.2">
      <c r="A7" s="194" t="s">
        <v>97</v>
      </c>
      <c r="B7" s="195">
        <v>29</v>
      </c>
      <c r="C7" s="195">
        <v>32</v>
      </c>
      <c r="D7" s="196">
        <v>1</v>
      </c>
      <c r="E7" s="195">
        <v>0</v>
      </c>
      <c r="F7" s="197">
        <v>62</v>
      </c>
      <c r="G7" s="45" t="str">
        <f t="shared" si="0"/>
        <v>2018/19 (62)</v>
      </c>
      <c r="H7" s="45"/>
      <c r="I7" s="77"/>
      <c r="J7" s="77"/>
      <c r="K7" s="77"/>
      <c r="L7" s="78"/>
      <c r="M7" s="79"/>
      <c r="N7" s="79"/>
      <c r="O7" s="80"/>
      <c r="P7" s="79"/>
      <c r="Q7" s="81"/>
      <c r="R7" s="43"/>
      <c r="S7" s="43"/>
      <c r="T7" s="66"/>
      <c r="U7" s="66"/>
      <c r="V7" s="66"/>
      <c r="W7" s="66"/>
      <c r="X7" s="66"/>
      <c r="Y7" s="66"/>
    </row>
    <row r="8" spans="1:25" ht="15" x14ac:dyDescent="0.2">
      <c r="A8" s="194" t="s">
        <v>98</v>
      </c>
      <c r="B8" s="195">
        <v>26</v>
      </c>
      <c r="C8" s="195">
        <v>39</v>
      </c>
      <c r="D8" s="196">
        <v>5</v>
      </c>
      <c r="E8" s="195">
        <v>0</v>
      </c>
      <c r="F8" s="197">
        <v>70</v>
      </c>
      <c r="G8" s="45" t="str">
        <f t="shared" ref="G8:G14" si="1">A8&amp;" ("&amp;F8&amp;")"</f>
        <v>2017/18 (70)</v>
      </c>
      <c r="H8" s="214"/>
      <c r="I8" s="66"/>
      <c r="J8" s="66"/>
      <c r="K8" s="66"/>
      <c r="L8" s="66"/>
      <c r="M8" s="66"/>
      <c r="N8" s="66"/>
      <c r="O8" s="66"/>
      <c r="P8" s="66"/>
      <c r="Q8" s="66"/>
      <c r="R8" s="66"/>
      <c r="S8" s="66"/>
      <c r="T8" s="66"/>
      <c r="U8" s="66"/>
      <c r="V8" s="66"/>
      <c r="W8" s="66"/>
      <c r="X8" s="66"/>
      <c r="Y8" s="66"/>
    </row>
    <row r="9" spans="1:25" ht="15" x14ac:dyDescent="0.2">
      <c r="A9" s="194" t="s">
        <v>99</v>
      </c>
      <c r="B9" s="195">
        <v>12</v>
      </c>
      <c r="C9" s="195">
        <v>34</v>
      </c>
      <c r="D9" s="196">
        <v>1</v>
      </c>
      <c r="E9" s="195">
        <v>1</v>
      </c>
      <c r="F9" s="197">
        <v>48</v>
      </c>
      <c r="G9" s="45" t="str">
        <f t="shared" si="1"/>
        <v>2016/17 (48)</v>
      </c>
      <c r="H9" s="45"/>
      <c r="I9" s="77"/>
      <c r="J9" s="77"/>
      <c r="K9" s="77"/>
      <c r="L9" s="78"/>
      <c r="M9" s="79"/>
      <c r="N9" s="79"/>
      <c r="O9" s="80"/>
      <c r="P9" s="79"/>
      <c r="Q9" s="81"/>
      <c r="R9" s="43"/>
      <c r="S9" s="43"/>
      <c r="T9" s="66"/>
      <c r="U9" s="66"/>
      <c r="V9" s="66"/>
    </row>
    <row r="10" spans="1:25" ht="15" x14ac:dyDescent="0.2">
      <c r="A10" s="194" t="s">
        <v>100</v>
      </c>
      <c r="B10" s="195">
        <v>33</v>
      </c>
      <c r="C10" s="195">
        <v>47</v>
      </c>
      <c r="D10" s="196">
        <v>8</v>
      </c>
      <c r="E10" s="195">
        <v>0</v>
      </c>
      <c r="F10" s="197">
        <v>88</v>
      </c>
      <c r="G10" s="45" t="str">
        <f t="shared" si="1"/>
        <v>2015/16 (88)</v>
      </c>
      <c r="H10" s="45"/>
      <c r="I10" s="82"/>
      <c r="J10" s="77"/>
      <c r="K10" s="77"/>
      <c r="L10" s="78"/>
      <c r="M10" s="79"/>
      <c r="N10" s="79"/>
      <c r="O10" s="80"/>
      <c r="P10" s="79"/>
      <c r="Q10" s="81"/>
      <c r="R10" s="43"/>
      <c r="S10" s="43"/>
      <c r="T10" s="66"/>
      <c r="U10" s="66"/>
      <c r="V10" s="66"/>
    </row>
    <row r="11" spans="1:25" ht="15" x14ac:dyDescent="0.2">
      <c r="A11" s="194" t="s">
        <v>101</v>
      </c>
      <c r="B11" s="195">
        <v>1</v>
      </c>
      <c r="C11" s="195">
        <v>13</v>
      </c>
      <c r="D11" s="196">
        <v>2</v>
      </c>
      <c r="E11" s="195">
        <v>1</v>
      </c>
      <c r="F11" s="197">
        <v>17</v>
      </c>
      <c r="G11" s="45" t="str">
        <f t="shared" si="1"/>
        <v>2014/15 (17)</v>
      </c>
      <c r="H11" s="45"/>
      <c r="I11" s="82"/>
      <c r="J11" s="83"/>
      <c r="K11" s="83"/>
      <c r="L11" s="84"/>
      <c r="M11" s="85"/>
      <c r="N11" s="79"/>
      <c r="O11" s="80"/>
      <c r="P11" s="79"/>
      <c r="Q11" s="81"/>
      <c r="R11" s="43"/>
      <c r="S11" s="43"/>
      <c r="T11" s="66"/>
      <c r="U11" s="66"/>
      <c r="V11" s="66"/>
    </row>
    <row r="12" spans="1:25" ht="15" x14ac:dyDescent="0.2">
      <c r="A12" s="198" t="s">
        <v>102</v>
      </c>
      <c r="B12" s="195">
        <v>16</v>
      </c>
      <c r="C12" s="195">
        <v>42</v>
      </c>
      <c r="D12" s="195">
        <v>4</v>
      </c>
      <c r="E12" s="195">
        <v>0</v>
      </c>
      <c r="F12" s="197">
        <v>62</v>
      </c>
      <c r="G12" s="45" t="str">
        <f t="shared" si="1"/>
        <v>2013/14 (62)</v>
      </c>
      <c r="H12" s="45"/>
      <c r="I12" s="82"/>
      <c r="J12" s="83"/>
      <c r="K12" s="83"/>
      <c r="L12" s="86"/>
      <c r="M12" s="87"/>
      <c r="N12" s="88"/>
      <c r="O12" s="89"/>
      <c r="P12" s="88"/>
      <c r="Q12" s="90"/>
      <c r="R12" s="43"/>
      <c r="S12" s="43"/>
      <c r="T12" s="66"/>
      <c r="U12" s="66"/>
      <c r="V12" s="66"/>
    </row>
    <row r="13" spans="1:25" ht="15" x14ac:dyDescent="0.2">
      <c r="A13" s="198" t="s">
        <v>103</v>
      </c>
      <c r="B13" s="195">
        <v>12</v>
      </c>
      <c r="C13" s="195">
        <v>38</v>
      </c>
      <c r="D13" s="195">
        <v>11</v>
      </c>
      <c r="E13" s="195">
        <v>0</v>
      </c>
      <c r="F13" s="197">
        <v>61</v>
      </c>
      <c r="G13" s="45" t="str">
        <f t="shared" si="1"/>
        <v>2012/13 (61)</v>
      </c>
      <c r="H13" s="45"/>
      <c r="I13" s="82"/>
      <c r="J13" s="83"/>
      <c r="K13" s="83"/>
      <c r="L13" s="86"/>
      <c r="M13" s="87"/>
      <c r="N13" s="88"/>
      <c r="O13" s="89"/>
      <c r="P13" s="88"/>
      <c r="Q13" s="90"/>
      <c r="R13" s="43"/>
      <c r="S13" s="43"/>
      <c r="T13" s="66"/>
      <c r="U13" s="66"/>
      <c r="V13" s="66"/>
    </row>
    <row r="14" spans="1:25" ht="15" x14ac:dyDescent="0.2">
      <c r="A14" s="199" t="s">
        <v>104</v>
      </c>
      <c r="B14" s="200">
        <v>8</v>
      </c>
      <c r="C14" s="201">
        <v>55</v>
      </c>
      <c r="D14" s="201">
        <v>13</v>
      </c>
      <c r="E14" s="201">
        <v>0</v>
      </c>
      <c r="F14" s="202">
        <v>76</v>
      </c>
      <c r="G14" s="45" t="str">
        <f t="shared" si="1"/>
        <v>2011/12 (76)</v>
      </c>
      <c r="H14" s="45"/>
      <c r="I14" s="82"/>
      <c r="J14" s="83"/>
      <c r="K14" s="83"/>
      <c r="L14" s="86"/>
      <c r="M14" s="91"/>
      <c r="N14" s="88"/>
      <c r="O14" s="89"/>
      <c r="P14" s="88"/>
      <c r="Q14" s="90"/>
      <c r="R14" s="43"/>
      <c r="S14" s="43"/>
      <c r="T14" s="66"/>
      <c r="U14" s="66"/>
      <c r="V14" s="66"/>
    </row>
    <row r="15" spans="1:25" x14ac:dyDescent="0.2">
      <c r="A15" s="92"/>
      <c r="B15" s="44"/>
      <c r="C15" s="44"/>
      <c r="D15" s="44"/>
      <c r="E15" s="44"/>
      <c r="F15" s="44"/>
      <c r="J15" s="45"/>
      <c r="K15" s="45"/>
      <c r="L15" s="45"/>
      <c r="M15" s="45"/>
      <c r="N15" s="45"/>
      <c r="O15" s="45"/>
      <c r="P15" s="45"/>
      <c r="Q15" s="45"/>
      <c r="R15" s="45"/>
      <c r="T15" s="66"/>
      <c r="U15" s="66"/>
      <c r="V15" s="66"/>
    </row>
    <row r="16" spans="1:25" x14ac:dyDescent="0.2">
      <c r="A16" s="92"/>
      <c r="B16" s="44"/>
      <c r="C16" s="44"/>
      <c r="D16" s="44"/>
      <c r="E16" s="44"/>
      <c r="F16" s="44"/>
      <c r="T16" s="66"/>
      <c r="U16" s="66"/>
      <c r="V16" s="66"/>
    </row>
    <row r="17" spans="1:22" x14ac:dyDescent="0.2">
      <c r="A17" s="92"/>
      <c r="B17" s="44"/>
      <c r="C17" s="44"/>
      <c r="D17" s="44"/>
      <c r="E17" s="44"/>
      <c r="F17" s="44"/>
      <c r="T17" s="66"/>
      <c r="U17" s="66"/>
      <c r="V17" s="66"/>
    </row>
    <row r="18" spans="1:22" x14ac:dyDescent="0.2">
      <c r="T18" s="66"/>
      <c r="U18" s="66"/>
      <c r="V18" s="66"/>
    </row>
    <row r="32" spans="1:22" x14ac:dyDescent="0.2">
      <c r="L32" s="76"/>
    </row>
    <row r="33" spans="1:12" x14ac:dyDescent="0.2">
      <c r="L33" s="76"/>
    </row>
    <row r="37" spans="1:12" x14ac:dyDescent="0.2">
      <c r="B37" s="74"/>
      <c r="C37" s="74"/>
      <c r="D37" s="74"/>
      <c r="E37" s="74"/>
      <c r="F37" s="74"/>
      <c r="G37" s="74"/>
      <c r="H37" s="74"/>
      <c r="I37" s="74"/>
      <c r="J37" s="74"/>
      <c r="K37" s="74"/>
      <c r="L37" s="31"/>
    </row>
    <row r="38" spans="1:12" x14ac:dyDescent="0.2">
      <c r="B38" s="93"/>
      <c r="C38" s="93"/>
      <c r="D38" s="93"/>
      <c r="E38" s="93"/>
      <c r="F38" s="93"/>
      <c r="G38" s="93"/>
      <c r="H38" s="93"/>
      <c r="I38" s="93"/>
      <c r="J38" s="93"/>
      <c r="K38" s="93"/>
      <c r="L38" s="94"/>
    </row>
    <row r="39" spans="1:12" x14ac:dyDescent="0.2">
      <c r="B39" s="95"/>
      <c r="C39" s="95"/>
      <c r="D39" s="95"/>
      <c r="E39" s="95"/>
      <c r="F39" s="95"/>
      <c r="G39" s="95"/>
      <c r="H39" s="96"/>
      <c r="I39" s="96"/>
      <c r="J39" s="96"/>
      <c r="K39" s="96"/>
      <c r="L39" s="46"/>
    </row>
    <row r="40" spans="1:12" x14ac:dyDescent="0.2">
      <c r="B40" s="95"/>
      <c r="C40" s="95"/>
      <c r="D40" s="95"/>
      <c r="E40" s="95"/>
      <c r="F40" s="95"/>
      <c r="G40" s="95"/>
      <c r="H40" s="95"/>
      <c r="I40" s="95"/>
      <c r="J40" s="95"/>
      <c r="K40" s="95"/>
    </row>
    <row r="41" spans="1:12" x14ac:dyDescent="0.2">
      <c r="F41" s="47"/>
    </row>
    <row r="42" spans="1:12" x14ac:dyDescent="0.2">
      <c r="A42" s="117"/>
      <c r="B42" s="117"/>
      <c r="C42" s="117"/>
      <c r="D42" s="117"/>
      <c r="E42" s="117"/>
    </row>
    <row r="43" spans="1:12" x14ac:dyDescent="0.2">
      <c r="A43" s="31"/>
      <c r="B43" s="31"/>
      <c r="C43" s="31"/>
      <c r="D43" s="31"/>
      <c r="E43" s="31"/>
      <c r="F43" s="31"/>
      <c r="G43" s="31"/>
      <c r="H43" s="31"/>
      <c r="I43" s="31"/>
      <c r="J43" s="31"/>
      <c r="K43" s="31"/>
      <c r="L43" s="31"/>
    </row>
    <row r="44" spans="1:12" x14ac:dyDescent="0.2">
      <c r="A44" s="94"/>
      <c r="B44" s="94"/>
      <c r="C44" s="94"/>
      <c r="D44" s="94"/>
      <c r="E44" s="94"/>
      <c r="F44" s="94"/>
      <c r="G44" s="94"/>
      <c r="H44" s="94"/>
      <c r="I44" s="94"/>
      <c r="J44" s="94"/>
      <c r="K44" s="94"/>
      <c r="L44" s="94"/>
    </row>
    <row r="45" spans="1:12" x14ac:dyDescent="0.2">
      <c r="A45" s="116"/>
      <c r="B45" s="116"/>
      <c r="C45" s="116"/>
      <c r="D45" s="116"/>
      <c r="E45" s="116"/>
      <c r="F45" s="116"/>
      <c r="G45" s="116"/>
      <c r="H45" s="46"/>
      <c r="I45" s="46"/>
      <c r="J45" s="46"/>
      <c r="K45" s="46"/>
      <c r="L45" s="46"/>
    </row>
    <row r="46" spans="1:12" x14ac:dyDescent="0.2">
      <c r="A46" s="116"/>
      <c r="B46" s="116"/>
      <c r="C46" s="116"/>
      <c r="D46" s="116"/>
      <c r="E46" s="116"/>
      <c r="F46" s="116"/>
      <c r="G46" s="116"/>
      <c r="H46" s="116"/>
      <c r="I46" s="116"/>
      <c r="J46" s="116"/>
      <c r="K46" s="116"/>
    </row>
  </sheetData>
  <sheetProtection sheet="1" objects="1" scenarios="1"/>
  <pageMargins left="0.75" right="0.75" top="1" bottom="1" header="0.5" footer="0.5"/>
  <pageSetup paperSize="9" scale="7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6"/>
    <pageSetUpPr fitToPage="1"/>
  </sheetPr>
  <dimension ref="A1:R43"/>
  <sheetViews>
    <sheetView showGridLines="0" zoomScaleNormal="100" workbookViewId="0"/>
  </sheetViews>
  <sheetFormatPr defaultRowHeight="12.75" x14ac:dyDescent="0.2"/>
  <cols>
    <col min="1" max="1" width="46.28515625" style="30" customWidth="1"/>
    <col min="2" max="6" width="17.42578125" style="30" customWidth="1"/>
    <col min="7" max="7" width="9.85546875" style="30" customWidth="1"/>
    <col min="8" max="8" width="7.7109375" style="30" customWidth="1"/>
    <col min="9" max="9" width="15.42578125" style="30" customWidth="1"/>
    <col min="10" max="10" width="24" style="30" customWidth="1"/>
    <col min="11" max="11" width="30.28515625" style="30" bestFit="1" customWidth="1"/>
    <col min="12" max="255" width="9.140625" style="30"/>
    <col min="256" max="256" width="2.7109375" style="30" customWidth="1"/>
    <col min="257" max="257" width="55" style="30" customWidth="1"/>
    <col min="258" max="262" width="17.42578125" style="30" customWidth="1"/>
    <col min="263" max="263" width="9.85546875" style="30" customWidth="1"/>
    <col min="264" max="264" width="7.7109375" style="30" customWidth="1"/>
    <col min="265" max="265" width="15.42578125" style="30" customWidth="1"/>
    <col min="266" max="266" width="24" style="30" customWidth="1"/>
    <col min="267" max="267" width="30.28515625" style="30" bestFit="1" customWidth="1"/>
    <col min="268" max="511" width="9.140625" style="30"/>
    <col min="512" max="512" width="2.7109375" style="30" customWidth="1"/>
    <col min="513" max="513" width="55" style="30" customWidth="1"/>
    <col min="514" max="518" width="17.42578125" style="30" customWidth="1"/>
    <col min="519" max="519" width="9.85546875" style="30" customWidth="1"/>
    <col min="520" max="520" width="7.7109375" style="30" customWidth="1"/>
    <col min="521" max="521" width="15.42578125" style="30" customWidth="1"/>
    <col min="522" max="522" width="24" style="30" customWidth="1"/>
    <col min="523" max="523" width="30.28515625" style="30" bestFit="1" customWidth="1"/>
    <col min="524" max="767" width="9.140625" style="30"/>
    <col min="768" max="768" width="2.7109375" style="30" customWidth="1"/>
    <col min="769" max="769" width="55" style="30" customWidth="1"/>
    <col min="770" max="774" width="17.42578125" style="30" customWidth="1"/>
    <col min="775" max="775" width="9.85546875" style="30" customWidth="1"/>
    <col min="776" max="776" width="7.7109375" style="30" customWidth="1"/>
    <col min="777" max="777" width="15.42578125" style="30" customWidth="1"/>
    <col min="778" max="778" width="24" style="30" customWidth="1"/>
    <col min="779" max="779" width="30.28515625" style="30" bestFit="1" customWidth="1"/>
    <col min="780" max="1023" width="9.140625" style="30"/>
    <col min="1024" max="1024" width="2.7109375" style="30" customWidth="1"/>
    <col min="1025" max="1025" width="55" style="30" customWidth="1"/>
    <col min="1026" max="1030" width="17.42578125" style="30" customWidth="1"/>
    <col min="1031" max="1031" width="9.85546875" style="30" customWidth="1"/>
    <col min="1032" max="1032" width="7.7109375" style="30" customWidth="1"/>
    <col min="1033" max="1033" width="15.42578125" style="30" customWidth="1"/>
    <col min="1034" max="1034" width="24" style="30" customWidth="1"/>
    <col min="1035" max="1035" width="30.28515625" style="30" bestFit="1" customWidth="1"/>
    <col min="1036" max="1279" width="9.140625" style="30"/>
    <col min="1280" max="1280" width="2.7109375" style="30" customWidth="1"/>
    <col min="1281" max="1281" width="55" style="30" customWidth="1"/>
    <col min="1282" max="1286" width="17.42578125" style="30" customWidth="1"/>
    <col min="1287" max="1287" width="9.85546875" style="30" customWidth="1"/>
    <col min="1288" max="1288" width="7.7109375" style="30" customWidth="1"/>
    <col min="1289" max="1289" width="15.42578125" style="30" customWidth="1"/>
    <col min="1290" max="1290" width="24" style="30" customWidth="1"/>
    <col min="1291" max="1291" width="30.28515625" style="30" bestFit="1" customWidth="1"/>
    <col min="1292" max="1535" width="9.140625" style="30"/>
    <col min="1536" max="1536" width="2.7109375" style="30" customWidth="1"/>
    <col min="1537" max="1537" width="55" style="30" customWidth="1"/>
    <col min="1538" max="1542" width="17.42578125" style="30" customWidth="1"/>
    <col min="1543" max="1543" width="9.85546875" style="30" customWidth="1"/>
    <col min="1544" max="1544" width="7.7109375" style="30" customWidth="1"/>
    <col min="1545" max="1545" width="15.42578125" style="30" customWidth="1"/>
    <col min="1546" max="1546" width="24" style="30" customWidth="1"/>
    <col min="1547" max="1547" width="30.28515625" style="30" bestFit="1" customWidth="1"/>
    <col min="1548" max="1791" width="9.140625" style="30"/>
    <col min="1792" max="1792" width="2.7109375" style="30" customWidth="1"/>
    <col min="1793" max="1793" width="55" style="30" customWidth="1"/>
    <col min="1794" max="1798" width="17.42578125" style="30" customWidth="1"/>
    <col min="1799" max="1799" width="9.85546875" style="30" customWidth="1"/>
    <col min="1800" max="1800" width="7.7109375" style="30" customWidth="1"/>
    <col min="1801" max="1801" width="15.42578125" style="30" customWidth="1"/>
    <col min="1802" max="1802" width="24" style="30" customWidth="1"/>
    <col min="1803" max="1803" width="30.28515625" style="30" bestFit="1" customWidth="1"/>
    <col min="1804" max="2047" width="9.140625" style="30"/>
    <col min="2048" max="2048" width="2.7109375" style="30" customWidth="1"/>
    <col min="2049" max="2049" width="55" style="30" customWidth="1"/>
    <col min="2050" max="2054" width="17.42578125" style="30" customWidth="1"/>
    <col min="2055" max="2055" width="9.85546875" style="30" customWidth="1"/>
    <col min="2056" max="2056" width="7.7109375" style="30" customWidth="1"/>
    <col min="2057" max="2057" width="15.42578125" style="30" customWidth="1"/>
    <col min="2058" max="2058" width="24" style="30" customWidth="1"/>
    <col min="2059" max="2059" width="30.28515625" style="30" bestFit="1" customWidth="1"/>
    <col min="2060" max="2303" width="9.140625" style="30"/>
    <col min="2304" max="2304" width="2.7109375" style="30" customWidth="1"/>
    <col min="2305" max="2305" width="55" style="30" customWidth="1"/>
    <col min="2306" max="2310" width="17.42578125" style="30" customWidth="1"/>
    <col min="2311" max="2311" width="9.85546875" style="30" customWidth="1"/>
    <col min="2312" max="2312" width="7.7109375" style="30" customWidth="1"/>
    <col min="2313" max="2313" width="15.42578125" style="30" customWidth="1"/>
    <col min="2314" max="2314" width="24" style="30" customWidth="1"/>
    <col min="2315" max="2315" width="30.28515625" style="30" bestFit="1" customWidth="1"/>
    <col min="2316" max="2559" width="9.140625" style="30"/>
    <col min="2560" max="2560" width="2.7109375" style="30" customWidth="1"/>
    <col min="2561" max="2561" width="55" style="30" customWidth="1"/>
    <col min="2562" max="2566" width="17.42578125" style="30" customWidth="1"/>
    <col min="2567" max="2567" width="9.85546875" style="30" customWidth="1"/>
    <col min="2568" max="2568" width="7.7109375" style="30" customWidth="1"/>
    <col min="2569" max="2569" width="15.42578125" style="30" customWidth="1"/>
    <col min="2570" max="2570" width="24" style="30" customWidth="1"/>
    <col min="2571" max="2571" width="30.28515625" style="30" bestFit="1" customWidth="1"/>
    <col min="2572" max="2815" width="9.140625" style="30"/>
    <col min="2816" max="2816" width="2.7109375" style="30" customWidth="1"/>
    <col min="2817" max="2817" width="55" style="30" customWidth="1"/>
    <col min="2818" max="2822" width="17.42578125" style="30" customWidth="1"/>
    <col min="2823" max="2823" width="9.85546875" style="30" customWidth="1"/>
    <col min="2824" max="2824" width="7.7109375" style="30" customWidth="1"/>
    <col min="2825" max="2825" width="15.42578125" style="30" customWidth="1"/>
    <col min="2826" max="2826" width="24" style="30" customWidth="1"/>
    <col min="2827" max="2827" width="30.28515625" style="30" bestFit="1" customWidth="1"/>
    <col min="2828" max="3071" width="9.140625" style="30"/>
    <col min="3072" max="3072" width="2.7109375" style="30" customWidth="1"/>
    <col min="3073" max="3073" width="55" style="30" customWidth="1"/>
    <col min="3074" max="3078" width="17.42578125" style="30" customWidth="1"/>
    <col min="3079" max="3079" width="9.85546875" style="30" customWidth="1"/>
    <col min="3080" max="3080" width="7.7109375" style="30" customWidth="1"/>
    <col min="3081" max="3081" width="15.42578125" style="30" customWidth="1"/>
    <col min="3082" max="3082" width="24" style="30" customWidth="1"/>
    <col min="3083" max="3083" width="30.28515625" style="30" bestFit="1" customWidth="1"/>
    <col min="3084" max="3327" width="9.140625" style="30"/>
    <col min="3328" max="3328" width="2.7109375" style="30" customWidth="1"/>
    <col min="3329" max="3329" width="55" style="30" customWidth="1"/>
    <col min="3330" max="3334" width="17.42578125" style="30" customWidth="1"/>
    <col min="3335" max="3335" width="9.85546875" style="30" customWidth="1"/>
    <col min="3336" max="3336" width="7.7109375" style="30" customWidth="1"/>
    <col min="3337" max="3337" width="15.42578125" style="30" customWidth="1"/>
    <col min="3338" max="3338" width="24" style="30" customWidth="1"/>
    <col min="3339" max="3339" width="30.28515625" style="30" bestFit="1" customWidth="1"/>
    <col min="3340" max="3583" width="9.140625" style="30"/>
    <col min="3584" max="3584" width="2.7109375" style="30" customWidth="1"/>
    <col min="3585" max="3585" width="55" style="30" customWidth="1"/>
    <col min="3586" max="3590" width="17.42578125" style="30" customWidth="1"/>
    <col min="3591" max="3591" width="9.85546875" style="30" customWidth="1"/>
    <col min="3592" max="3592" width="7.7109375" style="30" customWidth="1"/>
    <col min="3593" max="3593" width="15.42578125" style="30" customWidth="1"/>
    <col min="3594" max="3594" width="24" style="30" customWidth="1"/>
    <col min="3595" max="3595" width="30.28515625" style="30" bestFit="1" customWidth="1"/>
    <col min="3596" max="3839" width="9.140625" style="30"/>
    <col min="3840" max="3840" width="2.7109375" style="30" customWidth="1"/>
    <col min="3841" max="3841" width="55" style="30" customWidth="1"/>
    <col min="3842" max="3846" width="17.42578125" style="30" customWidth="1"/>
    <col min="3847" max="3847" width="9.85546875" style="30" customWidth="1"/>
    <col min="3848" max="3848" width="7.7109375" style="30" customWidth="1"/>
    <col min="3849" max="3849" width="15.42578125" style="30" customWidth="1"/>
    <col min="3850" max="3850" width="24" style="30" customWidth="1"/>
    <col min="3851" max="3851" width="30.28515625" style="30" bestFit="1" customWidth="1"/>
    <col min="3852" max="4095" width="9.140625" style="30"/>
    <col min="4096" max="4096" width="2.7109375" style="30" customWidth="1"/>
    <col min="4097" max="4097" width="55" style="30" customWidth="1"/>
    <col min="4098" max="4102" width="17.42578125" style="30" customWidth="1"/>
    <col min="4103" max="4103" width="9.85546875" style="30" customWidth="1"/>
    <col min="4104" max="4104" width="7.7109375" style="30" customWidth="1"/>
    <col min="4105" max="4105" width="15.42578125" style="30" customWidth="1"/>
    <col min="4106" max="4106" width="24" style="30" customWidth="1"/>
    <col min="4107" max="4107" width="30.28515625" style="30" bestFit="1" customWidth="1"/>
    <col min="4108" max="4351" width="9.140625" style="30"/>
    <col min="4352" max="4352" width="2.7109375" style="30" customWidth="1"/>
    <col min="4353" max="4353" width="55" style="30" customWidth="1"/>
    <col min="4354" max="4358" width="17.42578125" style="30" customWidth="1"/>
    <col min="4359" max="4359" width="9.85546875" style="30" customWidth="1"/>
    <col min="4360" max="4360" width="7.7109375" style="30" customWidth="1"/>
    <col min="4361" max="4361" width="15.42578125" style="30" customWidth="1"/>
    <col min="4362" max="4362" width="24" style="30" customWidth="1"/>
    <col min="4363" max="4363" width="30.28515625" style="30" bestFit="1" customWidth="1"/>
    <col min="4364" max="4607" width="9.140625" style="30"/>
    <col min="4608" max="4608" width="2.7109375" style="30" customWidth="1"/>
    <col min="4609" max="4609" width="55" style="30" customWidth="1"/>
    <col min="4610" max="4614" width="17.42578125" style="30" customWidth="1"/>
    <col min="4615" max="4615" width="9.85546875" style="30" customWidth="1"/>
    <col min="4616" max="4616" width="7.7109375" style="30" customWidth="1"/>
    <col min="4617" max="4617" width="15.42578125" style="30" customWidth="1"/>
    <col min="4618" max="4618" width="24" style="30" customWidth="1"/>
    <col min="4619" max="4619" width="30.28515625" style="30" bestFit="1" customWidth="1"/>
    <col min="4620" max="4863" width="9.140625" style="30"/>
    <col min="4864" max="4864" width="2.7109375" style="30" customWidth="1"/>
    <col min="4865" max="4865" width="55" style="30" customWidth="1"/>
    <col min="4866" max="4870" width="17.42578125" style="30" customWidth="1"/>
    <col min="4871" max="4871" width="9.85546875" style="30" customWidth="1"/>
    <col min="4872" max="4872" width="7.7109375" style="30" customWidth="1"/>
    <col min="4873" max="4873" width="15.42578125" style="30" customWidth="1"/>
    <col min="4874" max="4874" width="24" style="30" customWidth="1"/>
    <col min="4875" max="4875" width="30.28515625" style="30" bestFit="1" customWidth="1"/>
    <col min="4876" max="5119" width="9.140625" style="30"/>
    <col min="5120" max="5120" width="2.7109375" style="30" customWidth="1"/>
    <col min="5121" max="5121" width="55" style="30" customWidth="1"/>
    <col min="5122" max="5126" width="17.42578125" style="30" customWidth="1"/>
    <col min="5127" max="5127" width="9.85546875" style="30" customWidth="1"/>
    <col min="5128" max="5128" width="7.7109375" style="30" customWidth="1"/>
    <col min="5129" max="5129" width="15.42578125" style="30" customWidth="1"/>
    <col min="5130" max="5130" width="24" style="30" customWidth="1"/>
    <col min="5131" max="5131" width="30.28515625" style="30" bestFit="1" customWidth="1"/>
    <col min="5132" max="5375" width="9.140625" style="30"/>
    <col min="5376" max="5376" width="2.7109375" style="30" customWidth="1"/>
    <col min="5377" max="5377" width="55" style="30" customWidth="1"/>
    <col min="5378" max="5382" width="17.42578125" style="30" customWidth="1"/>
    <col min="5383" max="5383" width="9.85546875" style="30" customWidth="1"/>
    <col min="5384" max="5384" width="7.7109375" style="30" customWidth="1"/>
    <col min="5385" max="5385" width="15.42578125" style="30" customWidth="1"/>
    <col min="5386" max="5386" width="24" style="30" customWidth="1"/>
    <col min="5387" max="5387" width="30.28515625" style="30" bestFit="1" customWidth="1"/>
    <col min="5388" max="5631" width="9.140625" style="30"/>
    <col min="5632" max="5632" width="2.7109375" style="30" customWidth="1"/>
    <col min="5633" max="5633" width="55" style="30" customWidth="1"/>
    <col min="5634" max="5638" width="17.42578125" style="30" customWidth="1"/>
    <col min="5639" max="5639" width="9.85546875" style="30" customWidth="1"/>
    <col min="5640" max="5640" width="7.7109375" style="30" customWidth="1"/>
    <col min="5641" max="5641" width="15.42578125" style="30" customWidth="1"/>
    <col min="5642" max="5642" width="24" style="30" customWidth="1"/>
    <col min="5643" max="5643" width="30.28515625" style="30" bestFit="1" customWidth="1"/>
    <col min="5644" max="5887" width="9.140625" style="30"/>
    <col min="5888" max="5888" width="2.7109375" style="30" customWidth="1"/>
    <col min="5889" max="5889" width="55" style="30" customWidth="1"/>
    <col min="5890" max="5894" width="17.42578125" style="30" customWidth="1"/>
    <col min="5895" max="5895" width="9.85546875" style="30" customWidth="1"/>
    <col min="5896" max="5896" width="7.7109375" style="30" customWidth="1"/>
    <col min="5897" max="5897" width="15.42578125" style="30" customWidth="1"/>
    <col min="5898" max="5898" width="24" style="30" customWidth="1"/>
    <col min="5899" max="5899" width="30.28515625" style="30" bestFit="1" customWidth="1"/>
    <col min="5900" max="6143" width="9.140625" style="30"/>
    <col min="6144" max="6144" width="2.7109375" style="30" customWidth="1"/>
    <col min="6145" max="6145" width="55" style="30" customWidth="1"/>
    <col min="6146" max="6150" width="17.42578125" style="30" customWidth="1"/>
    <col min="6151" max="6151" width="9.85546875" style="30" customWidth="1"/>
    <col min="6152" max="6152" width="7.7109375" style="30" customWidth="1"/>
    <col min="6153" max="6153" width="15.42578125" style="30" customWidth="1"/>
    <col min="6154" max="6154" width="24" style="30" customWidth="1"/>
    <col min="6155" max="6155" width="30.28515625" style="30" bestFit="1" customWidth="1"/>
    <col min="6156" max="6399" width="9.140625" style="30"/>
    <col min="6400" max="6400" width="2.7109375" style="30" customWidth="1"/>
    <col min="6401" max="6401" width="55" style="30" customWidth="1"/>
    <col min="6402" max="6406" width="17.42578125" style="30" customWidth="1"/>
    <col min="6407" max="6407" width="9.85546875" style="30" customWidth="1"/>
    <col min="6408" max="6408" width="7.7109375" style="30" customWidth="1"/>
    <col min="6409" max="6409" width="15.42578125" style="30" customWidth="1"/>
    <col min="6410" max="6410" width="24" style="30" customWidth="1"/>
    <col min="6411" max="6411" width="30.28515625" style="30" bestFit="1" customWidth="1"/>
    <col min="6412" max="6655" width="9.140625" style="30"/>
    <col min="6656" max="6656" width="2.7109375" style="30" customWidth="1"/>
    <col min="6657" max="6657" width="55" style="30" customWidth="1"/>
    <col min="6658" max="6662" width="17.42578125" style="30" customWidth="1"/>
    <col min="6663" max="6663" width="9.85546875" style="30" customWidth="1"/>
    <col min="6664" max="6664" width="7.7109375" style="30" customWidth="1"/>
    <col min="6665" max="6665" width="15.42578125" style="30" customWidth="1"/>
    <col min="6666" max="6666" width="24" style="30" customWidth="1"/>
    <col min="6667" max="6667" width="30.28515625" style="30" bestFit="1" customWidth="1"/>
    <col min="6668" max="6911" width="9.140625" style="30"/>
    <col min="6912" max="6912" width="2.7109375" style="30" customWidth="1"/>
    <col min="6913" max="6913" width="55" style="30" customWidth="1"/>
    <col min="6914" max="6918" width="17.42578125" style="30" customWidth="1"/>
    <col min="6919" max="6919" width="9.85546875" style="30" customWidth="1"/>
    <col min="6920" max="6920" width="7.7109375" style="30" customWidth="1"/>
    <col min="6921" max="6921" width="15.42578125" style="30" customWidth="1"/>
    <col min="6922" max="6922" width="24" style="30" customWidth="1"/>
    <col min="6923" max="6923" width="30.28515625" style="30" bestFit="1" customWidth="1"/>
    <col min="6924" max="7167" width="9.140625" style="30"/>
    <col min="7168" max="7168" width="2.7109375" style="30" customWidth="1"/>
    <col min="7169" max="7169" width="55" style="30" customWidth="1"/>
    <col min="7170" max="7174" width="17.42578125" style="30" customWidth="1"/>
    <col min="7175" max="7175" width="9.85546875" style="30" customWidth="1"/>
    <col min="7176" max="7176" width="7.7109375" style="30" customWidth="1"/>
    <col min="7177" max="7177" width="15.42578125" style="30" customWidth="1"/>
    <col min="7178" max="7178" width="24" style="30" customWidth="1"/>
    <col min="7179" max="7179" width="30.28515625" style="30" bestFit="1" customWidth="1"/>
    <col min="7180" max="7423" width="9.140625" style="30"/>
    <col min="7424" max="7424" width="2.7109375" style="30" customWidth="1"/>
    <col min="7425" max="7425" width="55" style="30" customWidth="1"/>
    <col min="7426" max="7430" width="17.42578125" style="30" customWidth="1"/>
    <col min="7431" max="7431" width="9.85546875" style="30" customWidth="1"/>
    <col min="7432" max="7432" width="7.7109375" style="30" customWidth="1"/>
    <col min="7433" max="7433" width="15.42578125" style="30" customWidth="1"/>
    <col min="7434" max="7434" width="24" style="30" customWidth="1"/>
    <col min="7435" max="7435" width="30.28515625" style="30" bestFit="1" customWidth="1"/>
    <col min="7436" max="7679" width="9.140625" style="30"/>
    <col min="7680" max="7680" width="2.7109375" style="30" customWidth="1"/>
    <col min="7681" max="7681" width="55" style="30" customWidth="1"/>
    <col min="7682" max="7686" width="17.42578125" style="30" customWidth="1"/>
    <col min="7687" max="7687" width="9.85546875" style="30" customWidth="1"/>
    <col min="7688" max="7688" width="7.7109375" style="30" customWidth="1"/>
    <col min="7689" max="7689" width="15.42578125" style="30" customWidth="1"/>
    <col min="7690" max="7690" width="24" style="30" customWidth="1"/>
    <col min="7691" max="7691" width="30.28515625" style="30" bestFit="1" customWidth="1"/>
    <col min="7692" max="7935" width="9.140625" style="30"/>
    <col min="7936" max="7936" width="2.7109375" style="30" customWidth="1"/>
    <col min="7937" max="7937" width="55" style="30" customWidth="1"/>
    <col min="7938" max="7942" width="17.42578125" style="30" customWidth="1"/>
    <col min="7943" max="7943" width="9.85546875" style="30" customWidth="1"/>
    <col min="7944" max="7944" width="7.7109375" style="30" customWidth="1"/>
    <col min="7945" max="7945" width="15.42578125" style="30" customWidth="1"/>
    <col min="7946" max="7946" width="24" style="30" customWidth="1"/>
    <col min="7947" max="7947" width="30.28515625" style="30" bestFit="1" customWidth="1"/>
    <col min="7948" max="8191" width="9.140625" style="30"/>
    <col min="8192" max="8192" width="2.7109375" style="30" customWidth="1"/>
    <col min="8193" max="8193" width="55" style="30" customWidth="1"/>
    <col min="8194" max="8198" width="17.42578125" style="30" customWidth="1"/>
    <col min="8199" max="8199" width="9.85546875" style="30" customWidth="1"/>
    <col min="8200" max="8200" width="7.7109375" style="30" customWidth="1"/>
    <col min="8201" max="8201" width="15.42578125" style="30" customWidth="1"/>
    <col min="8202" max="8202" width="24" style="30" customWidth="1"/>
    <col min="8203" max="8203" width="30.28515625" style="30" bestFit="1" customWidth="1"/>
    <col min="8204" max="8447" width="9.140625" style="30"/>
    <col min="8448" max="8448" width="2.7109375" style="30" customWidth="1"/>
    <col min="8449" max="8449" width="55" style="30" customWidth="1"/>
    <col min="8450" max="8454" width="17.42578125" style="30" customWidth="1"/>
    <col min="8455" max="8455" width="9.85546875" style="30" customWidth="1"/>
    <col min="8456" max="8456" width="7.7109375" style="30" customWidth="1"/>
    <col min="8457" max="8457" width="15.42578125" style="30" customWidth="1"/>
    <col min="8458" max="8458" width="24" style="30" customWidth="1"/>
    <col min="8459" max="8459" width="30.28515625" style="30" bestFit="1" customWidth="1"/>
    <col min="8460" max="8703" width="9.140625" style="30"/>
    <col min="8704" max="8704" width="2.7109375" style="30" customWidth="1"/>
    <col min="8705" max="8705" width="55" style="30" customWidth="1"/>
    <col min="8706" max="8710" width="17.42578125" style="30" customWidth="1"/>
    <col min="8711" max="8711" width="9.85546875" style="30" customWidth="1"/>
    <col min="8712" max="8712" width="7.7109375" style="30" customWidth="1"/>
    <col min="8713" max="8713" width="15.42578125" style="30" customWidth="1"/>
    <col min="8714" max="8714" width="24" style="30" customWidth="1"/>
    <col min="8715" max="8715" width="30.28515625" style="30" bestFit="1" customWidth="1"/>
    <col min="8716" max="8959" width="9.140625" style="30"/>
    <col min="8960" max="8960" width="2.7109375" style="30" customWidth="1"/>
    <col min="8961" max="8961" width="55" style="30" customWidth="1"/>
    <col min="8962" max="8966" width="17.42578125" style="30" customWidth="1"/>
    <col min="8967" max="8967" width="9.85546875" style="30" customWidth="1"/>
    <col min="8968" max="8968" width="7.7109375" style="30" customWidth="1"/>
    <col min="8969" max="8969" width="15.42578125" style="30" customWidth="1"/>
    <col min="8970" max="8970" width="24" style="30" customWidth="1"/>
    <col min="8971" max="8971" width="30.28515625" style="30" bestFit="1" customWidth="1"/>
    <col min="8972" max="9215" width="9.140625" style="30"/>
    <col min="9216" max="9216" width="2.7109375" style="30" customWidth="1"/>
    <col min="9217" max="9217" width="55" style="30" customWidth="1"/>
    <col min="9218" max="9222" width="17.42578125" style="30" customWidth="1"/>
    <col min="9223" max="9223" width="9.85546875" style="30" customWidth="1"/>
    <col min="9224" max="9224" width="7.7109375" style="30" customWidth="1"/>
    <col min="9225" max="9225" width="15.42578125" style="30" customWidth="1"/>
    <col min="9226" max="9226" width="24" style="30" customWidth="1"/>
    <col min="9227" max="9227" width="30.28515625" style="30" bestFit="1" customWidth="1"/>
    <col min="9228" max="9471" width="9.140625" style="30"/>
    <col min="9472" max="9472" width="2.7109375" style="30" customWidth="1"/>
    <col min="9473" max="9473" width="55" style="30" customWidth="1"/>
    <col min="9474" max="9478" width="17.42578125" style="30" customWidth="1"/>
    <col min="9479" max="9479" width="9.85546875" style="30" customWidth="1"/>
    <col min="9480" max="9480" width="7.7109375" style="30" customWidth="1"/>
    <col min="9481" max="9481" width="15.42578125" style="30" customWidth="1"/>
    <col min="9482" max="9482" width="24" style="30" customWidth="1"/>
    <col min="9483" max="9483" width="30.28515625" style="30" bestFit="1" customWidth="1"/>
    <col min="9484" max="9727" width="9.140625" style="30"/>
    <col min="9728" max="9728" width="2.7109375" style="30" customWidth="1"/>
    <col min="9729" max="9729" width="55" style="30" customWidth="1"/>
    <col min="9730" max="9734" width="17.42578125" style="30" customWidth="1"/>
    <col min="9735" max="9735" width="9.85546875" style="30" customWidth="1"/>
    <col min="9736" max="9736" width="7.7109375" style="30" customWidth="1"/>
    <col min="9737" max="9737" width="15.42578125" style="30" customWidth="1"/>
    <col min="9738" max="9738" width="24" style="30" customWidth="1"/>
    <col min="9739" max="9739" width="30.28515625" style="30" bestFit="1" customWidth="1"/>
    <col min="9740" max="9983" width="9.140625" style="30"/>
    <col min="9984" max="9984" width="2.7109375" style="30" customWidth="1"/>
    <col min="9985" max="9985" width="55" style="30" customWidth="1"/>
    <col min="9986" max="9990" width="17.42578125" style="30" customWidth="1"/>
    <col min="9991" max="9991" width="9.85546875" style="30" customWidth="1"/>
    <col min="9992" max="9992" width="7.7109375" style="30" customWidth="1"/>
    <col min="9993" max="9993" width="15.42578125" style="30" customWidth="1"/>
    <col min="9994" max="9994" width="24" style="30" customWidth="1"/>
    <col min="9995" max="9995" width="30.28515625" style="30" bestFit="1" customWidth="1"/>
    <col min="9996" max="10239" width="9.140625" style="30"/>
    <col min="10240" max="10240" width="2.7109375" style="30" customWidth="1"/>
    <col min="10241" max="10241" width="55" style="30" customWidth="1"/>
    <col min="10242" max="10246" width="17.42578125" style="30" customWidth="1"/>
    <col min="10247" max="10247" width="9.85546875" style="30" customWidth="1"/>
    <col min="10248" max="10248" width="7.7109375" style="30" customWidth="1"/>
    <col min="10249" max="10249" width="15.42578125" style="30" customWidth="1"/>
    <col min="10250" max="10250" width="24" style="30" customWidth="1"/>
    <col min="10251" max="10251" width="30.28515625" style="30" bestFit="1" customWidth="1"/>
    <col min="10252" max="10495" width="9.140625" style="30"/>
    <col min="10496" max="10496" width="2.7109375" style="30" customWidth="1"/>
    <col min="10497" max="10497" width="55" style="30" customWidth="1"/>
    <col min="10498" max="10502" width="17.42578125" style="30" customWidth="1"/>
    <col min="10503" max="10503" width="9.85546875" style="30" customWidth="1"/>
    <col min="10504" max="10504" width="7.7109375" style="30" customWidth="1"/>
    <col min="10505" max="10505" width="15.42578125" style="30" customWidth="1"/>
    <col min="10506" max="10506" width="24" style="30" customWidth="1"/>
    <col min="10507" max="10507" width="30.28515625" style="30" bestFit="1" customWidth="1"/>
    <col min="10508" max="10751" width="9.140625" style="30"/>
    <col min="10752" max="10752" width="2.7109375" style="30" customWidth="1"/>
    <col min="10753" max="10753" width="55" style="30" customWidth="1"/>
    <col min="10754" max="10758" width="17.42578125" style="30" customWidth="1"/>
    <col min="10759" max="10759" width="9.85546875" style="30" customWidth="1"/>
    <col min="10760" max="10760" width="7.7109375" style="30" customWidth="1"/>
    <col min="10761" max="10761" width="15.42578125" style="30" customWidth="1"/>
    <col min="10762" max="10762" width="24" style="30" customWidth="1"/>
    <col min="10763" max="10763" width="30.28515625" style="30" bestFit="1" customWidth="1"/>
    <col min="10764" max="11007" width="9.140625" style="30"/>
    <col min="11008" max="11008" width="2.7109375" style="30" customWidth="1"/>
    <col min="11009" max="11009" width="55" style="30" customWidth="1"/>
    <col min="11010" max="11014" width="17.42578125" style="30" customWidth="1"/>
    <col min="11015" max="11015" width="9.85546875" style="30" customWidth="1"/>
    <col min="11016" max="11016" width="7.7109375" style="30" customWidth="1"/>
    <col min="11017" max="11017" width="15.42578125" style="30" customWidth="1"/>
    <col min="11018" max="11018" width="24" style="30" customWidth="1"/>
    <col min="11019" max="11019" width="30.28515625" style="30" bestFit="1" customWidth="1"/>
    <col min="11020" max="11263" width="9.140625" style="30"/>
    <col min="11264" max="11264" width="2.7109375" style="30" customWidth="1"/>
    <col min="11265" max="11265" width="55" style="30" customWidth="1"/>
    <col min="11266" max="11270" width="17.42578125" style="30" customWidth="1"/>
    <col min="11271" max="11271" width="9.85546875" style="30" customWidth="1"/>
    <col min="11272" max="11272" width="7.7109375" style="30" customWidth="1"/>
    <col min="11273" max="11273" width="15.42578125" style="30" customWidth="1"/>
    <col min="11274" max="11274" width="24" style="30" customWidth="1"/>
    <col min="11275" max="11275" width="30.28515625" style="30" bestFit="1" customWidth="1"/>
    <col min="11276" max="11519" width="9.140625" style="30"/>
    <col min="11520" max="11520" width="2.7109375" style="30" customWidth="1"/>
    <col min="11521" max="11521" width="55" style="30" customWidth="1"/>
    <col min="11522" max="11526" width="17.42578125" style="30" customWidth="1"/>
    <col min="11527" max="11527" width="9.85546875" style="30" customWidth="1"/>
    <col min="11528" max="11528" width="7.7109375" style="30" customWidth="1"/>
    <col min="11529" max="11529" width="15.42578125" style="30" customWidth="1"/>
    <col min="11530" max="11530" width="24" style="30" customWidth="1"/>
    <col min="11531" max="11531" width="30.28515625" style="30" bestFit="1" customWidth="1"/>
    <col min="11532" max="11775" width="9.140625" style="30"/>
    <col min="11776" max="11776" width="2.7109375" style="30" customWidth="1"/>
    <col min="11777" max="11777" width="55" style="30" customWidth="1"/>
    <col min="11778" max="11782" width="17.42578125" style="30" customWidth="1"/>
    <col min="11783" max="11783" width="9.85546875" style="30" customWidth="1"/>
    <col min="11784" max="11784" width="7.7109375" style="30" customWidth="1"/>
    <col min="11785" max="11785" width="15.42578125" style="30" customWidth="1"/>
    <col min="11786" max="11786" width="24" style="30" customWidth="1"/>
    <col min="11787" max="11787" width="30.28515625" style="30" bestFit="1" customWidth="1"/>
    <col min="11788" max="12031" width="9.140625" style="30"/>
    <col min="12032" max="12032" width="2.7109375" style="30" customWidth="1"/>
    <col min="12033" max="12033" width="55" style="30" customWidth="1"/>
    <col min="12034" max="12038" width="17.42578125" style="30" customWidth="1"/>
    <col min="12039" max="12039" width="9.85546875" style="30" customWidth="1"/>
    <col min="12040" max="12040" width="7.7109375" style="30" customWidth="1"/>
    <col min="12041" max="12041" width="15.42578125" style="30" customWidth="1"/>
    <col min="12042" max="12042" width="24" style="30" customWidth="1"/>
    <col min="12043" max="12043" width="30.28515625" style="30" bestFit="1" customWidth="1"/>
    <col min="12044" max="12287" width="9.140625" style="30"/>
    <col min="12288" max="12288" width="2.7109375" style="30" customWidth="1"/>
    <col min="12289" max="12289" width="55" style="30" customWidth="1"/>
    <col min="12290" max="12294" width="17.42578125" style="30" customWidth="1"/>
    <col min="12295" max="12295" width="9.85546875" style="30" customWidth="1"/>
    <col min="12296" max="12296" width="7.7109375" style="30" customWidth="1"/>
    <col min="12297" max="12297" width="15.42578125" style="30" customWidth="1"/>
    <col min="12298" max="12298" width="24" style="30" customWidth="1"/>
    <col min="12299" max="12299" width="30.28515625" style="30" bestFit="1" customWidth="1"/>
    <col min="12300" max="12543" width="9.140625" style="30"/>
    <col min="12544" max="12544" width="2.7109375" style="30" customWidth="1"/>
    <col min="12545" max="12545" width="55" style="30" customWidth="1"/>
    <col min="12546" max="12550" width="17.42578125" style="30" customWidth="1"/>
    <col min="12551" max="12551" width="9.85546875" style="30" customWidth="1"/>
    <col min="12552" max="12552" width="7.7109375" style="30" customWidth="1"/>
    <col min="12553" max="12553" width="15.42578125" style="30" customWidth="1"/>
    <col min="12554" max="12554" width="24" style="30" customWidth="1"/>
    <col min="12555" max="12555" width="30.28515625" style="30" bestFit="1" customWidth="1"/>
    <col min="12556" max="12799" width="9.140625" style="30"/>
    <col min="12800" max="12800" width="2.7109375" style="30" customWidth="1"/>
    <col min="12801" max="12801" width="55" style="30" customWidth="1"/>
    <col min="12802" max="12806" width="17.42578125" style="30" customWidth="1"/>
    <col min="12807" max="12807" width="9.85546875" style="30" customWidth="1"/>
    <col min="12808" max="12808" width="7.7109375" style="30" customWidth="1"/>
    <col min="12809" max="12809" width="15.42578125" style="30" customWidth="1"/>
    <col min="12810" max="12810" width="24" style="30" customWidth="1"/>
    <col min="12811" max="12811" width="30.28515625" style="30" bestFit="1" customWidth="1"/>
    <col min="12812" max="13055" width="9.140625" style="30"/>
    <col min="13056" max="13056" width="2.7109375" style="30" customWidth="1"/>
    <col min="13057" max="13057" width="55" style="30" customWidth="1"/>
    <col min="13058" max="13062" width="17.42578125" style="30" customWidth="1"/>
    <col min="13063" max="13063" width="9.85546875" style="30" customWidth="1"/>
    <col min="13064" max="13064" width="7.7109375" style="30" customWidth="1"/>
    <col min="13065" max="13065" width="15.42578125" style="30" customWidth="1"/>
    <col min="13066" max="13066" width="24" style="30" customWidth="1"/>
    <col min="13067" max="13067" width="30.28515625" style="30" bestFit="1" customWidth="1"/>
    <col min="13068" max="13311" width="9.140625" style="30"/>
    <col min="13312" max="13312" width="2.7109375" style="30" customWidth="1"/>
    <col min="13313" max="13313" width="55" style="30" customWidth="1"/>
    <col min="13314" max="13318" width="17.42578125" style="30" customWidth="1"/>
    <col min="13319" max="13319" width="9.85546875" style="30" customWidth="1"/>
    <col min="13320" max="13320" width="7.7109375" style="30" customWidth="1"/>
    <col min="13321" max="13321" width="15.42578125" style="30" customWidth="1"/>
    <col min="13322" max="13322" width="24" style="30" customWidth="1"/>
    <col min="13323" max="13323" width="30.28515625" style="30" bestFit="1" customWidth="1"/>
    <col min="13324" max="13567" width="9.140625" style="30"/>
    <col min="13568" max="13568" width="2.7109375" style="30" customWidth="1"/>
    <col min="13569" max="13569" width="55" style="30" customWidth="1"/>
    <col min="13570" max="13574" width="17.42578125" style="30" customWidth="1"/>
    <col min="13575" max="13575" width="9.85546875" style="30" customWidth="1"/>
    <col min="13576" max="13576" width="7.7109375" style="30" customWidth="1"/>
    <col min="13577" max="13577" width="15.42578125" style="30" customWidth="1"/>
    <col min="13578" max="13578" width="24" style="30" customWidth="1"/>
    <col min="13579" max="13579" width="30.28515625" style="30" bestFit="1" customWidth="1"/>
    <col min="13580" max="13823" width="9.140625" style="30"/>
    <col min="13824" max="13824" width="2.7109375" style="30" customWidth="1"/>
    <col min="13825" max="13825" width="55" style="30" customWidth="1"/>
    <col min="13826" max="13830" width="17.42578125" style="30" customWidth="1"/>
    <col min="13831" max="13831" width="9.85546875" style="30" customWidth="1"/>
    <col min="13832" max="13832" width="7.7109375" style="30" customWidth="1"/>
    <col min="13833" max="13833" width="15.42578125" style="30" customWidth="1"/>
    <col min="13834" max="13834" width="24" style="30" customWidth="1"/>
    <col min="13835" max="13835" width="30.28515625" style="30" bestFit="1" customWidth="1"/>
    <col min="13836" max="14079" width="9.140625" style="30"/>
    <col min="14080" max="14080" width="2.7109375" style="30" customWidth="1"/>
    <col min="14081" max="14081" width="55" style="30" customWidth="1"/>
    <col min="14082" max="14086" width="17.42578125" style="30" customWidth="1"/>
    <col min="14087" max="14087" width="9.85546875" style="30" customWidth="1"/>
    <col min="14088" max="14088" width="7.7109375" style="30" customWidth="1"/>
    <col min="14089" max="14089" width="15.42578125" style="30" customWidth="1"/>
    <col min="14090" max="14090" width="24" style="30" customWidth="1"/>
    <col min="14091" max="14091" width="30.28515625" style="30" bestFit="1" customWidth="1"/>
    <col min="14092" max="14335" width="9.140625" style="30"/>
    <col min="14336" max="14336" width="2.7109375" style="30" customWidth="1"/>
    <col min="14337" max="14337" width="55" style="30" customWidth="1"/>
    <col min="14338" max="14342" width="17.42578125" style="30" customWidth="1"/>
    <col min="14343" max="14343" width="9.85546875" style="30" customWidth="1"/>
    <col min="14344" max="14344" width="7.7109375" style="30" customWidth="1"/>
    <col min="14345" max="14345" width="15.42578125" style="30" customWidth="1"/>
    <col min="14346" max="14346" width="24" style="30" customWidth="1"/>
    <col min="14347" max="14347" width="30.28515625" style="30" bestFit="1" customWidth="1"/>
    <col min="14348" max="14591" width="9.140625" style="30"/>
    <col min="14592" max="14592" width="2.7109375" style="30" customWidth="1"/>
    <col min="14593" max="14593" width="55" style="30" customWidth="1"/>
    <col min="14594" max="14598" width="17.42578125" style="30" customWidth="1"/>
    <col min="14599" max="14599" width="9.85546875" style="30" customWidth="1"/>
    <col min="14600" max="14600" width="7.7109375" style="30" customWidth="1"/>
    <col min="14601" max="14601" width="15.42578125" style="30" customWidth="1"/>
    <col min="14602" max="14602" width="24" style="30" customWidth="1"/>
    <col min="14603" max="14603" width="30.28515625" style="30" bestFit="1" customWidth="1"/>
    <col min="14604" max="14847" width="9.140625" style="30"/>
    <col min="14848" max="14848" width="2.7109375" style="30" customWidth="1"/>
    <col min="14849" max="14849" width="55" style="30" customWidth="1"/>
    <col min="14850" max="14854" width="17.42578125" style="30" customWidth="1"/>
    <col min="14855" max="14855" width="9.85546875" style="30" customWidth="1"/>
    <col min="14856" max="14856" width="7.7109375" style="30" customWidth="1"/>
    <col min="14857" max="14857" width="15.42578125" style="30" customWidth="1"/>
    <col min="14858" max="14858" width="24" style="30" customWidth="1"/>
    <col min="14859" max="14859" width="30.28515625" style="30" bestFit="1" customWidth="1"/>
    <col min="14860" max="15103" width="9.140625" style="30"/>
    <col min="15104" max="15104" width="2.7109375" style="30" customWidth="1"/>
    <col min="15105" max="15105" width="55" style="30" customWidth="1"/>
    <col min="15106" max="15110" width="17.42578125" style="30" customWidth="1"/>
    <col min="15111" max="15111" width="9.85546875" style="30" customWidth="1"/>
    <col min="15112" max="15112" width="7.7109375" style="30" customWidth="1"/>
    <col min="15113" max="15113" width="15.42578125" style="30" customWidth="1"/>
    <col min="15114" max="15114" width="24" style="30" customWidth="1"/>
    <col min="15115" max="15115" width="30.28515625" style="30" bestFit="1" customWidth="1"/>
    <col min="15116" max="15359" width="9.140625" style="30"/>
    <col min="15360" max="15360" width="2.7109375" style="30" customWidth="1"/>
    <col min="15361" max="15361" width="55" style="30" customWidth="1"/>
    <col min="15362" max="15366" width="17.42578125" style="30" customWidth="1"/>
    <col min="15367" max="15367" width="9.85546875" style="30" customWidth="1"/>
    <col min="15368" max="15368" width="7.7109375" style="30" customWidth="1"/>
    <col min="15369" max="15369" width="15.42578125" style="30" customWidth="1"/>
    <col min="15370" max="15370" width="24" style="30" customWidth="1"/>
    <col min="15371" max="15371" width="30.28515625" style="30" bestFit="1" customWidth="1"/>
    <col min="15372" max="15615" width="9.140625" style="30"/>
    <col min="15616" max="15616" width="2.7109375" style="30" customWidth="1"/>
    <col min="15617" max="15617" width="55" style="30" customWidth="1"/>
    <col min="15618" max="15622" width="17.42578125" style="30" customWidth="1"/>
    <col min="15623" max="15623" width="9.85546875" style="30" customWidth="1"/>
    <col min="15624" max="15624" width="7.7109375" style="30" customWidth="1"/>
    <col min="15625" max="15625" width="15.42578125" style="30" customWidth="1"/>
    <col min="15626" max="15626" width="24" style="30" customWidth="1"/>
    <col min="15627" max="15627" width="30.28515625" style="30" bestFit="1" customWidth="1"/>
    <col min="15628" max="15871" width="9.140625" style="30"/>
    <col min="15872" max="15872" width="2.7109375" style="30" customWidth="1"/>
    <col min="15873" max="15873" width="55" style="30" customWidth="1"/>
    <col min="15874" max="15878" width="17.42578125" style="30" customWidth="1"/>
    <col min="15879" max="15879" width="9.85546875" style="30" customWidth="1"/>
    <col min="15880" max="15880" width="7.7109375" style="30" customWidth="1"/>
    <col min="15881" max="15881" width="15.42578125" style="30" customWidth="1"/>
    <col min="15882" max="15882" width="24" style="30" customWidth="1"/>
    <col min="15883" max="15883" width="30.28515625" style="30" bestFit="1" customWidth="1"/>
    <col min="15884" max="16127" width="9.140625" style="30"/>
    <col min="16128" max="16128" width="2.7109375" style="30" customWidth="1"/>
    <col min="16129" max="16129" width="55" style="30" customWidth="1"/>
    <col min="16130" max="16134" width="17.42578125" style="30" customWidth="1"/>
    <col min="16135" max="16135" width="9.85546875" style="30" customWidth="1"/>
    <col min="16136" max="16136" width="7.7109375" style="30" customWidth="1"/>
    <col min="16137" max="16137" width="15.42578125" style="30" customWidth="1"/>
    <col min="16138" max="16138" width="24" style="30" customWidth="1"/>
    <col min="16139" max="16139" width="30.28515625" style="30" bestFit="1" customWidth="1"/>
    <col min="16140" max="16384" width="9.140625" style="30"/>
  </cols>
  <sheetData>
    <row r="1" spans="1:18" ht="18" x14ac:dyDescent="0.2">
      <c r="A1" s="204" t="s">
        <v>781</v>
      </c>
      <c r="B1" s="118"/>
      <c r="C1" s="118"/>
      <c r="D1" s="118"/>
      <c r="E1" s="118"/>
      <c r="F1" s="118"/>
      <c r="G1" s="118"/>
      <c r="H1" s="118"/>
      <c r="I1" s="118"/>
      <c r="J1" s="29"/>
      <c r="K1" s="29"/>
      <c r="L1" s="29"/>
      <c r="M1" s="29"/>
      <c r="N1" s="29"/>
      <c r="O1" s="29"/>
      <c r="P1" s="29"/>
      <c r="Q1" s="29"/>
    </row>
    <row r="2" spans="1:18" s="29" customFormat="1" ht="15" x14ac:dyDescent="0.2">
      <c r="A2" s="154" t="s">
        <v>87</v>
      </c>
      <c r="F2" s="32"/>
      <c r="G2" s="32"/>
      <c r="H2" s="32"/>
      <c r="I2" s="32"/>
      <c r="J2" s="32"/>
      <c r="K2" s="32"/>
      <c r="L2" s="32"/>
      <c r="M2" s="32"/>
      <c r="N2" s="32"/>
      <c r="O2" s="32"/>
      <c r="P2" s="32"/>
      <c r="Q2" s="32"/>
    </row>
    <row r="3" spans="1:18" s="29" customFormat="1" ht="18" x14ac:dyDescent="0.25">
      <c r="A3" s="168" t="s">
        <v>51</v>
      </c>
      <c r="B3" s="32"/>
      <c r="D3" s="32"/>
      <c r="E3" s="32"/>
      <c r="F3" s="170"/>
      <c r="G3" s="32"/>
      <c r="H3" s="32"/>
      <c r="I3" s="32"/>
      <c r="J3" s="32"/>
      <c r="K3" s="32"/>
      <c r="L3" s="32"/>
      <c r="M3" s="32"/>
      <c r="N3" s="32"/>
      <c r="O3" s="32"/>
      <c r="P3" s="32"/>
      <c r="Q3" s="32"/>
    </row>
    <row r="4" spans="1:18" ht="30" customHeight="1" x14ac:dyDescent="0.2">
      <c r="A4" s="182" t="s">
        <v>88</v>
      </c>
      <c r="B4" s="183" t="s">
        <v>71</v>
      </c>
      <c r="C4" s="183" t="s">
        <v>72</v>
      </c>
      <c r="D4" s="184" t="s">
        <v>73</v>
      </c>
      <c r="E4" s="183" t="s">
        <v>74</v>
      </c>
      <c r="F4" s="185" t="s">
        <v>75</v>
      </c>
      <c r="G4" s="51">
        <v>1</v>
      </c>
      <c r="H4" s="51">
        <v>2</v>
      </c>
      <c r="I4" s="51">
        <v>3</v>
      </c>
      <c r="J4" s="51">
        <v>4</v>
      </c>
      <c r="K4" s="71"/>
      <c r="L4" s="97"/>
      <c r="M4" s="97"/>
      <c r="N4" s="97"/>
      <c r="O4" s="97"/>
      <c r="P4" s="98"/>
      <c r="Q4" s="32"/>
    </row>
    <row r="5" spans="1:18" ht="15.75" customHeight="1" x14ac:dyDescent="0.2">
      <c r="A5" s="186" t="s">
        <v>89</v>
      </c>
      <c r="B5" s="205">
        <v>0</v>
      </c>
      <c r="C5" s="205">
        <v>0</v>
      </c>
      <c r="D5" s="205">
        <v>1</v>
      </c>
      <c r="E5" s="205">
        <v>1</v>
      </c>
      <c r="F5" s="206">
        <v>2</v>
      </c>
      <c r="G5" s="51" t="str">
        <f>"Early years"&amp;" ("&amp;F5&amp;")"</f>
        <v>Early years (2)</v>
      </c>
      <c r="H5" s="51" t="s">
        <v>53</v>
      </c>
      <c r="I5" s="51"/>
      <c r="J5" s="51"/>
      <c r="K5" s="99"/>
      <c r="L5" s="97"/>
      <c r="M5" s="97"/>
      <c r="N5" s="97"/>
      <c r="O5" s="97"/>
      <c r="P5" s="98"/>
      <c r="Q5" s="32"/>
    </row>
    <row r="6" spans="1:18" ht="14.25" x14ac:dyDescent="0.2">
      <c r="A6" s="186" t="s">
        <v>90</v>
      </c>
      <c r="B6" s="205">
        <v>0</v>
      </c>
      <c r="C6" s="205">
        <v>1</v>
      </c>
      <c r="D6" s="205">
        <v>5</v>
      </c>
      <c r="E6" s="205">
        <v>0</v>
      </c>
      <c r="F6" s="206">
        <v>6</v>
      </c>
      <c r="G6" s="51" t="str">
        <f>"Primary"&amp;" ("&amp;F6&amp;")"</f>
        <v>Primary (6)</v>
      </c>
      <c r="H6" s="51" t="s">
        <v>54</v>
      </c>
      <c r="I6" s="51"/>
      <c r="J6" s="51"/>
      <c r="K6" s="100"/>
      <c r="L6" s="101"/>
      <c r="M6" s="101"/>
      <c r="N6" s="101"/>
      <c r="O6" s="101"/>
      <c r="P6" s="102"/>
      <c r="Q6" s="32"/>
    </row>
    <row r="7" spans="1:18" ht="14.25" x14ac:dyDescent="0.2">
      <c r="A7" s="186" t="s">
        <v>91</v>
      </c>
      <c r="B7" s="205">
        <v>0</v>
      </c>
      <c r="C7" s="205">
        <v>6</v>
      </c>
      <c r="D7" s="205">
        <v>3</v>
      </c>
      <c r="E7" s="205">
        <v>0</v>
      </c>
      <c r="F7" s="206">
        <v>9</v>
      </c>
      <c r="G7" s="51" t="str">
        <f>"Secondary"&amp;" ("&amp;F7&amp;")"</f>
        <v>Secondary (9)</v>
      </c>
      <c r="H7" s="51" t="s">
        <v>55</v>
      </c>
      <c r="I7" s="51"/>
      <c r="J7" s="51"/>
      <c r="K7" s="100"/>
      <c r="L7" s="101"/>
      <c r="M7" s="101"/>
      <c r="N7" s="101"/>
      <c r="O7" s="102"/>
      <c r="P7" s="102"/>
      <c r="Q7" s="32"/>
    </row>
    <row r="8" spans="1:18" ht="14.25" x14ac:dyDescent="0.2">
      <c r="A8" s="186" t="s">
        <v>92</v>
      </c>
      <c r="B8" s="205">
        <v>1</v>
      </c>
      <c r="C8" s="205">
        <v>6</v>
      </c>
      <c r="D8" s="205">
        <v>1</v>
      </c>
      <c r="E8" s="205">
        <v>4</v>
      </c>
      <c r="F8" s="206">
        <v>12</v>
      </c>
      <c r="G8" s="51" t="str">
        <f>"Primary/Secondary"&amp;" ("&amp;F8&amp;")"</f>
        <v>Primary/Secondary (12)</v>
      </c>
      <c r="H8" s="51" t="s">
        <v>56</v>
      </c>
      <c r="I8" s="51"/>
      <c r="J8" s="51"/>
      <c r="K8" s="100"/>
      <c r="L8" s="101"/>
      <c r="M8" s="101"/>
      <c r="N8" s="101"/>
      <c r="O8" s="102"/>
      <c r="P8" s="102"/>
      <c r="Q8" s="32"/>
    </row>
    <row r="9" spans="1:18" ht="14.25" x14ac:dyDescent="0.2">
      <c r="A9" s="186" t="s">
        <v>93</v>
      </c>
      <c r="B9" s="205">
        <v>0</v>
      </c>
      <c r="C9" s="205">
        <v>3</v>
      </c>
      <c r="D9" s="205">
        <v>2</v>
      </c>
      <c r="E9" s="205">
        <v>2</v>
      </c>
      <c r="F9" s="206">
        <v>7</v>
      </c>
      <c r="G9" s="51" t="str">
        <f>"Further education"&amp;" ("&amp;F9&amp;")"</f>
        <v>Further education (7)</v>
      </c>
      <c r="H9" s="51" t="s">
        <v>57</v>
      </c>
      <c r="I9" s="51"/>
      <c r="J9" s="51"/>
      <c r="K9" s="100"/>
      <c r="L9" s="101"/>
      <c r="M9" s="101"/>
      <c r="N9" s="101"/>
      <c r="O9" s="102"/>
      <c r="P9" s="102"/>
      <c r="Q9" s="32"/>
    </row>
    <row r="10" spans="1:18" ht="14.25" x14ac:dyDescent="0.2">
      <c r="A10" s="187" t="s">
        <v>782</v>
      </c>
      <c r="B10" s="207">
        <v>1</v>
      </c>
      <c r="C10" s="207">
        <v>16</v>
      </c>
      <c r="D10" s="207">
        <v>12</v>
      </c>
      <c r="E10" s="207">
        <v>7</v>
      </c>
      <c r="F10" s="207">
        <v>36</v>
      </c>
      <c r="G10" s="51" t="str">
        <f>"All"&amp;" ("&amp;F10&amp;")"</f>
        <v>All (36)</v>
      </c>
      <c r="H10" s="51"/>
      <c r="I10" s="51"/>
      <c r="J10" s="51"/>
      <c r="K10" s="29"/>
      <c r="L10" s="29"/>
      <c r="M10" s="29"/>
      <c r="N10" s="29"/>
      <c r="O10" s="29"/>
      <c r="P10" s="29"/>
      <c r="Q10" s="32"/>
    </row>
    <row r="11" spans="1:18" x14ac:dyDescent="0.2">
      <c r="A11" s="31"/>
      <c r="B11" s="31"/>
      <c r="C11" s="31"/>
      <c r="D11" s="31"/>
      <c r="E11" s="31"/>
      <c r="F11" s="31"/>
      <c r="G11" s="51"/>
      <c r="H11" s="51"/>
      <c r="I11" s="51"/>
      <c r="J11" s="51"/>
      <c r="K11" s="103"/>
      <c r="L11" s="104"/>
      <c r="M11" s="104"/>
      <c r="N11" s="105"/>
      <c r="O11" s="29"/>
      <c r="P11" s="29"/>
      <c r="Q11" s="32"/>
    </row>
    <row r="12" spans="1:18" x14ac:dyDescent="0.2">
      <c r="A12" s="31"/>
      <c r="B12" s="31"/>
      <c r="C12" s="31"/>
      <c r="D12" s="31"/>
      <c r="E12" s="31"/>
      <c r="F12" s="31"/>
      <c r="G12" s="31"/>
      <c r="H12" s="31"/>
      <c r="I12" s="31"/>
      <c r="J12" s="32"/>
      <c r="K12" s="29"/>
      <c r="L12" s="29"/>
      <c r="M12" s="29"/>
      <c r="N12" s="29"/>
      <c r="O12" s="29"/>
      <c r="P12" s="29"/>
      <c r="Q12" s="32"/>
    </row>
    <row r="13" spans="1:18" ht="12.75" customHeight="1" x14ac:dyDescent="0.2">
      <c r="A13" s="31"/>
      <c r="B13" s="31"/>
      <c r="C13" s="31"/>
      <c r="D13" s="31"/>
      <c r="E13" s="31"/>
      <c r="F13" s="31"/>
      <c r="G13" s="31"/>
      <c r="H13" s="31"/>
      <c r="J13" s="29"/>
      <c r="K13" s="29"/>
      <c r="L13" s="29"/>
      <c r="M13" s="29"/>
      <c r="N13" s="29"/>
      <c r="O13" s="29"/>
      <c r="P13" s="29"/>
      <c r="Q13" s="29"/>
    </row>
    <row r="14" spans="1:18" x14ac:dyDescent="0.2">
      <c r="A14" s="31"/>
      <c r="B14" s="31"/>
      <c r="C14" s="31"/>
      <c r="D14" s="31"/>
      <c r="E14" s="31"/>
      <c r="F14" s="31"/>
      <c r="G14" s="31"/>
      <c r="H14" s="31"/>
      <c r="J14" s="29"/>
      <c r="K14" s="29"/>
      <c r="L14" s="29"/>
      <c r="M14" s="29"/>
      <c r="N14" s="29"/>
      <c r="O14" s="29"/>
      <c r="P14" s="29"/>
      <c r="Q14" s="29"/>
      <c r="R14" s="33"/>
    </row>
    <row r="15" spans="1:18" x14ac:dyDescent="0.2">
      <c r="A15" s="31"/>
      <c r="B15" s="31"/>
      <c r="C15" s="31"/>
      <c r="D15" s="31"/>
      <c r="E15" s="31"/>
      <c r="F15" s="31"/>
      <c r="G15" s="31"/>
      <c r="H15" s="31"/>
    </row>
    <row r="16" spans="1:18" x14ac:dyDescent="0.2">
      <c r="A16" s="31"/>
      <c r="B16" s="31"/>
      <c r="C16" s="31"/>
      <c r="D16" s="31"/>
      <c r="E16" s="31"/>
      <c r="F16" s="31"/>
      <c r="G16" s="31"/>
      <c r="H16" s="31"/>
    </row>
    <row r="17" spans="1:14" x14ac:dyDescent="0.2">
      <c r="A17" s="31"/>
      <c r="B17" s="31"/>
      <c r="C17" s="31"/>
      <c r="D17" s="31"/>
      <c r="E17" s="31"/>
      <c r="F17" s="31"/>
      <c r="G17" s="31"/>
    </row>
    <row r="18" spans="1:14" x14ac:dyDescent="0.2">
      <c r="A18" s="31"/>
      <c r="B18" s="31"/>
      <c r="C18" s="31"/>
      <c r="D18" s="31"/>
      <c r="E18" s="31"/>
      <c r="F18" s="31"/>
      <c r="G18" s="31"/>
    </row>
    <row r="19" spans="1:14" x14ac:dyDescent="0.2">
      <c r="A19" s="31"/>
      <c r="B19" s="31"/>
      <c r="C19" s="31"/>
      <c r="D19" s="31"/>
      <c r="E19" s="31"/>
      <c r="F19" s="31"/>
      <c r="G19" s="31"/>
    </row>
    <row r="20" spans="1:14" x14ac:dyDescent="0.2">
      <c r="A20" s="31"/>
      <c r="B20" s="31"/>
      <c r="C20" s="31"/>
      <c r="D20" s="31"/>
      <c r="E20" s="31"/>
      <c r="F20" s="31"/>
      <c r="G20" s="31"/>
    </row>
    <row r="21" spans="1:14" x14ac:dyDescent="0.2">
      <c r="A21" s="31"/>
      <c r="B21" s="31"/>
      <c r="C21" s="31"/>
      <c r="D21" s="31"/>
      <c r="E21" s="31"/>
      <c r="F21" s="31"/>
      <c r="G21" s="31"/>
    </row>
    <row r="22" spans="1:14" x14ac:dyDescent="0.2">
      <c r="A22" s="31"/>
      <c r="B22" s="31"/>
      <c r="C22" s="31"/>
      <c r="D22" s="31"/>
      <c r="E22" s="31"/>
      <c r="F22" s="31"/>
      <c r="G22" s="31"/>
    </row>
    <row r="23" spans="1:14" x14ac:dyDescent="0.2">
      <c r="A23" s="31"/>
      <c r="B23" s="31"/>
      <c r="C23" s="31"/>
      <c r="D23" s="31"/>
      <c r="E23" s="31"/>
      <c r="F23" s="31"/>
      <c r="G23" s="31"/>
    </row>
    <row r="24" spans="1:14" x14ac:dyDescent="0.2">
      <c r="A24" s="31"/>
      <c r="B24" s="31"/>
      <c r="C24" s="31"/>
      <c r="D24" s="31"/>
      <c r="E24" s="31"/>
      <c r="F24" s="31"/>
      <c r="G24" s="31"/>
    </row>
    <row r="25" spans="1:14" x14ac:dyDescent="0.2">
      <c r="A25" s="31"/>
      <c r="B25" s="31"/>
      <c r="C25" s="31"/>
      <c r="D25" s="31"/>
      <c r="E25" s="31"/>
      <c r="F25" s="31"/>
      <c r="G25" s="31"/>
    </row>
    <row r="26" spans="1:14" x14ac:dyDescent="0.2">
      <c r="A26" s="31"/>
      <c r="B26" s="31"/>
      <c r="C26" s="31"/>
      <c r="D26" s="31"/>
      <c r="E26" s="31"/>
      <c r="F26" s="31"/>
      <c r="G26" s="31"/>
    </row>
    <row r="27" spans="1:14" x14ac:dyDescent="0.2">
      <c r="A27" s="31"/>
      <c r="B27" s="31"/>
      <c r="C27" s="31"/>
      <c r="D27" s="31"/>
      <c r="E27" s="31"/>
      <c r="F27" s="31"/>
      <c r="G27" s="31"/>
    </row>
    <row r="28" spans="1:14" x14ac:dyDescent="0.2">
      <c r="A28" s="31"/>
      <c r="B28" s="31"/>
      <c r="C28" s="31"/>
      <c r="D28" s="31"/>
      <c r="E28" s="31"/>
      <c r="F28" s="31"/>
      <c r="G28" s="31"/>
    </row>
    <row r="29" spans="1:14" x14ac:dyDescent="0.2">
      <c r="A29" s="31"/>
      <c r="B29" s="31"/>
      <c r="C29" s="31"/>
      <c r="D29" s="31"/>
      <c r="E29" s="31"/>
      <c r="F29" s="31"/>
      <c r="G29" s="31"/>
    </row>
    <row r="30" spans="1:14" x14ac:dyDescent="0.2">
      <c r="A30" s="31"/>
      <c r="B30" s="31"/>
      <c r="C30" s="31"/>
      <c r="D30" s="31"/>
      <c r="E30" s="31"/>
      <c r="F30" s="31"/>
      <c r="G30" s="31"/>
    </row>
    <row r="31" spans="1:14" ht="16.5" customHeight="1" x14ac:dyDescent="0.2">
      <c r="B31" s="31"/>
      <c r="C31" s="31"/>
      <c r="D31" s="31"/>
      <c r="E31" s="31"/>
      <c r="F31" s="31"/>
      <c r="G31" s="31"/>
      <c r="H31" s="31"/>
      <c r="I31" s="31"/>
      <c r="J31" s="31"/>
      <c r="K31" s="31"/>
      <c r="L31" s="46"/>
      <c r="M31" s="46"/>
      <c r="N31" s="46"/>
    </row>
    <row r="32" spans="1:14" ht="12.75" customHeight="1" x14ac:dyDescent="0.2">
      <c r="B32" s="31"/>
      <c r="C32" s="31"/>
      <c r="D32" s="31"/>
      <c r="E32" s="31"/>
      <c r="F32" s="31"/>
      <c r="G32" s="31"/>
      <c r="H32" s="31"/>
      <c r="I32" s="31"/>
      <c r="J32" s="31"/>
      <c r="K32" s="31"/>
      <c r="L32" s="46"/>
      <c r="M32" s="46"/>
      <c r="N32" s="46"/>
    </row>
    <row r="33" spans="1:14" x14ac:dyDescent="0.2">
      <c r="A33" s="31"/>
      <c r="B33" s="31"/>
      <c r="C33" s="31"/>
      <c r="D33" s="31"/>
      <c r="E33" s="31"/>
      <c r="F33" s="31"/>
      <c r="G33" s="31"/>
      <c r="H33" s="31"/>
      <c r="I33" s="31"/>
      <c r="J33" s="31"/>
      <c r="K33" s="31"/>
      <c r="L33" s="46"/>
      <c r="M33" s="46"/>
      <c r="N33" s="46"/>
    </row>
    <row r="34" spans="1:14" ht="24" customHeight="1" x14ac:dyDescent="0.2">
      <c r="A34" s="31"/>
      <c r="B34" s="31"/>
      <c r="C34" s="31"/>
      <c r="D34" s="31"/>
      <c r="E34" s="31"/>
      <c r="F34" s="31"/>
      <c r="G34" s="31"/>
      <c r="H34" s="31"/>
      <c r="I34" s="31"/>
      <c r="J34" s="31"/>
      <c r="K34" s="31"/>
      <c r="L34" s="46"/>
      <c r="M34" s="46"/>
      <c r="N34" s="46"/>
    </row>
    <row r="35" spans="1:14" ht="24" customHeight="1" x14ac:dyDescent="0.2">
      <c r="A35" s="119"/>
      <c r="B35" s="119"/>
      <c r="C35" s="119"/>
      <c r="D35" s="119"/>
      <c r="E35" s="119"/>
      <c r="F35" s="119"/>
      <c r="G35" s="119"/>
      <c r="H35" s="119"/>
      <c r="I35" s="119"/>
      <c r="J35" s="119"/>
      <c r="K35" s="119"/>
      <c r="L35" s="46"/>
      <c r="M35" s="46"/>
      <c r="N35" s="46"/>
    </row>
    <row r="36" spans="1:14" x14ac:dyDescent="0.2">
      <c r="A36" s="46"/>
      <c r="B36" s="46"/>
      <c r="C36" s="46"/>
      <c r="D36" s="46"/>
      <c r="E36" s="46"/>
      <c r="F36" s="46"/>
      <c r="G36" s="46"/>
      <c r="H36" s="46"/>
      <c r="I36" s="46"/>
      <c r="J36" s="46"/>
      <c r="K36" s="46"/>
      <c r="L36" s="46"/>
      <c r="M36" s="46"/>
      <c r="N36" s="46"/>
    </row>
    <row r="37" spans="1:14" x14ac:dyDescent="0.2">
      <c r="A37" s="46"/>
      <c r="B37" s="46"/>
      <c r="C37" s="46"/>
      <c r="D37" s="46"/>
      <c r="E37" s="46"/>
      <c r="F37" s="46"/>
      <c r="G37" s="46"/>
      <c r="H37" s="46"/>
      <c r="I37" s="46"/>
      <c r="J37" s="46"/>
      <c r="K37" s="46"/>
      <c r="L37" s="46"/>
      <c r="M37" s="46"/>
      <c r="N37" s="46"/>
    </row>
    <row r="38" spans="1:14" x14ac:dyDescent="0.2">
      <c r="A38" s="46"/>
      <c r="B38" s="46"/>
      <c r="C38" s="46"/>
      <c r="D38" s="46"/>
      <c r="E38" s="46"/>
      <c r="F38" s="46"/>
      <c r="G38" s="46"/>
      <c r="H38" s="46"/>
      <c r="I38" s="46"/>
      <c r="J38" s="46"/>
      <c r="K38" s="46"/>
      <c r="L38" s="46"/>
      <c r="M38" s="46"/>
      <c r="N38" s="46"/>
    </row>
    <row r="39" spans="1:14" x14ac:dyDescent="0.2">
      <c r="A39" s="46"/>
      <c r="B39" s="46"/>
      <c r="C39" s="46"/>
      <c r="D39" s="46"/>
      <c r="E39" s="46"/>
      <c r="F39" s="46"/>
      <c r="G39" s="46"/>
      <c r="H39" s="46"/>
      <c r="I39" s="46"/>
      <c r="J39" s="46"/>
      <c r="K39" s="46"/>
      <c r="L39" s="46"/>
      <c r="M39" s="46"/>
      <c r="N39" s="46"/>
    </row>
    <row r="40" spans="1:14" x14ac:dyDescent="0.2">
      <c r="A40" s="46"/>
      <c r="B40" s="46"/>
      <c r="C40" s="46"/>
      <c r="D40" s="46"/>
      <c r="E40" s="46"/>
      <c r="F40" s="46"/>
      <c r="G40" s="46"/>
      <c r="H40" s="46"/>
      <c r="I40" s="46"/>
      <c r="J40" s="46"/>
      <c r="K40" s="46"/>
      <c r="L40" s="46"/>
      <c r="M40" s="46"/>
      <c r="N40" s="46"/>
    </row>
    <row r="41" spans="1:14" x14ac:dyDescent="0.2">
      <c r="A41" s="46"/>
      <c r="B41" s="46"/>
      <c r="C41" s="46"/>
      <c r="D41" s="46"/>
      <c r="E41" s="46"/>
      <c r="F41" s="46"/>
      <c r="G41" s="46"/>
      <c r="H41" s="46"/>
      <c r="I41" s="46"/>
      <c r="J41" s="46"/>
      <c r="K41" s="46"/>
      <c r="L41" s="46"/>
      <c r="M41" s="46"/>
      <c r="N41" s="46"/>
    </row>
    <row r="42" spans="1:14" x14ac:dyDescent="0.2">
      <c r="A42" s="46"/>
      <c r="B42" s="46"/>
      <c r="C42" s="46"/>
      <c r="D42" s="46"/>
      <c r="E42" s="46"/>
      <c r="F42" s="46"/>
      <c r="G42" s="46"/>
      <c r="H42" s="46"/>
      <c r="I42" s="46"/>
      <c r="J42" s="46"/>
      <c r="K42" s="46"/>
      <c r="L42" s="46"/>
      <c r="M42" s="46"/>
      <c r="N42" s="46"/>
    </row>
    <row r="43" spans="1:14" x14ac:dyDescent="0.2">
      <c r="A43" s="46"/>
      <c r="B43" s="46"/>
      <c r="C43" s="46"/>
      <c r="D43" s="46"/>
      <c r="E43" s="46"/>
      <c r="F43" s="46"/>
      <c r="G43" s="46"/>
      <c r="H43" s="46"/>
      <c r="I43" s="46"/>
      <c r="J43" s="46"/>
      <c r="K43" s="46"/>
      <c r="L43" s="46"/>
      <c r="M43" s="46"/>
      <c r="N43" s="46"/>
    </row>
  </sheetData>
  <sheetProtection sheet="1" objects="1" scenarios="1"/>
  <pageMargins left="0.74803149606299213" right="0.74803149606299213" top="0.98425196850393704" bottom="0.98425196850393704" header="0.51181102362204722" footer="0.51181102362204722"/>
  <pageSetup paperSize="9" scale="76" orientation="landscape" r:id="rId1"/>
  <headerFooter alignWithMargins="0"/>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U40"/>
  <sheetViews>
    <sheetView showGridLines="0" zoomScaleNormal="100" workbookViewId="0"/>
  </sheetViews>
  <sheetFormatPr defaultColWidth="9.140625" defaultRowHeight="12.75" x14ac:dyDescent="0.2"/>
  <cols>
    <col min="1" max="1" width="27.5703125" customWidth="1"/>
    <col min="2" max="2" width="10.28515625" bestFit="1" customWidth="1"/>
    <col min="3" max="3" width="9.5703125" bestFit="1" customWidth="1"/>
    <col min="4" max="4" width="11.85546875" bestFit="1" customWidth="1"/>
    <col min="5" max="5" width="50.28515625" bestFit="1" customWidth="1"/>
    <col min="6" max="6" width="20.42578125" bestFit="1" customWidth="1"/>
    <col min="7" max="7" width="29.28515625" bestFit="1" customWidth="1"/>
    <col min="8" max="8" width="41" bestFit="1" customWidth="1"/>
    <col min="9" max="9" width="21.5703125" bestFit="1" customWidth="1"/>
    <col min="10" max="10" width="14.140625" bestFit="1" customWidth="1"/>
    <col min="11" max="11" width="21.5703125" bestFit="1" customWidth="1"/>
    <col min="12" max="12" width="30.5703125" bestFit="1" customWidth="1"/>
    <col min="13" max="13" width="25.7109375" bestFit="1" customWidth="1"/>
    <col min="14" max="14" width="24.5703125" bestFit="1" customWidth="1"/>
    <col min="15" max="15" width="28.5703125" style="56" bestFit="1" customWidth="1"/>
    <col min="16" max="16" width="27.140625" style="56" bestFit="1" customWidth="1"/>
    <col min="17" max="17" width="22.85546875" style="56" bestFit="1" customWidth="1"/>
    <col min="18" max="18" width="28.42578125" bestFit="1" customWidth="1"/>
    <col min="19" max="19" width="47.85546875" bestFit="1" customWidth="1"/>
    <col min="20" max="20" width="38.140625" bestFit="1" customWidth="1"/>
    <col min="21" max="21" width="12.5703125" style="109" customWidth="1"/>
  </cols>
  <sheetData>
    <row r="1" spans="1:21" ht="18" x14ac:dyDescent="0.2">
      <c r="A1" s="248" t="s">
        <v>788</v>
      </c>
    </row>
    <row r="2" spans="1:21" ht="15" x14ac:dyDescent="0.2">
      <c r="A2" s="249" t="s">
        <v>789</v>
      </c>
    </row>
    <row r="3" spans="1:21" ht="15" x14ac:dyDescent="0.2">
      <c r="A3" s="250" t="s">
        <v>787</v>
      </c>
    </row>
    <row r="4" spans="1:21" ht="43.5" customHeight="1" x14ac:dyDescent="0.2">
      <c r="A4" s="246" t="s">
        <v>105</v>
      </c>
      <c r="B4" s="246" t="s">
        <v>106</v>
      </c>
      <c r="C4" s="246" t="s">
        <v>107</v>
      </c>
      <c r="D4" s="246" t="s">
        <v>108</v>
      </c>
      <c r="E4" s="246" t="s">
        <v>109</v>
      </c>
      <c r="F4" s="246" t="s">
        <v>110</v>
      </c>
      <c r="G4" s="246" t="s">
        <v>111</v>
      </c>
      <c r="H4" s="246" t="s">
        <v>112</v>
      </c>
      <c r="I4" s="246" t="s">
        <v>113</v>
      </c>
      <c r="J4" s="246" t="s">
        <v>114</v>
      </c>
      <c r="K4" s="246" t="s">
        <v>115</v>
      </c>
      <c r="L4" s="246" t="s">
        <v>88</v>
      </c>
      <c r="M4" s="246" t="s">
        <v>116</v>
      </c>
      <c r="N4" s="246" t="s">
        <v>117</v>
      </c>
      <c r="O4" s="246" t="s">
        <v>118</v>
      </c>
      <c r="P4" s="246" t="s">
        <v>119</v>
      </c>
      <c r="Q4" s="246" t="s">
        <v>120</v>
      </c>
      <c r="R4" s="246" t="s">
        <v>121</v>
      </c>
      <c r="S4" s="246" t="s">
        <v>122</v>
      </c>
      <c r="T4" s="246" t="s">
        <v>123</v>
      </c>
      <c r="U4"/>
    </row>
    <row r="5" spans="1:21" ht="15" x14ac:dyDescent="0.2">
      <c r="A5" s="247" t="str">
        <f t="shared" ref="A5:A40" si="0">HYPERLINK(CONCATENATE("http://www.ofsted.gov.uk/inspection-reports/find-inspection-report/provider/ELS/",B5),"Ofsted Provider Webpage")</f>
        <v>Ofsted Provider Webpage</v>
      </c>
      <c r="B5" s="245">
        <v>70017</v>
      </c>
      <c r="C5" s="245">
        <v>5512</v>
      </c>
      <c r="D5" s="245">
        <v>10048041</v>
      </c>
      <c r="E5" s="245" t="s">
        <v>124</v>
      </c>
      <c r="F5" s="245" t="s">
        <v>125</v>
      </c>
      <c r="G5" s="245" t="s">
        <v>126</v>
      </c>
      <c r="H5" s="245" t="s">
        <v>126</v>
      </c>
      <c r="I5" s="245" t="s">
        <v>127</v>
      </c>
      <c r="J5" s="245" t="s">
        <v>128</v>
      </c>
      <c r="K5" s="245" t="s">
        <v>129</v>
      </c>
      <c r="L5" s="245" t="s">
        <v>56</v>
      </c>
      <c r="M5" s="245">
        <v>10180793</v>
      </c>
      <c r="N5" s="245" t="s">
        <v>130</v>
      </c>
      <c r="O5" s="251">
        <v>44326</v>
      </c>
      <c r="P5" s="251">
        <v>44329</v>
      </c>
      <c r="Q5" s="251">
        <v>44391</v>
      </c>
      <c r="R5" s="245">
        <v>4</v>
      </c>
      <c r="S5" s="245">
        <v>4</v>
      </c>
      <c r="T5" s="245">
        <v>4</v>
      </c>
      <c r="U5"/>
    </row>
    <row r="6" spans="1:21" ht="15" x14ac:dyDescent="0.2">
      <c r="A6" s="247" t="str">
        <f t="shared" si="0"/>
        <v>Ofsted Provider Webpage</v>
      </c>
      <c r="B6" s="245">
        <v>70072</v>
      </c>
      <c r="C6" s="245">
        <v>5540</v>
      </c>
      <c r="D6" s="245">
        <v>10060466</v>
      </c>
      <c r="E6" s="245" t="s">
        <v>131</v>
      </c>
      <c r="F6" s="245" t="s">
        <v>125</v>
      </c>
      <c r="G6" s="245" t="s">
        <v>132</v>
      </c>
      <c r="H6" s="245" t="s">
        <v>132</v>
      </c>
      <c r="I6" s="245" t="s">
        <v>133</v>
      </c>
      <c r="J6" s="245" t="s">
        <v>134</v>
      </c>
      <c r="K6" s="245" t="s">
        <v>129</v>
      </c>
      <c r="L6" s="245" t="s">
        <v>56</v>
      </c>
      <c r="M6" s="245">
        <v>10167321</v>
      </c>
      <c r="N6" s="245" t="s">
        <v>130</v>
      </c>
      <c r="O6" s="251">
        <v>44326</v>
      </c>
      <c r="P6" s="251">
        <v>44329</v>
      </c>
      <c r="Q6" s="251">
        <v>44391</v>
      </c>
      <c r="R6" s="245">
        <v>2</v>
      </c>
      <c r="S6" s="245">
        <v>2</v>
      </c>
      <c r="T6" s="245">
        <v>2</v>
      </c>
      <c r="U6"/>
    </row>
    <row r="7" spans="1:21" ht="15" x14ac:dyDescent="0.2">
      <c r="A7" s="247" t="str">
        <f t="shared" si="0"/>
        <v>Ofsted Provider Webpage</v>
      </c>
      <c r="B7" s="245">
        <v>70281</v>
      </c>
      <c r="C7" s="245">
        <v>5618</v>
      </c>
      <c r="D7" s="245">
        <v>10016462</v>
      </c>
      <c r="E7" s="245" t="s">
        <v>135</v>
      </c>
      <c r="F7" s="245" t="s">
        <v>125</v>
      </c>
      <c r="G7" s="245" t="s">
        <v>136</v>
      </c>
      <c r="H7" s="245" t="s">
        <v>136</v>
      </c>
      <c r="I7" s="245" t="s">
        <v>137</v>
      </c>
      <c r="J7" s="245" t="s">
        <v>138</v>
      </c>
      <c r="K7" s="245" t="s">
        <v>139</v>
      </c>
      <c r="L7" s="245" t="s">
        <v>56</v>
      </c>
      <c r="M7" s="245">
        <v>10169017</v>
      </c>
      <c r="N7" s="245" t="s">
        <v>130</v>
      </c>
      <c r="O7" s="251">
        <v>44326</v>
      </c>
      <c r="P7" s="251">
        <v>44329</v>
      </c>
      <c r="Q7" s="251">
        <v>44391</v>
      </c>
      <c r="R7" s="245">
        <v>4</v>
      </c>
      <c r="S7" s="245">
        <v>4</v>
      </c>
      <c r="T7" s="245">
        <v>4</v>
      </c>
      <c r="U7"/>
    </row>
    <row r="8" spans="1:21" ht="15" x14ac:dyDescent="0.2">
      <c r="A8" s="247" t="str">
        <f t="shared" si="0"/>
        <v>Ofsted Provider Webpage</v>
      </c>
      <c r="B8" s="245">
        <v>2580203</v>
      </c>
      <c r="C8" s="245" t="s">
        <v>140</v>
      </c>
      <c r="D8" s="245">
        <v>10004344</v>
      </c>
      <c r="E8" s="245" t="s">
        <v>141</v>
      </c>
      <c r="F8" s="245" t="s">
        <v>57</v>
      </c>
      <c r="G8" s="245" t="s">
        <v>142</v>
      </c>
      <c r="H8" s="245" t="s">
        <v>143</v>
      </c>
      <c r="I8" s="245" t="s">
        <v>144</v>
      </c>
      <c r="J8" s="245" t="s">
        <v>145</v>
      </c>
      <c r="K8" s="245" t="s">
        <v>129</v>
      </c>
      <c r="L8" s="245" t="s">
        <v>57</v>
      </c>
      <c r="M8" s="245">
        <v>10166934</v>
      </c>
      <c r="N8" s="245" t="s">
        <v>146</v>
      </c>
      <c r="O8" s="251">
        <v>44326</v>
      </c>
      <c r="P8" s="251">
        <v>44329</v>
      </c>
      <c r="Q8" s="251">
        <v>44391</v>
      </c>
      <c r="R8" s="245">
        <v>3</v>
      </c>
      <c r="S8" s="245">
        <v>3</v>
      </c>
      <c r="T8" s="245">
        <v>3</v>
      </c>
      <c r="U8"/>
    </row>
    <row r="9" spans="1:21" ht="15" x14ac:dyDescent="0.2">
      <c r="A9" s="247" t="str">
        <f t="shared" si="0"/>
        <v>Ofsted Provider Webpage</v>
      </c>
      <c r="B9" s="245">
        <v>2580204</v>
      </c>
      <c r="C9" s="245" t="s">
        <v>140</v>
      </c>
      <c r="D9" s="245">
        <v>10004576</v>
      </c>
      <c r="E9" s="245" t="s">
        <v>147</v>
      </c>
      <c r="F9" s="245" t="s">
        <v>57</v>
      </c>
      <c r="G9" s="245" t="s">
        <v>142</v>
      </c>
      <c r="H9" s="245" t="s">
        <v>143</v>
      </c>
      <c r="I9" s="245" t="s">
        <v>148</v>
      </c>
      <c r="J9" s="245" t="s">
        <v>149</v>
      </c>
      <c r="K9" s="245" t="s">
        <v>129</v>
      </c>
      <c r="L9" s="245" t="s">
        <v>57</v>
      </c>
      <c r="M9" s="245">
        <v>10166941</v>
      </c>
      <c r="N9" s="245" t="s">
        <v>146</v>
      </c>
      <c r="O9" s="251">
        <v>44326</v>
      </c>
      <c r="P9" s="251">
        <v>44329</v>
      </c>
      <c r="Q9" s="251">
        <v>44391</v>
      </c>
      <c r="R9" s="245">
        <v>3</v>
      </c>
      <c r="S9" s="245">
        <v>3</v>
      </c>
      <c r="T9" s="245">
        <v>3</v>
      </c>
      <c r="U9"/>
    </row>
    <row r="10" spans="1:21" ht="15" x14ac:dyDescent="0.2">
      <c r="A10" s="247" t="str">
        <f t="shared" si="0"/>
        <v>Ofsted Provider Webpage</v>
      </c>
      <c r="B10" s="245">
        <v>2580206</v>
      </c>
      <c r="C10" s="245" t="s">
        <v>140</v>
      </c>
      <c r="D10" s="245">
        <v>10005981</v>
      </c>
      <c r="E10" s="245" t="s">
        <v>150</v>
      </c>
      <c r="F10" s="245" t="s">
        <v>57</v>
      </c>
      <c r="G10" s="245" t="s">
        <v>151</v>
      </c>
      <c r="H10" s="245" t="s">
        <v>151</v>
      </c>
      <c r="I10" s="245" t="s">
        <v>152</v>
      </c>
      <c r="J10" s="245" t="s">
        <v>153</v>
      </c>
      <c r="K10" s="245" t="s">
        <v>129</v>
      </c>
      <c r="L10" s="245" t="s">
        <v>57</v>
      </c>
      <c r="M10" s="245">
        <v>10181588</v>
      </c>
      <c r="N10" s="245" t="s">
        <v>146</v>
      </c>
      <c r="O10" s="251">
        <v>44326</v>
      </c>
      <c r="P10" s="251">
        <v>44329</v>
      </c>
      <c r="Q10" s="251">
        <v>44391</v>
      </c>
      <c r="R10" s="245">
        <v>2</v>
      </c>
      <c r="S10" s="245">
        <v>2</v>
      </c>
      <c r="T10" s="245">
        <v>2</v>
      </c>
      <c r="U10"/>
    </row>
    <row r="11" spans="1:21" ht="15" x14ac:dyDescent="0.2">
      <c r="A11" s="247" t="str">
        <f t="shared" si="0"/>
        <v>Ofsted Provider Webpage</v>
      </c>
      <c r="B11" s="245">
        <v>70084</v>
      </c>
      <c r="C11" s="245">
        <v>1567</v>
      </c>
      <c r="D11" s="245">
        <v>10007166</v>
      </c>
      <c r="E11" s="245" t="s">
        <v>154</v>
      </c>
      <c r="F11" s="245" t="s">
        <v>155</v>
      </c>
      <c r="G11" s="245" t="s">
        <v>156</v>
      </c>
      <c r="H11" s="245" t="s">
        <v>156</v>
      </c>
      <c r="I11" s="245" t="s">
        <v>157</v>
      </c>
      <c r="J11" s="245" t="s">
        <v>158</v>
      </c>
      <c r="K11" s="245" t="s">
        <v>129</v>
      </c>
      <c r="L11" s="245" t="s">
        <v>53</v>
      </c>
      <c r="M11" s="245">
        <v>10166700</v>
      </c>
      <c r="N11" s="245" t="s">
        <v>146</v>
      </c>
      <c r="O11" s="251">
        <v>44327</v>
      </c>
      <c r="P11" s="251">
        <v>44330</v>
      </c>
      <c r="Q11" s="251">
        <v>44391</v>
      </c>
      <c r="R11" s="245">
        <v>4</v>
      </c>
      <c r="S11" s="245">
        <v>3</v>
      </c>
      <c r="T11" s="245">
        <v>4</v>
      </c>
      <c r="U11"/>
    </row>
    <row r="12" spans="1:21" ht="15" x14ac:dyDescent="0.2">
      <c r="A12" s="247" t="str">
        <f t="shared" si="0"/>
        <v>Ofsted Provider Webpage</v>
      </c>
      <c r="B12" s="245">
        <v>70084</v>
      </c>
      <c r="C12" s="245">
        <v>1567</v>
      </c>
      <c r="D12" s="245">
        <v>10007166</v>
      </c>
      <c r="E12" s="245" t="s">
        <v>154</v>
      </c>
      <c r="F12" s="245" t="s">
        <v>155</v>
      </c>
      <c r="G12" s="245" t="s">
        <v>156</v>
      </c>
      <c r="H12" s="245" t="s">
        <v>156</v>
      </c>
      <c r="I12" s="245" t="s">
        <v>157</v>
      </c>
      <c r="J12" s="245" t="s">
        <v>158</v>
      </c>
      <c r="K12" s="245" t="s">
        <v>129</v>
      </c>
      <c r="L12" s="245" t="s">
        <v>57</v>
      </c>
      <c r="M12" s="245">
        <v>10166700</v>
      </c>
      <c r="N12" s="245" t="s">
        <v>146</v>
      </c>
      <c r="O12" s="251">
        <v>44327</v>
      </c>
      <c r="P12" s="251">
        <v>44330</v>
      </c>
      <c r="Q12" s="251">
        <v>44391</v>
      </c>
      <c r="R12" s="245">
        <v>2</v>
      </c>
      <c r="S12" s="245">
        <v>2</v>
      </c>
      <c r="T12" s="245">
        <v>2</v>
      </c>
      <c r="U12"/>
    </row>
    <row r="13" spans="1:21" ht="15" x14ac:dyDescent="0.2">
      <c r="A13" s="247" t="str">
        <f t="shared" si="0"/>
        <v>Ofsted Provider Webpage</v>
      </c>
      <c r="B13" s="245">
        <v>70084</v>
      </c>
      <c r="C13" s="245">
        <v>1567</v>
      </c>
      <c r="D13" s="245">
        <v>10007166</v>
      </c>
      <c r="E13" s="245" t="s">
        <v>154</v>
      </c>
      <c r="F13" s="245" t="s">
        <v>155</v>
      </c>
      <c r="G13" s="245" t="s">
        <v>156</v>
      </c>
      <c r="H13" s="245" t="s">
        <v>156</v>
      </c>
      <c r="I13" s="245" t="s">
        <v>157</v>
      </c>
      <c r="J13" s="245" t="s">
        <v>158</v>
      </c>
      <c r="K13" s="245" t="s">
        <v>129</v>
      </c>
      <c r="L13" s="245" t="s">
        <v>54</v>
      </c>
      <c r="M13" s="245">
        <v>10166700</v>
      </c>
      <c r="N13" s="245" t="s">
        <v>146</v>
      </c>
      <c r="O13" s="251">
        <v>44327</v>
      </c>
      <c r="P13" s="251">
        <v>44330</v>
      </c>
      <c r="Q13" s="251">
        <v>44391</v>
      </c>
      <c r="R13" s="245">
        <v>2</v>
      </c>
      <c r="S13" s="245">
        <v>2</v>
      </c>
      <c r="T13" s="245">
        <v>2</v>
      </c>
      <c r="U13"/>
    </row>
    <row r="14" spans="1:21" ht="15" x14ac:dyDescent="0.2">
      <c r="A14" s="247" t="str">
        <f t="shared" si="0"/>
        <v>Ofsted Provider Webpage</v>
      </c>
      <c r="B14" s="245">
        <v>70084</v>
      </c>
      <c r="C14" s="245">
        <v>1567</v>
      </c>
      <c r="D14" s="245">
        <v>10007166</v>
      </c>
      <c r="E14" s="245" t="s">
        <v>154</v>
      </c>
      <c r="F14" s="245" t="s">
        <v>155</v>
      </c>
      <c r="G14" s="245" t="s">
        <v>156</v>
      </c>
      <c r="H14" s="245" t="s">
        <v>156</v>
      </c>
      <c r="I14" s="245" t="s">
        <v>157</v>
      </c>
      <c r="J14" s="245" t="s">
        <v>158</v>
      </c>
      <c r="K14" s="245" t="s">
        <v>129</v>
      </c>
      <c r="L14" s="245" t="s">
        <v>55</v>
      </c>
      <c r="M14" s="245">
        <v>10166700</v>
      </c>
      <c r="N14" s="245" t="s">
        <v>146</v>
      </c>
      <c r="O14" s="251">
        <v>44327</v>
      </c>
      <c r="P14" s="251">
        <v>44330</v>
      </c>
      <c r="Q14" s="251">
        <v>44391</v>
      </c>
      <c r="R14" s="245">
        <v>2</v>
      </c>
      <c r="S14" s="245">
        <v>2</v>
      </c>
      <c r="T14" s="245">
        <v>2</v>
      </c>
      <c r="U14"/>
    </row>
    <row r="15" spans="1:21" ht="15" x14ac:dyDescent="0.2">
      <c r="A15" s="247" t="str">
        <f t="shared" si="0"/>
        <v>Ofsted Provider Webpage</v>
      </c>
      <c r="B15" s="245">
        <v>1253876</v>
      </c>
      <c r="C15" s="245">
        <v>5716</v>
      </c>
      <c r="D15" s="245">
        <v>10060171</v>
      </c>
      <c r="E15" s="245" t="s">
        <v>159</v>
      </c>
      <c r="F15" s="245" t="s">
        <v>125</v>
      </c>
      <c r="G15" s="245" t="s">
        <v>160</v>
      </c>
      <c r="H15" s="245" t="s">
        <v>143</v>
      </c>
      <c r="I15" s="245" t="s">
        <v>161</v>
      </c>
      <c r="J15" s="245" t="s">
        <v>162</v>
      </c>
      <c r="K15" s="245" t="s">
        <v>129</v>
      </c>
      <c r="L15" s="245" t="s">
        <v>55</v>
      </c>
      <c r="M15" s="245">
        <v>10181444</v>
      </c>
      <c r="N15" s="245" t="s">
        <v>130</v>
      </c>
      <c r="O15" s="251">
        <v>44333</v>
      </c>
      <c r="P15" s="251">
        <v>44336</v>
      </c>
      <c r="Q15" s="251">
        <v>44391</v>
      </c>
      <c r="R15" s="245">
        <v>2</v>
      </c>
      <c r="S15" s="245">
        <v>2</v>
      </c>
      <c r="T15" s="245">
        <v>2</v>
      </c>
      <c r="U15"/>
    </row>
    <row r="16" spans="1:21" ht="15" x14ac:dyDescent="0.2">
      <c r="A16" s="247" t="str">
        <f t="shared" si="0"/>
        <v>Ofsted Provider Webpage</v>
      </c>
      <c r="B16" s="245">
        <v>1272917</v>
      </c>
      <c r="C16" s="245">
        <v>5717</v>
      </c>
      <c r="D16" s="245">
        <v>10060032</v>
      </c>
      <c r="E16" s="245" t="s">
        <v>163</v>
      </c>
      <c r="F16" s="245" t="s">
        <v>125</v>
      </c>
      <c r="G16" s="245" t="s">
        <v>151</v>
      </c>
      <c r="H16" s="245" t="s">
        <v>151</v>
      </c>
      <c r="I16" s="245" t="s">
        <v>164</v>
      </c>
      <c r="J16" s="245" t="s">
        <v>165</v>
      </c>
      <c r="K16" s="245" t="s">
        <v>129</v>
      </c>
      <c r="L16" s="245" t="s">
        <v>56</v>
      </c>
      <c r="M16" s="245">
        <v>10189200</v>
      </c>
      <c r="N16" s="245" t="s">
        <v>130</v>
      </c>
      <c r="O16" s="251">
        <v>44333</v>
      </c>
      <c r="P16" s="251">
        <v>44336</v>
      </c>
      <c r="Q16" s="251">
        <v>44455</v>
      </c>
      <c r="R16" s="245">
        <v>2</v>
      </c>
      <c r="S16" s="245">
        <v>2</v>
      </c>
      <c r="T16" s="245">
        <v>2</v>
      </c>
      <c r="U16"/>
    </row>
    <row r="17" spans="1:21" ht="15" x14ac:dyDescent="0.2">
      <c r="A17" s="247" t="str">
        <f t="shared" si="0"/>
        <v>Ofsted Provider Webpage</v>
      </c>
      <c r="B17" s="245">
        <v>70233</v>
      </c>
      <c r="C17" s="245">
        <v>5611</v>
      </c>
      <c r="D17" s="245">
        <v>10052836</v>
      </c>
      <c r="E17" s="245" t="s">
        <v>166</v>
      </c>
      <c r="F17" s="245" t="s">
        <v>125</v>
      </c>
      <c r="G17" s="245" t="s">
        <v>156</v>
      </c>
      <c r="H17" s="245" t="s">
        <v>156</v>
      </c>
      <c r="I17" s="245" t="s">
        <v>167</v>
      </c>
      <c r="J17" s="245" t="s">
        <v>168</v>
      </c>
      <c r="K17" s="245" t="s">
        <v>129</v>
      </c>
      <c r="L17" s="245" t="s">
        <v>56</v>
      </c>
      <c r="M17" s="245">
        <v>10166623</v>
      </c>
      <c r="N17" s="245" t="s">
        <v>130</v>
      </c>
      <c r="O17" s="251">
        <v>44333</v>
      </c>
      <c r="P17" s="251">
        <v>44336</v>
      </c>
      <c r="Q17" s="251">
        <v>44391</v>
      </c>
      <c r="R17" s="245">
        <v>2</v>
      </c>
      <c r="S17" s="245">
        <v>2</v>
      </c>
      <c r="T17" s="245">
        <v>2</v>
      </c>
      <c r="U17"/>
    </row>
    <row r="18" spans="1:21" ht="15" x14ac:dyDescent="0.2">
      <c r="A18" s="247" t="str">
        <f t="shared" si="0"/>
        <v>Ofsted Provider Webpage</v>
      </c>
      <c r="B18" s="245">
        <v>1264441</v>
      </c>
      <c r="C18" s="245" t="s">
        <v>140</v>
      </c>
      <c r="D18" s="245">
        <v>10001883</v>
      </c>
      <c r="E18" s="245" t="s">
        <v>169</v>
      </c>
      <c r="F18" s="245" t="s">
        <v>57</v>
      </c>
      <c r="G18" s="245" t="s">
        <v>170</v>
      </c>
      <c r="H18" s="245" t="s">
        <v>170</v>
      </c>
      <c r="I18" s="245" t="s">
        <v>171</v>
      </c>
      <c r="J18" s="245" t="s">
        <v>172</v>
      </c>
      <c r="K18" s="245" t="s">
        <v>129</v>
      </c>
      <c r="L18" s="245" t="s">
        <v>57</v>
      </c>
      <c r="M18" s="245">
        <v>10166909</v>
      </c>
      <c r="N18" s="245" t="s">
        <v>146</v>
      </c>
      <c r="O18" s="251">
        <v>44334</v>
      </c>
      <c r="P18" s="251">
        <v>44337</v>
      </c>
      <c r="Q18" s="251">
        <v>44391</v>
      </c>
      <c r="R18" s="245">
        <v>2</v>
      </c>
      <c r="S18" s="245">
        <v>2</v>
      </c>
      <c r="T18" s="245">
        <v>2</v>
      </c>
      <c r="U18"/>
    </row>
    <row r="19" spans="1:21" ht="15" x14ac:dyDescent="0.2">
      <c r="A19" s="247" t="str">
        <f t="shared" si="0"/>
        <v>Ofsted Provider Webpage</v>
      </c>
      <c r="B19" s="245">
        <v>1272920</v>
      </c>
      <c r="C19" s="245">
        <v>5718</v>
      </c>
      <c r="D19" s="245">
        <v>10058686</v>
      </c>
      <c r="E19" s="245" t="s">
        <v>173</v>
      </c>
      <c r="F19" s="245" t="s">
        <v>125</v>
      </c>
      <c r="G19" s="245" t="s">
        <v>136</v>
      </c>
      <c r="H19" s="245" t="s">
        <v>136</v>
      </c>
      <c r="I19" s="245" t="s">
        <v>174</v>
      </c>
      <c r="J19" s="245" t="s">
        <v>175</v>
      </c>
      <c r="K19" s="245" t="s">
        <v>129</v>
      </c>
      <c r="L19" s="245" t="s">
        <v>55</v>
      </c>
      <c r="M19" s="245">
        <v>10188462</v>
      </c>
      <c r="N19" s="245" t="s">
        <v>130</v>
      </c>
      <c r="O19" s="251">
        <v>44340</v>
      </c>
      <c r="P19" s="251">
        <v>44343</v>
      </c>
      <c r="Q19" s="251">
        <v>44392</v>
      </c>
      <c r="R19" s="245">
        <v>2</v>
      </c>
      <c r="S19" s="245">
        <v>2</v>
      </c>
      <c r="T19" s="245">
        <v>2</v>
      </c>
      <c r="U19"/>
    </row>
    <row r="20" spans="1:21" ht="15" x14ac:dyDescent="0.2">
      <c r="A20" s="247" t="str">
        <f t="shared" si="0"/>
        <v>Ofsted Provider Webpage</v>
      </c>
      <c r="B20" s="245">
        <v>70015</v>
      </c>
      <c r="C20" s="245">
        <v>5526</v>
      </c>
      <c r="D20" s="245">
        <v>10059545</v>
      </c>
      <c r="E20" s="245" t="s">
        <v>176</v>
      </c>
      <c r="F20" s="245" t="s">
        <v>125</v>
      </c>
      <c r="G20" s="245" t="s">
        <v>151</v>
      </c>
      <c r="H20" s="245" t="s">
        <v>151</v>
      </c>
      <c r="I20" s="245" t="s">
        <v>177</v>
      </c>
      <c r="J20" s="245" t="s">
        <v>178</v>
      </c>
      <c r="K20" s="245" t="s">
        <v>129</v>
      </c>
      <c r="L20" s="245" t="s">
        <v>56</v>
      </c>
      <c r="M20" s="245">
        <v>10189277</v>
      </c>
      <c r="N20" s="245" t="s">
        <v>130</v>
      </c>
      <c r="O20" s="251">
        <v>44340</v>
      </c>
      <c r="P20" s="251">
        <v>44343</v>
      </c>
      <c r="Q20" s="251">
        <v>44484</v>
      </c>
      <c r="R20" s="245">
        <v>4</v>
      </c>
      <c r="S20" s="245">
        <v>4</v>
      </c>
      <c r="T20" s="245">
        <v>4</v>
      </c>
      <c r="U20"/>
    </row>
    <row r="21" spans="1:21" ht="15" x14ac:dyDescent="0.2">
      <c r="A21" s="247" t="str">
        <f t="shared" si="0"/>
        <v>Ofsted Provider Webpage</v>
      </c>
      <c r="B21" s="245">
        <v>70291</v>
      </c>
      <c r="C21" s="245">
        <v>5636</v>
      </c>
      <c r="D21" s="245">
        <v>10029212</v>
      </c>
      <c r="E21" s="245" t="s">
        <v>179</v>
      </c>
      <c r="F21" s="245" t="s">
        <v>125</v>
      </c>
      <c r="G21" s="245" t="s">
        <v>170</v>
      </c>
      <c r="H21" s="245" t="s">
        <v>170</v>
      </c>
      <c r="I21" s="245" t="s">
        <v>180</v>
      </c>
      <c r="J21" s="245" t="s">
        <v>181</v>
      </c>
      <c r="K21" s="245" t="s">
        <v>129</v>
      </c>
      <c r="L21" s="245" t="s">
        <v>56</v>
      </c>
      <c r="M21" s="245">
        <v>10195429</v>
      </c>
      <c r="N21" s="245" t="s">
        <v>130</v>
      </c>
      <c r="O21" s="251">
        <v>44340</v>
      </c>
      <c r="P21" s="251">
        <v>44343</v>
      </c>
      <c r="Q21" s="251">
        <v>44391</v>
      </c>
      <c r="R21" s="245">
        <v>2</v>
      </c>
      <c r="S21" s="245">
        <v>2</v>
      </c>
      <c r="T21" s="245">
        <v>2</v>
      </c>
      <c r="U21"/>
    </row>
    <row r="22" spans="1:21" ht="15" x14ac:dyDescent="0.2">
      <c r="A22" s="247" t="str">
        <f t="shared" si="0"/>
        <v>Ofsted Provider Webpage</v>
      </c>
      <c r="B22" s="245">
        <v>70280</v>
      </c>
      <c r="C22" s="245">
        <v>5625</v>
      </c>
      <c r="D22" s="245">
        <v>10061209</v>
      </c>
      <c r="E22" s="245" t="s">
        <v>182</v>
      </c>
      <c r="F22" s="245" t="s">
        <v>125</v>
      </c>
      <c r="G22" s="245" t="s">
        <v>126</v>
      </c>
      <c r="H22" s="245" t="s">
        <v>126</v>
      </c>
      <c r="I22" s="245" t="s">
        <v>183</v>
      </c>
      <c r="J22" s="245" t="s">
        <v>184</v>
      </c>
      <c r="K22" s="245" t="s">
        <v>129</v>
      </c>
      <c r="L22" s="245" t="s">
        <v>56</v>
      </c>
      <c r="M22" s="245">
        <v>10180798</v>
      </c>
      <c r="N22" s="245" t="s">
        <v>130</v>
      </c>
      <c r="O22" s="251">
        <v>44340</v>
      </c>
      <c r="P22" s="251">
        <v>44343</v>
      </c>
      <c r="Q22" s="251">
        <v>44396</v>
      </c>
      <c r="R22" s="245">
        <v>4</v>
      </c>
      <c r="S22" s="245">
        <v>4</v>
      </c>
      <c r="T22" s="245">
        <v>4</v>
      </c>
      <c r="U22"/>
    </row>
    <row r="23" spans="1:21" ht="15" x14ac:dyDescent="0.2">
      <c r="A23" s="247" t="str">
        <f t="shared" si="0"/>
        <v>Ofsted Provider Webpage</v>
      </c>
      <c r="B23" s="245">
        <v>70299</v>
      </c>
      <c r="C23" s="245">
        <v>5644</v>
      </c>
      <c r="D23" s="245">
        <v>10058414</v>
      </c>
      <c r="E23" s="245" t="s">
        <v>185</v>
      </c>
      <c r="F23" s="245" t="s">
        <v>125</v>
      </c>
      <c r="G23" s="245" t="s">
        <v>186</v>
      </c>
      <c r="H23" s="245" t="s">
        <v>186</v>
      </c>
      <c r="I23" s="245" t="s">
        <v>187</v>
      </c>
      <c r="J23" s="245" t="s">
        <v>188</v>
      </c>
      <c r="K23" s="245" t="s">
        <v>129</v>
      </c>
      <c r="L23" s="245" t="s">
        <v>56</v>
      </c>
      <c r="M23" s="245">
        <v>10167803</v>
      </c>
      <c r="N23" s="245" t="s">
        <v>130</v>
      </c>
      <c r="O23" s="251">
        <v>44361</v>
      </c>
      <c r="P23" s="251">
        <v>44364</v>
      </c>
      <c r="Q23" s="251">
        <v>44459</v>
      </c>
      <c r="R23" s="245">
        <v>3</v>
      </c>
      <c r="S23" s="245">
        <v>3</v>
      </c>
      <c r="T23" s="245">
        <v>3</v>
      </c>
      <c r="U23"/>
    </row>
    <row r="24" spans="1:21" ht="15" x14ac:dyDescent="0.2">
      <c r="A24" s="247" t="str">
        <f t="shared" si="0"/>
        <v>Ofsted Provider Webpage</v>
      </c>
      <c r="B24" s="245">
        <v>70130</v>
      </c>
      <c r="C24" s="245">
        <v>1518</v>
      </c>
      <c r="D24" s="245">
        <v>10003956</v>
      </c>
      <c r="E24" s="245" t="s">
        <v>189</v>
      </c>
      <c r="F24" s="245" t="s">
        <v>155</v>
      </c>
      <c r="G24" s="245" t="s">
        <v>126</v>
      </c>
      <c r="H24" s="245" t="s">
        <v>126</v>
      </c>
      <c r="I24" s="245" t="s">
        <v>190</v>
      </c>
      <c r="J24" s="245" t="s">
        <v>191</v>
      </c>
      <c r="K24" s="245" t="s">
        <v>129</v>
      </c>
      <c r="L24" s="245" t="s">
        <v>57</v>
      </c>
      <c r="M24" s="245">
        <v>10180809</v>
      </c>
      <c r="N24" s="245" t="s">
        <v>146</v>
      </c>
      <c r="O24" s="251">
        <v>44361</v>
      </c>
      <c r="P24" s="251">
        <v>44364</v>
      </c>
      <c r="Q24" s="251">
        <v>44396</v>
      </c>
      <c r="R24" s="245">
        <v>4</v>
      </c>
      <c r="S24" s="245">
        <v>4</v>
      </c>
      <c r="T24" s="245">
        <v>4</v>
      </c>
      <c r="U24"/>
    </row>
    <row r="25" spans="1:21" ht="15" x14ac:dyDescent="0.2">
      <c r="A25" s="247" t="str">
        <f t="shared" si="0"/>
        <v>Ofsted Provider Webpage</v>
      </c>
      <c r="B25" s="245">
        <v>70130</v>
      </c>
      <c r="C25" s="245">
        <v>1518</v>
      </c>
      <c r="D25" s="245">
        <v>10003956</v>
      </c>
      <c r="E25" s="245" t="s">
        <v>189</v>
      </c>
      <c r="F25" s="245" t="s">
        <v>155</v>
      </c>
      <c r="G25" s="245" t="s">
        <v>126</v>
      </c>
      <c r="H25" s="245" t="s">
        <v>126</v>
      </c>
      <c r="I25" s="245" t="s">
        <v>190</v>
      </c>
      <c r="J25" s="245" t="s">
        <v>191</v>
      </c>
      <c r="K25" s="245" t="s">
        <v>129</v>
      </c>
      <c r="L25" s="245" t="s">
        <v>54</v>
      </c>
      <c r="M25" s="245">
        <v>10180809</v>
      </c>
      <c r="N25" s="245" t="s">
        <v>146</v>
      </c>
      <c r="O25" s="251">
        <v>44361</v>
      </c>
      <c r="P25" s="251">
        <v>44364</v>
      </c>
      <c r="Q25" s="251">
        <v>44396</v>
      </c>
      <c r="R25" s="245">
        <v>3</v>
      </c>
      <c r="S25" s="245">
        <v>3</v>
      </c>
      <c r="T25" s="245">
        <v>3</v>
      </c>
      <c r="U25"/>
    </row>
    <row r="26" spans="1:21" ht="15" x14ac:dyDescent="0.2">
      <c r="A26" s="247" t="str">
        <f t="shared" si="0"/>
        <v>Ofsted Provider Webpage</v>
      </c>
      <c r="B26" s="245">
        <v>70130</v>
      </c>
      <c r="C26" s="245">
        <v>1518</v>
      </c>
      <c r="D26" s="245">
        <v>10003956</v>
      </c>
      <c r="E26" s="245" t="s">
        <v>189</v>
      </c>
      <c r="F26" s="245" t="s">
        <v>155</v>
      </c>
      <c r="G26" s="245" t="s">
        <v>126</v>
      </c>
      <c r="H26" s="245" t="s">
        <v>126</v>
      </c>
      <c r="I26" s="245" t="s">
        <v>190</v>
      </c>
      <c r="J26" s="245" t="s">
        <v>191</v>
      </c>
      <c r="K26" s="245" t="s">
        <v>129</v>
      </c>
      <c r="L26" s="245" t="s">
        <v>55</v>
      </c>
      <c r="M26" s="245">
        <v>10180809</v>
      </c>
      <c r="N26" s="245" t="s">
        <v>146</v>
      </c>
      <c r="O26" s="251">
        <v>44361</v>
      </c>
      <c r="P26" s="251">
        <v>44364</v>
      </c>
      <c r="Q26" s="251">
        <v>44396</v>
      </c>
      <c r="R26" s="245">
        <v>3</v>
      </c>
      <c r="S26" s="245">
        <v>3</v>
      </c>
      <c r="T26" s="245">
        <v>3</v>
      </c>
      <c r="U26"/>
    </row>
    <row r="27" spans="1:21" ht="15" x14ac:dyDescent="0.2">
      <c r="A27" s="247" t="str">
        <f t="shared" si="0"/>
        <v>Ofsted Provider Webpage</v>
      </c>
      <c r="B27" s="245">
        <v>70310</v>
      </c>
      <c r="C27" s="245">
        <v>5651</v>
      </c>
      <c r="D27" s="245">
        <v>10058739</v>
      </c>
      <c r="E27" s="245" t="s">
        <v>192</v>
      </c>
      <c r="F27" s="245" t="s">
        <v>125</v>
      </c>
      <c r="G27" s="245" t="s">
        <v>186</v>
      </c>
      <c r="H27" s="245" t="s">
        <v>186</v>
      </c>
      <c r="I27" s="245" t="s">
        <v>193</v>
      </c>
      <c r="J27" s="245" t="s">
        <v>194</v>
      </c>
      <c r="K27" s="245" t="s">
        <v>129</v>
      </c>
      <c r="L27" s="245" t="s">
        <v>56</v>
      </c>
      <c r="M27" s="245">
        <v>10189073</v>
      </c>
      <c r="N27" s="245" t="s">
        <v>130</v>
      </c>
      <c r="O27" s="251">
        <v>44361</v>
      </c>
      <c r="P27" s="251">
        <v>44364</v>
      </c>
      <c r="Q27" s="251">
        <v>44460</v>
      </c>
      <c r="R27" s="245">
        <v>1</v>
      </c>
      <c r="S27" s="245">
        <v>1</v>
      </c>
      <c r="T27" s="245">
        <v>1</v>
      </c>
      <c r="U27"/>
    </row>
    <row r="28" spans="1:21" ht="15" x14ac:dyDescent="0.2">
      <c r="A28" s="247" t="str">
        <f t="shared" si="0"/>
        <v>Ofsted Provider Webpage</v>
      </c>
      <c r="B28" s="245">
        <v>70202</v>
      </c>
      <c r="C28" s="245">
        <v>5592</v>
      </c>
      <c r="D28" s="245">
        <v>10059123</v>
      </c>
      <c r="E28" s="245" t="s">
        <v>195</v>
      </c>
      <c r="F28" s="245" t="s">
        <v>125</v>
      </c>
      <c r="G28" s="245" t="s">
        <v>186</v>
      </c>
      <c r="H28" s="245" t="s">
        <v>186</v>
      </c>
      <c r="I28" s="245" t="s">
        <v>196</v>
      </c>
      <c r="J28" s="245" t="s">
        <v>197</v>
      </c>
      <c r="K28" s="245" t="s">
        <v>129</v>
      </c>
      <c r="L28" s="245" t="s">
        <v>55</v>
      </c>
      <c r="M28" s="245">
        <v>10167791</v>
      </c>
      <c r="N28" s="245" t="s">
        <v>130</v>
      </c>
      <c r="O28" s="251">
        <v>44361</v>
      </c>
      <c r="P28" s="251">
        <v>44364</v>
      </c>
      <c r="Q28" s="251">
        <v>44460</v>
      </c>
      <c r="R28" s="245">
        <v>2</v>
      </c>
      <c r="S28" s="245">
        <v>2</v>
      </c>
      <c r="T28" s="245">
        <v>2</v>
      </c>
      <c r="U28"/>
    </row>
    <row r="29" spans="1:21" ht="15" x14ac:dyDescent="0.2">
      <c r="A29" s="247" t="str">
        <f t="shared" si="0"/>
        <v>Ofsted Provider Webpage</v>
      </c>
      <c r="B29" s="245">
        <v>70182</v>
      </c>
      <c r="C29" s="245">
        <v>5610</v>
      </c>
      <c r="D29" s="245">
        <v>10058506</v>
      </c>
      <c r="E29" s="245" t="s">
        <v>198</v>
      </c>
      <c r="F29" s="245" t="s">
        <v>125</v>
      </c>
      <c r="G29" s="245" t="s">
        <v>151</v>
      </c>
      <c r="H29" s="245" t="s">
        <v>151</v>
      </c>
      <c r="I29" s="245" t="s">
        <v>199</v>
      </c>
      <c r="J29" s="245" t="s">
        <v>200</v>
      </c>
      <c r="K29" s="245" t="s">
        <v>129</v>
      </c>
      <c r="L29" s="245" t="s">
        <v>56</v>
      </c>
      <c r="M29" s="245">
        <v>10189270</v>
      </c>
      <c r="N29" s="245" t="s">
        <v>130</v>
      </c>
      <c r="O29" s="251">
        <v>44361</v>
      </c>
      <c r="P29" s="251">
        <v>44364</v>
      </c>
      <c r="Q29" s="251">
        <v>44455</v>
      </c>
      <c r="R29" s="245">
        <v>2</v>
      </c>
      <c r="S29" s="245">
        <v>2</v>
      </c>
      <c r="T29" s="245">
        <v>2</v>
      </c>
      <c r="U29"/>
    </row>
    <row r="30" spans="1:21" ht="15" x14ac:dyDescent="0.2">
      <c r="A30" s="247" t="str">
        <f t="shared" si="0"/>
        <v>Ofsted Provider Webpage</v>
      </c>
      <c r="B30" s="245">
        <v>70172</v>
      </c>
      <c r="C30" s="245">
        <v>1581</v>
      </c>
      <c r="D30" s="245">
        <v>10007787</v>
      </c>
      <c r="E30" s="245" t="s">
        <v>201</v>
      </c>
      <c r="F30" s="245" t="s">
        <v>155</v>
      </c>
      <c r="G30" s="245" t="s">
        <v>136</v>
      </c>
      <c r="H30" s="245" t="s">
        <v>136</v>
      </c>
      <c r="I30" s="245" t="s">
        <v>174</v>
      </c>
      <c r="J30" s="245" t="s">
        <v>202</v>
      </c>
      <c r="K30" s="245" t="s">
        <v>129</v>
      </c>
      <c r="L30" s="245" t="s">
        <v>54</v>
      </c>
      <c r="M30" s="245">
        <v>10188463</v>
      </c>
      <c r="N30" s="245" t="s">
        <v>130</v>
      </c>
      <c r="O30" s="251">
        <v>44361</v>
      </c>
      <c r="P30" s="251">
        <v>44364</v>
      </c>
      <c r="Q30" s="251">
        <v>44474</v>
      </c>
      <c r="R30" s="245">
        <v>3</v>
      </c>
      <c r="S30" s="245">
        <v>3</v>
      </c>
      <c r="T30" s="245">
        <v>3</v>
      </c>
      <c r="U30"/>
    </row>
    <row r="31" spans="1:21" ht="15" x14ac:dyDescent="0.2">
      <c r="A31" s="247" t="str">
        <f t="shared" si="0"/>
        <v>Ofsted Provider Webpage</v>
      </c>
      <c r="B31" s="245">
        <v>70172</v>
      </c>
      <c r="C31" s="245">
        <v>1581</v>
      </c>
      <c r="D31" s="245">
        <v>10007787</v>
      </c>
      <c r="E31" s="245" t="s">
        <v>201</v>
      </c>
      <c r="F31" s="245" t="s">
        <v>155</v>
      </c>
      <c r="G31" s="245" t="s">
        <v>136</v>
      </c>
      <c r="H31" s="245" t="s">
        <v>136</v>
      </c>
      <c r="I31" s="245" t="s">
        <v>174</v>
      </c>
      <c r="J31" s="245" t="s">
        <v>202</v>
      </c>
      <c r="K31" s="245" t="s">
        <v>129</v>
      </c>
      <c r="L31" s="245" t="s">
        <v>55</v>
      </c>
      <c r="M31" s="245">
        <v>10188463</v>
      </c>
      <c r="N31" s="245" t="s">
        <v>130</v>
      </c>
      <c r="O31" s="251">
        <v>44361</v>
      </c>
      <c r="P31" s="251">
        <v>44364</v>
      </c>
      <c r="Q31" s="251">
        <v>44474</v>
      </c>
      <c r="R31" s="245">
        <v>2</v>
      </c>
      <c r="S31" s="245">
        <v>2</v>
      </c>
      <c r="T31" s="245">
        <v>2</v>
      </c>
      <c r="U31"/>
    </row>
    <row r="32" spans="1:21" ht="15" x14ac:dyDescent="0.2">
      <c r="A32" s="247" t="str">
        <f t="shared" si="0"/>
        <v>Ofsted Provider Webpage</v>
      </c>
      <c r="B32" s="245">
        <v>70045</v>
      </c>
      <c r="C32" s="245">
        <v>1547</v>
      </c>
      <c r="D32" s="245">
        <v>10007145</v>
      </c>
      <c r="E32" s="245" t="s">
        <v>203</v>
      </c>
      <c r="F32" s="245" t="s">
        <v>155</v>
      </c>
      <c r="G32" s="245" t="s">
        <v>132</v>
      </c>
      <c r="H32" s="245" t="s">
        <v>132</v>
      </c>
      <c r="I32" s="245" t="s">
        <v>204</v>
      </c>
      <c r="J32" s="245" t="s">
        <v>205</v>
      </c>
      <c r="K32" s="245" t="s">
        <v>129</v>
      </c>
      <c r="L32" s="245" t="s">
        <v>53</v>
      </c>
      <c r="M32" s="245">
        <v>10167316</v>
      </c>
      <c r="N32" s="245" t="s">
        <v>146</v>
      </c>
      <c r="O32" s="251">
        <v>44368</v>
      </c>
      <c r="P32" s="251">
        <v>44371</v>
      </c>
      <c r="Q32" s="251">
        <v>44455</v>
      </c>
      <c r="R32" s="245">
        <v>3</v>
      </c>
      <c r="S32" s="245">
        <v>3</v>
      </c>
      <c r="T32" s="245">
        <v>3</v>
      </c>
      <c r="U32"/>
    </row>
    <row r="33" spans="1:21" ht="15" x14ac:dyDescent="0.2">
      <c r="A33" s="247" t="str">
        <f t="shared" si="0"/>
        <v>Ofsted Provider Webpage</v>
      </c>
      <c r="B33" s="245">
        <v>70045</v>
      </c>
      <c r="C33" s="245">
        <v>1547</v>
      </c>
      <c r="D33" s="245">
        <v>10007145</v>
      </c>
      <c r="E33" s="245" t="s">
        <v>203</v>
      </c>
      <c r="F33" s="245" t="s">
        <v>155</v>
      </c>
      <c r="G33" s="245" t="s">
        <v>132</v>
      </c>
      <c r="H33" s="245" t="s">
        <v>132</v>
      </c>
      <c r="I33" s="245" t="s">
        <v>204</v>
      </c>
      <c r="J33" s="245" t="s">
        <v>205</v>
      </c>
      <c r="K33" s="245" t="s">
        <v>129</v>
      </c>
      <c r="L33" s="245" t="s">
        <v>57</v>
      </c>
      <c r="M33" s="245">
        <v>10167316</v>
      </c>
      <c r="N33" s="245" t="s">
        <v>146</v>
      </c>
      <c r="O33" s="251">
        <v>44368</v>
      </c>
      <c r="P33" s="251">
        <v>44371</v>
      </c>
      <c r="Q33" s="251">
        <v>44455</v>
      </c>
      <c r="R33" s="245">
        <v>4</v>
      </c>
      <c r="S33" s="245">
        <v>4</v>
      </c>
      <c r="T33" s="245">
        <v>4</v>
      </c>
      <c r="U33"/>
    </row>
    <row r="34" spans="1:21" ht="15" x14ac:dyDescent="0.2">
      <c r="A34" s="247" t="str">
        <f t="shared" si="0"/>
        <v>Ofsted Provider Webpage</v>
      </c>
      <c r="B34" s="245">
        <v>70045</v>
      </c>
      <c r="C34" s="245">
        <v>1547</v>
      </c>
      <c r="D34" s="245">
        <v>10007145</v>
      </c>
      <c r="E34" s="245" t="s">
        <v>203</v>
      </c>
      <c r="F34" s="245" t="s">
        <v>155</v>
      </c>
      <c r="G34" s="245" t="s">
        <v>132</v>
      </c>
      <c r="H34" s="245" t="s">
        <v>132</v>
      </c>
      <c r="I34" s="245" t="s">
        <v>204</v>
      </c>
      <c r="J34" s="245" t="s">
        <v>205</v>
      </c>
      <c r="K34" s="245" t="s">
        <v>129</v>
      </c>
      <c r="L34" s="245" t="s">
        <v>54</v>
      </c>
      <c r="M34" s="245">
        <v>10167316</v>
      </c>
      <c r="N34" s="245" t="s">
        <v>146</v>
      </c>
      <c r="O34" s="251">
        <v>44368</v>
      </c>
      <c r="P34" s="251">
        <v>44371</v>
      </c>
      <c r="Q34" s="251">
        <v>44455</v>
      </c>
      <c r="R34" s="245">
        <v>3</v>
      </c>
      <c r="S34" s="245">
        <v>3</v>
      </c>
      <c r="T34" s="245">
        <v>3</v>
      </c>
      <c r="U34"/>
    </row>
    <row r="35" spans="1:21" ht="15" x14ac:dyDescent="0.2">
      <c r="A35" s="247" t="str">
        <f t="shared" si="0"/>
        <v>Ofsted Provider Webpage</v>
      </c>
      <c r="B35" s="245">
        <v>70045</v>
      </c>
      <c r="C35" s="245">
        <v>1547</v>
      </c>
      <c r="D35" s="245">
        <v>10007145</v>
      </c>
      <c r="E35" s="245" t="s">
        <v>203</v>
      </c>
      <c r="F35" s="245" t="s">
        <v>155</v>
      </c>
      <c r="G35" s="245" t="s">
        <v>132</v>
      </c>
      <c r="H35" s="245" t="s">
        <v>132</v>
      </c>
      <c r="I35" s="245" t="s">
        <v>204</v>
      </c>
      <c r="J35" s="245" t="s">
        <v>205</v>
      </c>
      <c r="K35" s="245" t="s">
        <v>129</v>
      </c>
      <c r="L35" s="245" t="s">
        <v>55</v>
      </c>
      <c r="M35" s="245">
        <v>10167316</v>
      </c>
      <c r="N35" s="245" t="s">
        <v>146</v>
      </c>
      <c r="O35" s="251">
        <v>44368</v>
      </c>
      <c r="P35" s="251">
        <v>44371</v>
      </c>
      <c r="Q35" s="251">
        <v>44455</v>
      </c>
      <c r="R35" s="245">
        <v>3</v>
      </c>
      <c r="S35" s="245">
        <v>3</v>
      </c>
      <c r="T35" s="245">
        <v>3</v>
      </c>
      <c r="U35"/>
    </row>
    <row r="36" spans="1:21" ht="15" x14ac:dyDescent="0.2">
      <c r="A36" s="247" t="str">
        <f t="shared" si="0"/>
        <v>Ofsted Provider Webpage</v>
      </c>
      <c r="B36" s="245">
        <v>70245</v>
      </c>
      <c r="C36" s="245">
        <v>5607</v>
      </c>
      <c r="D36" s="245">
        <v>10006337</v>
      </c>
      <c r="E36" s="245" t="s">
        <v>206</v>
      </c>
      <c r="F36" s="245" t="s">
        <v>125</v>
      </c>
      <c r="G36" s="245" t="s">
        <v>142</v>
      </c>
      <c r="H36" s="245" t="s">
        <v>143</v>
      </c>
      <c r="I36" s="245" t="s">
        <v>207</v>
      </c>
      <c r="J36" s="245" t="s">
        <v>208</v>
      </c>
      <c r="K36" s="245" t="s">
        <v>129</v>
      </c>
      <c r="L36" s="245" t="s">
        <v>56</v>
      </c>
      <c r="M36" s="245">
        <v>10166731</v>
      </c>
      <c r="N36" s="245" t="s">
        <v>130</v>
      </c>
      <c r="O36" s="251">
        <v>44368</v>
      </c>
      <c r="P36" s="251">
        <v>44371</v>
      </c>
      <c r="Q36" s="251">
        <v>44475</v>
      </c>
      <c r="R36" s="245">
        <v>2</v>
      </c>
      <c r="S36" s="245">
        <v>2</v>
      </c>
      <c r="T36" s="245">
        <v>2</v>
      </c>
      <c r="U36"/>
    </row>
    <row r="37" spans="1:21" ht="15" x14ac:dyDescent="0.2">
      <c r="A37" s="247" t="str">
        <f t="shared" si="0"/>
        <v>Ofsted Provider Webpage</v>
      </c>
      <c r="B37" s="245">
        <v>70209</v>
      </c>
      <c r="C37" s="245">
        <v>5591</v>
      </c>
      <c r="D37" s="245">
        <v>10065300</v>
      </c>
      <c r="E37" s="245" t="s">
        <v>209</v>
      </c>
      <c r="F37" s="245" t="s">
        <v>125</v>
      </c>
      <c r="G37" s="245" t="s">
        <v>156</v>
      </c>
      <c r="H37" s="245" t="s">
        <v>156</v>
      </c>
      <c r="I37" s="245" t="s">
        <v>167</v>
      </c>
      <c r="J37" s="245" t="s">
        <v>210</v>
      </c>
      <c r="K37" s="245" t="s">
        <v>129</v>
      </c>
      <c r="L37" s="245" t="s">
        <v>55</v>
      </c>
      <c r="M37" s="245">
        <v>10195329</v>
      </c>
      <c r="N37" s="245" t="s">
        <v>130</v>
      </c>
      <c r="O37" s="251">
        <v>44375</v>
      </c>
      <c r="P37" s="251">
        <v>44378</v>
      </c>
      <c r="Q37" s="251">
        <v>44474</v>
      </c>
      <c r="R37" s="245">
        <v>2</v>
      </c>
      <c r="S37" s="245">
        <v>2</v>
      </c>
      <c r="T37" s="245">
        <v>2</v>
      </c>
      <c r="U37"/>
    </row>
    <row r="38" spans="1:21" ht="15" x14ac:dyDescent="0.2">
      <c r="A38" s="247" t="str">
        <f t="shared" si="0"/>
        <v>Ofsted Provider Webpage</v>
      </c>
      <c r="B38" s="245">
        <v>70064</v>
      </c>
      <c r="C38" s="245">
        <v>1528</v>
      </c>
      <c r="D38" s="245">
        <v>10004078</v>
      </c>
      <c r="E38" s="245" t="s">
        <v>211</v>
      </c>
      <c r="F38" s="245" t="s">
        <v>155</v>
      </c>
      <c r="G38" s="245" t="s">
        <v>186</v>
      </c>
      <c r="H38" s="245" t="s">
        <v>186</v>
      </c>
      <c r="I38" s="245" t="s">
        <v>212</v>
      </c>
      <c r="J38" s="245" t="s">
        <v>213</v>
      </c>
      <c r="K38" s="245" t="s">
        <v>129</v>
      </c>
      <c r="L38" s="245" t="s">
        <v>54</v>
      </c>
      <c r="M38" s="245">
        <v>10167807</v>
      </c>
      <c r="N38" s="245" t="s">
        <v>146</v>
      </c>
      <c r="O38" s="251">
        <v>44375</v>
      </c>
      <c r="P38" s="251">
        <v>44378</v>
      </c>
      <c r="Q38" s="251">
        <v>44480</v>
      </c>
      <c r="R38" s="245">
        <v>3</v>
      </c>
      <c r="S38" s="245">
        <v>3</v>
      </c>
      <c r="T38" s="245">
        <v>3</v>
      </c>
      <c r="U38"/>
    </row>
    <row r="39" spans="1:21" ht="15" x14ac:dyDescent="0.2">
      <c r="A39" s="247" t="str">
        <f t="shared" si="0"/>
        <v>Ofsted Provider Webpage</v>
      </c>
      <c r="B39" s="245">
        <v>70275</v>
      </c>
      <c r="C39" s="245">
        <v>5708</v>
      </c>
      <c r="D39" s="245">
        <v>10035578</v>
      </c>
      <c r="E39" s="245" t="s">
        <v>214</v>
      </c>
      <c r="F39" s="245" t="s">
        <v>125</v>
      </c>
      <c r="G39" s="245" t="s">
        <v>186</v>
      </c>
      <c r="H39" s="245" t="s">
        <v>186</v>
      </c>
      <c r="I39" s="245" t="s">
        <v>215</v>
      </c>
      <c r="J39" s="245" t="s">
        <v>216</v>
      </c>
      <c r="K39" s="245" t="s">
        <v>129</v>
      </c>
      <c r="L39" s="245" t="s">
        <v>54</v>
      </c>
      <c r="M39" s="245">
        <v>10167814</v>
      </c>
      <c r="N39" s="245" t="s">
        <v>130</v>
      </c>
      <c r="O39" s="251">
        <v>44382</v>
      </c>
      <c r="P39" s="251">
        <v>44385</v>
      </c>
      <c r="Q39" s="251">
        <v>44481</v>
      </c>
      <c r="R39" s="245">
        <v>3</v>
      </c>
      <c r="S39" s="245">
        <v>2</v>
      </c>
      <c r="T39" s="245">
        <v>3</v>
      </c>
      <c r="U39"/>
    </row>
    <row r="40" spans="1:21" ht="15" x14ac:dyDescent="0.2">
      <c r="A40" s="247" t="str">
        <f t="shared" si="0"/>
        <v>Ofsted Provider Webpage</v>
      </c>
      <c r="B40" s="245">
        <v>70275</v>
      </c>
      <c r="C40" s="245">
        <v>5708</v>
      </c>
      <c r="D40" s="245">
        <v>10035578</v>
      </c>
      <c r="E40" s="245" t="s">
        <v>214</v>
      </c>
      <c r="F40" s="245" t="s">
        <v>125</v>
      </c>
      <c r="G40" s="245" t="s">
        <v>186</v>
      </c>
      <c r="H40" s="245" t="s">
        <v>186</v>
      </c>
      <c r="I40" s="245" t="s">
        <v>215</v>
      </c>
      <c r="J40" s="245" t="s">
        <v>216</v>
      </c>
      <c r="K40" s="245" t="s">
        <v>129</v>
      </c>
      <c r="L40" s="245" t="s">
        <v>55</v>
      </c>
      <c r="M40" s="245">
        <v>10167814</v>
      </c>
      <c r="N40" s="245" t="s">
        <v>130</v>
      </c>
      <c r="O40" s="251">
        <v>44382</v>
      </c>
      <c r="P40" s="251">
        <v>44385</v>
      </c>
      <c r="Q40" s="251">
        <v>44481</v>
      </c>
      <c r="R40" s="245">
        <v>3</v>
      </c>
      <c r="S40" s="245">
        <v>2</v>
      </c>
      <c r="T40" s="245">
        <v>3</v>
      </c>
      <c r="U40"/>
    </row>
  </sheetData>
  <sheetProtection sheet="1" autoFilter="0"/>
  <sortState xmlns:xlrd2="http://schemas.microsoft.com/office/spreadsheetml/2017/richdata2" ref="A5:T40">
    <sortCondition ref="B5:B40"/>
  </sortState>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T421"/>
  <sheetViews>
    <sheetView showGridLines="0" zoomScaleNormal="100" workbookViewId="0"/>
  </sheetViews>
  <sheetFormatPr defaultColWidth="9.140625" defaultRowHeight="12.75" x14ac:dyDescent="0.2"/>
  <cols>
    <col min="1" max="1" width="27.5703125" style="54" bestFit="1" customWidth="1"/>
    <col min="2" max="2" width="10.28515625" style="54" bestFit="1" customWidth="1"/>
    <col min="3" max="3" width="9.5703125" style="54" bestFit="1" customWidth="1"/>
    <col min="4" max="4" width="11.85546875" style="54" bestFit="1" customWidth="1"/>
    <col min="5" max="5" width="70.85546875" style="54" bestFit="1" customWidth="1"/>
    <col min="6" max="6" width="33.7109375" style="54" bestFit="1" customWidth="1"/>
    <col min="7" max="7" width="20.42578125" style="54" bestFit="1" customWidth="1"/>
    <col min="8" max="8" width="14.140625" style="54" bestFit="1" customWidth="1"/>
    <col min="9" max="9" width="29.28515625" style="54" bestFit="1" customWidth="1"/>
    <col min="10" max="10" width="41" style="54" bestFit="1" customWidth="1"/>
    <col min="11" max="11" width="38.5703125" style="54" bestFit="1" customWidth="1"/>
    <col min="12" max="12" width="21.5703125" style="54" bestFit="1" customWidth="1"/>
    <col min="13" max="13" width="30.5703125" style="54" bestFit="1" customWidth="1"/>
    <col min="14" max="14" width="25.7109375" style="54" bestFit="1" customWidth="1"/>
    <col min="15" max="15" width="28.5703125" style="55" bestFit="1" customWidth="1"/>
    <col min="16" max="16" width="27.140625" style="55" bestFit="1" customWidth="1"/>
    <col min="17" max="17" width="22.85546875" style="55" bestFit="1" customWidth="1"/>
    <col min="18" max="18" width="28.42578125" style="57" bestFit="1" customWidth="1"/>
    <col min="19" max="19" width="47.85546875" style="54" bestFit="1" customWidth="1"/>
    <col min="20" max="20" width="38.140625" style="54" bestFit="1" customWidth="1"/>
    <col min="21" max="21" width="16.140625" customWidth="1"/>
  </cols>
  <sheetData>
    <row r="1" spans="1:20" ht="18" x14ac:dyDescent="0.2">
      <c r="A1" s="248" t="s">
        <v>790</v>
      </c>
    </row>
    <row r="2" spans="1:20" ht="15" x14ac:dyDescent="0.2">
      <c r="A2" s="249" t="s">
        <v>789</v>
      </c>
    </row>
    <row r="3" spans="1:20" ht="15" x14ac:dyDescent="0.2">
      <c r="A3" s="250" t="s">
        <v>787</v>
      </c>
    </row>
    <row r="4" spans="1:20" s="246" customFormat="1" ht="46.5" customHeight="1" x14ac:dyDescent="0.2">
      <c r="A4" s="246" t="s">
        <v>105</v>
      </c>
      <c r="B4" s="246" t="s">
        <v>106</v>
      </c>
      <c r="C4" s="246" t="s">
        <v>107</v>
      </c>
      <c r="D4" s="246" t="s">
        <v>108</v>
      </c>
      <c r="E4" s="246" t="s">
        <v>217</v>
      </c>
      <c r="F4" s="246" t="s">
        <v>218</v>
      </c>
      <c r="G4" s="246" t="s">
        <v>110</v>
      </c>
      <c r="H4" s="246" t="s">
        <v>114</v>
      </c>
      <c r="I4" s="246" t="s">
        <v>111</v>
      </c>
      <c r="J4" s="246" t="s">
        <v>112</v>
      </c>
      <c r="K4" s="246" t="s">
        <v>219</v>
      </c>
      <c r="L4" s="246" t="s">
        <v>115</v>
      </c>
      <c r="M4" s="246" t="s">
        <v>88</v>
      </c>
      <c r="N4" s="246" t="s">
        <v>116</v>
      </c>
      <c r="O4" s="246" t="s">
        <v>118</v>
      </c>
      <c r="P4" s="246" t="s">
        <v>119</v>
      </c>
      <c r="Q4" s="246" t="s">
        <v>120</v>
      </c>
      <c r="R4" s="246" t="s">
        <v>220</v>
      </c>
      <c r="S4" s="246" t="s">
        <v>122</v>
      </c>
      <c r="T4" s="246" t="s">
        <v>123</v>
      </c>
    </row>
    <row r="5" spans="1:20" s="245" customFormat="1" ht="15" x14ac:dyDescent="0.2">
      <c r="A5" s="252" t="str">
        <f t="shared" ref="A5:A68" si="0">HYPERLINK(CONCATENATE("http://www.ofsted.gov.uk/inspection-reports/find-inspection-report/provider/ELS/",B5),"Ofsted Provider Webpage")</f>
        <v>Ofsted Provider Webpage</v>
      </c>
      <c r="B5" s="245">
        <v>1222539</v>
      </c>
      <c r="C5" s="245">
        <v>5705</v>
      </c>
      <c r="D5" s="245">
        <v>10059424</v>
      </c>
      <c r="E5" s="245" t="s">
        <v>221</v>
      </c>
      <c r="F5" s="245" t="s">
        <v>56</v>
      </c>
      <c r="G5" s="245" t="s">
        <v>125</v>
      </c>
      <c r="H5" s="245" t="s">
        <v>222</v>
      </c>
      <c r="I5" s="245" t="s">
        <v>142</v>
      </c>
      <c r="J5" s="245" t="s">
        <v>143</v>
      </c>
      <c r="K5" s="245" t="s">
        <v>223</v>
      </c>
      <c r="L5" s="245" t="s">
        <v>129</v>
      </c>
      <c r="M5" s="245" t="s">
        <v>56</v>
      </c>
      <c r="N5" s="245">
        <v>10040525</v>
      </c>
      <c r="O5" s="251">
        <v>43262</v>
      </c>
      <c r="P5" s="251">
        <v>43439</v>
      </c>
      <c r="Q5" s="251">
        <v>43494</v>
      </c>
      <c r="R5" s="245">
        <v>2</v>
      </c>
      <c r="S5" s="245">
        <v>2</v>
      </c>
      <c r="T5" s="245">
        <v>2</v>
      </c>
    </row>
    <row r="6" spans="1:20" s="245" customFormat="1" ht="15" x14ac:dyDescent="0.2">
      <c r="A6" s="252" t="str">
        <f t="shared" si="0"/>
        <v>Ofsted Provider Webpage</v>
      </c>
      <c r="B6" s="245">
        <v>1222545</v>
      </c>
      <c r="C6" s="245">
        <v>5706</v>
      </c>
      <c r="D6" s="245">
        <v>10054307</v>
      </c>
      <c r="E6" s="245" t="s">
        <v>224</v>
      </c>
      <c r="F6" s="245" t="s">
        <v>56</v>
      </c>
      <c r="G6" s="245" t="s">
        <v>125</v>
      </c>
      <c r="H6" s="245" t="s">
        <v>225</v>
      </c>
      <c r="I6" s="245" t="s">
        <v>160</v>
      </c>
      <c r="J6" s="245" t="s">
        <v>143</v>
      </c>
      <c r="K6" s="245" t="s">
        <v>226</v>
      </c>
      <c r="L6" s="245" t="s">
        <v>129</v>
      </c>
      <c r="M6" s="245" t="s">
        <v>56</v>
      </c>
      <c r="N6" s="245">
        <v>10040526</v>
      </c>
      <c r="O6" s="251">
        <v>43257</v>
      </c>
      <c r="P6" s="251">
        <v>43432</v>
      </c>
      <c r="Q6" s="251">
        <v>43503</v>
      </c>
      <c r="R6" s="245">
        <v>2</v>
      </c>
      <c r="S6" s="245">
        <v>2</v>
      </c>
      <c r="T6" s="245">
        <v>1</v>
      </c>
    </row>
    <row r="7" spans="1:20" s="245" customFormat="1" ht="15" x14ac:dyDescent="0.2">
      <c r="A7" s="252" t="str">
        <f t="shared" si="0"/>
        <v>Ofsted Provider Webpage</v>
      </c>
      <c r="B7" s="245">
        <v>1226981</v>
      </c>
      <c r="C7" s="245">
        <v>5707</v>
      </c>
      <c r="D7" s="245">
        <v>10067433</v>
      </c>
      <c r="E7" s="245" t="s">
        <v>227</v>
      </c>
      <c r="F7" s="245" t="s">
        <v>54</v>
      </c>
      <c r="G7" s="245" t="s">
        <v>125</v>
      </c>
      <c r="H7" s="245" t="s">
        <v>228</v>
      </c>
      <c r="I7" s="245" t="s">
        <v>151</v>
      </c>
      <c r="J7" s="245" t="s">
        <v>151</v>
      </c>
      <c r="K7" s="245" t="s">
        <v>177</v>
      </c>
      <c r="L7" s="245" t="s">
        <v>129</v>
      </c>
      <c r="M7" s="245" t="s">
        <v>54</v>
      </c>
      <c r="N7" s="245">
        <v>10040527</v>
      </c>
      <c r="O7" s="251">
        <v>43269</v>
      </c>
      <c r="P7" s="251">
        <v>43418</v>
      </c>
      <c r="Q7" s="251">
        <v>43451</v>
      </c>
      <c r="R7" s="245">
        <v>1</v>
      </c>
      <c r="S7" s="245">
        <v>1</v>
      </c>
      <c r="T7" s="245">
        <v>1</v>
      </c>
    </row>
    <row r="8" spans="1:20" s="245" customFormat="1" ht="15" x14ac:dyDescent="0.2">
      <c r="A8" s="252" t="str">
        <f t="shared" si="0"/>
        <v>Ofsted Provider Webpage</v>
      </c>
      <c r="B8" s="245">
        <v>1245080</v>
      </c>
      <c r="C8" s="245">
        <v>5709</v>
      </c>
      <c r="D8" s="245">
        <v>10057399</v>
      </c>
      <c r="E8" s="245" t="s">
        <v>229</v>
      </c>
      <c r="F8" s="245" t="s">
        <v>54</v>
      </c>
      <c r="G8" s="245" t="s">
        <v>125</v>
      </c>
      <c r="H8" s="245" t="s">
        <v>230</v>
      </c>
      <c r="I8" s="245" t="s">
        <v>136</v>
      </c>
      <c r="J8" s="245" t="s">
        <v>136</v>
      </c>
      <c r="K8" s="245" t="s">
        <v>231</v>
      </c>
      <c r="L8" s="245" t="s">
        <v>129</v>
      </c>
      <c r="M8" s="245" t="s">
        <v>140</v>
      </c>
      <c r="N8" s="245" t="s">
        <v>140</v>
      </c>
      <c r="O8" s="251" t="s">
        <v>140</v>
      </c>
      <c r="P8" s="251" t="s">
        <v>140</v>
      </c>
      <c r="Q8" s="251" t="s">
        <v>140</v>
      </c>
      <c r="R8" s="245" t="s">
        <v>140</v>
      </c>
      <c r="S8" s="245" t="s">
        <v>140</v>
      </c>
      <c r="T8" s="245" t="s">
        <v>140</v>
      </c>
    </row>
    <row r="9" spans="1:20" s="245" customFormat="1" ht="15" x14ac:dyDescent="0.2">
      <c r="A9" s="252" t="str">
        <f t="shared" si="0"/>
        <v>Ofsted Provider Webpage</v>
      </c>
      <c r="B9" s="245">
        <v>1245080</v>
      </c>
      <c r="C9" s="245">
        <v>5709</v>
      </c>
      <c r="D9" s="245">
        <v>10057399</v>
      </c>
      <c r="E9" s="245" t="s">
        <v>229</v>
      </c>
      <c r="F9" s="245" t="s">
        <v>55</v>
      </c>
      <c r="G9" s="245" t="s">
        <v>125</v>
      </c>
      <c r="H9" s="245" t="s">
        <v>230</v>
      </c>
      <c r="I9" s="245" t="s">
        <v>136</v>
      </c>
      <c r="J9" s="245" t="s">
        <v>136</v>
      </c>
      <c r="K9" s="245" t="s">
        <v>231</v>
      </c>
      <c r="L9" s="245" t="s">
        <v>129</v>
      </c>
      <c r="M9" s="245" t="s">
        <v>55</v>
      </c>
      <c r="N9" s="245">
        <v>10022976</v>
      </c>
      <c r="O9" s="251">
        <v>43262</v>
      </c>
      <c r="P9" s="251">
        <v>43432</v>
      </c>
      <c r="Q9" s="251">
        <v>43474</v>
      </c>
      <c r="R9" s="245">
        <v>1</v>
      </c>
      <c r="S9" s="245">
        <v>1</v>
      </c>
      <c r="T9" s="245">
        <v>1</v>
      </c>
    </row>
    <row r="10" spans="1:20" s="245" customFormat="1" ht="15" x14ac:dyDescent="0.2">
      <c r="A10" s="252" t="str">
        <f t="shared" si="0"/>
        <v>Ofsted Provider Webpage</v>
      </c>
      <c r="B10" s="245">
        <v>1246901</v>
      </c>
      <c r="C10" s="245">
        <v>5710</v>
      </c>
      <c r="D10" s="245">
        <v>10058966</v>
      </c>
      <c r="E10" s="245" t="s">
        <v>232</v>
      </c>
      <c r="F10" s="245" t="s">
        <v>56</v>
      </c>
      <c r="G10" s="245" t="s">
        <v>125</v>
      </c>
      <c r="H10" s="245" t="s">
        <v>233</v>
      </c>
      <c r="I10" s="245" t="s">
        <v>126</v>
      </c>
      <c r="J10" s="245" t="s">
        <v>126</v>
      </c>
      <c r="K10" s="245" t="s">
        <v>234</v>
      </c>
      <c r="L10" s="245" t="s">
        <v>129</v>
      </c>
      <c r="M10" s="245" t="s">
        <v>56</v>
      </c>
      <c r="N10" s="245">
        <v>10086064</v>
      </c>
      <c r="O10" s="251">
        <v>43633</v>
      </c>
      <c r="P10" s="251">
        <v>43789</v>
      </c>
      <c r="Q10" s="251">
        <v>43818</v>
      </c>
      <c r="R10" s="245">
        <v>2</v>
      </c>
      <c r="S10" s="245">
        <v>2</v>
      </c>
      <c r="T10" s="245">
        <v>2</v>
      </c>
    </row>
    <row r="11" spans="1:20" s="245" customFormat="1" ht="15" x14ac:dyDescent="0.2">
      <c r="A11" s="252" t="str">
        <f t="shared" si="0"/>
        <v>Ofsted Provider Webpage</v>
      </c>
      <c r="B11" s="245">
        <v>1246909</v>
      </c>
      <c r="C11" s="245">
        <v>5711</v>
      </c>
      <c r="D11" s="245">
        <v>10032987</v>
      </c>
      <c r="E11" s="245" t="s">
        <v>235</v>
      </c>
      <c r="F11" s="245" t="s">
        <v>55</v>
      </c>
      <c r="G11" s="245" t="s">
        <v>125</v>
      </c>
      <c r="H11" s="245" t="s">
        <v>236</v>
      </c>
      <c r="I11" s="245" t="s">
        <v>156</v>
      </c>
      <c r="J11" s="245" t="s">
        <v>156</v>
      </c>
      <c r="K11" s="245" t="s">
        <v>237</v>
      </c>
      <c r="L11" s="245" t="s">
        <v>129</v>
      </c>
      <c r="M11" s="245" t="s">
        <v>55</v>
      </c>
      <c r="N11" s="245">
        <v>10086065</v>
      </c>
      <c r="O11" s="251">
        <v>43626</v>
      </c>
      <c r="P11" s="251">
        <v>43789</v>
      </c>
      <c r="Q11" s="251">
        <v>43815</v>
      </c>
      <c r="R11" s="245">
        <v>2</v>
      </c>
      <c r="S11" s="245">
        <v>2</v>
      </c>
      <c r="T11" s="245">
        <v>2</v>
      </c>
    </row>
    <row r="12" spans="1:20" s="245" customFormat="1" ht="15" x14ac:dyDescent="0.2">
      <c r="A12" s="252" t="str">
        <f t="shared" si="0"/>
        <v>Ofsted Provider Webpage</v>
      </c>
      <c r="B12" s="245">
        <v>1246912</v>
      </c>
      <c r="C12" s="245">
        <v>5712</v>
      </c>
      <c r="D12" s="245">
        <v>10058551</v>
      </c>
      <c r="E12" s="245" t="s">
        <v>238</v>
      </c>
      <c r="F12" s="245" t="s">
        <v>56</v>
      </c>
      <c r="G12" s="245" t="s">
        <v>125</v>
      </c>
      <c r="H12" s="245" t="s">
        <v>239</v>
      </c>
      <c r="I12" s="245" t="s">
        <v>160</v>
      </c>
      <c r="J12" s="245" t="s">
        <v>143</v>
      </c>
      <c r="K12" s="245" t="s">
        <v>240</v>
      </c>
      <c r="L12" s="245" t="s">
        <v>129</v>
      </c>
      <c r="M12" s="245" t="s">
        <v>56</v>
      </c>
      <c r="N12" s="245">
        <v>10086066</v>
      </c>
      <c r="O12" s="251">
        <v>43598</v>
      </c>
      <c r="P12" s="251">
        <v>43733</v>
      </c>
      <c r="Q12" s="251">
        <v>43786</v>
      </c>
      <c r="R12" s="245">
        <v>1</v>
      </c>
      <c r="S12" s="245">
        <v>1</v>
      </c>
      <c r="T12" s="245">
        <v>1</v>
      </c>
    </row>
    <row r="13" spans="1:20" s="245" customFormat="1" ht="15" x14ac:dyDescent="0.2">
      <c r="A13" s="252" t="str">
        <f t="shared" si="0"/>
        <v>Ofsted Provider Webpage</v>
      </c>
      <c r="B13" s="245">
        <v>1247774</v>
      </c>
      <c r="C13" s="245">
        <v>5714</v>
      </c>
      <c r="D13" s="245">
        <v>10064216</v>
      </c>
      <c r="E13" s="245" t="s">
        <v>241</v>
      </c>
      <c r="F13" s="245" t="s">
        <v>54</v>
      </c>
      <c r="G13" s="245" t="s">
        <v>125</v>
      </c>
      <c r="H13" s="245" t="s">
        <v>242</v>
      </c>
      <c r="I13" s="245" t="s">
        <v>160</v>
      </c>
      <c r="J13" s="245" t="s">
        <v>143</v>
      </c>
      <c r="K13" s="245" t="s">
        <v>243</v>
      </c>
      <c r="L13" s="245" t="s">
        <v>129</v>
      </c>
      <c r="M13" s="245" t="s">
        <v>54</v>
      </c>
      <c r="N13" s="245">
        <v>10086067</v>
      </c>
      <c r="O13" s="251">
        <v>43626</v>
      </c>
      <c r="P13" s="251">
        <v>43754</v>
      </c>
      <c r="Q13" s="251">
        <v>43802</v>
      </c>
      <c r="R13" s="245">
        <v>1</v>
      </c>
      <c r="S13" s="245">
        <v>1</v>
      </c>
      <c r="T13" s="245">
        <v>1</v>
      </c>
    </row>
    <row r="14" spans="1:20" s="245" customFormat="1" ht="15" x14ac:dyDescent="0.2">
      <c r="A14" s="252" t="str">
        <f t="shared" si="0"/>
        <v>Ofsted Provider Webpage</v>
      </c>
      <c r="B14" s="245">
        <v>1253872</v>
      </c>
      <c r="C14" s="245">
        <v>5715</v>
      </c>
      <c r="D14" s="245">
        <v>10058549</v>
      </c>
      <c r="E14" s="245" t="s">
        <v>244</v>
      </c>
      <c r="F14" s="245" t="s">
        <v>56</v>
      </c>
      <c r="G14" s="245" t="s">
        <v>125</v>
      </c>
      <c r="H14" s="245" t="s">
        <v>245</v>
      </c>
      <c r="I14" s="245" t="s">
        <v>136</v>
      </c>
      <c r="J14" s="245" t="s">
        <v>136</v>
      </c>
      <c r="K14" s="245" t="s">
        <v>246</v>
      </c>
      <c r="L14" s="245" t="s">
        <v>129</v>
      </c>
      <c r="M14" s="245" t="s">
        <v>56</v>
      </c>
      <c r="N14" s="245">
        <v>10086068</v>
      </c>
      <c r="O14" s="251">
        <v>43626</v>
      </c>
      <c r="P14" s="251">
        <v>43782</v>
      </c>
      <c r="Q14" s="251">
        <v>43815</v>
      </c>
      <c r="R14" s="245">
        <v>1</v>
      </c>
      <c r="S14" s="245">
        <v>1</v>
      </c>
      <c r="T14" s="245">
        <v>1</v>
      </c>
    </row>
    <row r="15" spans="1:20" s="245" customFormat="1" ht="15" x14ac:dyDescent="0.2">
      <c r="A15" s="252" t="str">
        <f t="shared" si="0"/>
        <v>Ofsted Provider Webpage</v>
      </c>
      <c r="B15" s="245">
        <v>1253876</v>
      </c>
      <c r="C15" s="245">
        <v>5716</v>
      </c>
      <c r="D15" s="245">
        <v>10060171</v>
      </c>
      <c r="E15" s="245" t="s">
        <v>159</v>
      </c>
      <c r="F15" s="245" t="s">
        <v>55</v>
      </c>
      <c r="G15" s="245" t="s">
        <v>125</v>
      </c>
      <c r="H15" s="245" t="s">
        <v>162</v>
      </c>
      <c r="I15" s="245" t="s">
        <v>160</v>
      </c>
      <c r="J15" s="245" t="s">
        <v>143</v>
      </c>
      <c r="K15" s="245" t="s">
        <v>161</v>
      </c>
      <c r="L15" s="245" t="s">
        <v>129</v>
      </c>
      <c r="M15" s="245" t="s">
        <v>55</v>
      </c>
      <c r="N15" s="245">
        <v>10181444</v>
      </c>
      <c r="O15" s="251">
        <v>44333</v>
      </c>
      <c r="P15" s="251">
        <v>44336</v>
      </c>
      <c r="Q15" s="251">
        <v>44391</v>
      </c>
      <c r="R15" s="245">
        <v>2</v>
      </c>
      <c r="S15" s="245">
        <v>2</v>
      </c>
      <c r="T15" s="245">
        <v>2</v>
      </c>
    </row>
    <row r="16" spans="1:20" s="245" customFormat="1" ht="15" x14ac:dyDescent="0.2">
      <c r="A16" s="252" t="str">
        <f t="shared" si="0"/>
        <v>Ofsted Provider Webpage</v>
      </c>
      <c r="B16" s="245">
        <v>1253919</v>
      </c>
      <c r="C16" s="245">
        <v>5713</v>
      </c>
      <c r="D16" s="245">
        <v>10058690</v>
      </c>
      <c r="E16" s="245" t="s">
        <v>247</v>
      </c>
      <c r="F16" s="245" t="s">
        <v>56</v>
      </c>
      <c r="G16" s="245" t="s">
        <v>125</v>
      </c>
      <c r="H16" s="245" t="s">
        <v>248</v>
      </c>
      <c r="I16" s="245" t="s">
        <v>160</v>
      </c>
      <c r="J16" s="245" t="s">
        <v>143</v>
      </c>
      <c r="K16" s="245" t="s">
        <v>249</v>
      </c>
      <c r="L16" s="245" t="s">
        <v>129</v>
      </c>
      <c r="M16" s="245" t="s">
        <v>56</v>
      </c>
      <c r="N16" s="245">
        <v>10086069</v>
      </c>
      <c r="O16" s="251">
        <v>43633</v>
      </c>
      <c r="P16" s="251">
        <v>43796</v>
      </c>
      <c r="Q16" s="251">
        <v>43844</v>
      </c>
      <c r="R16" s="245">
        <v>1</v>
      </c>
      <c r="S16" s="245">
        <v>1</v>
      </c>
      <c r="T16" s="245">
        <v>1</v>
      </c>
    </row>
    <row r="17" spans="1:20" s="245" customFormat="1" ht="15" x14ac:dyDescent="0.2">
      <c r="A17" s="252" t="str">
        <f t="shared" si="0"/>
        <v>Ofsted Provider Webpage</v>
      </c>
      <c r="B17" s="245">
        <v>1258345</v>
      </c>
      <c r="C17" s="245" t="s">
        <v>140</v>
      </c>
      <c r="D17" s="245">
        <v>10024318</v>
      </c>
      <c r="E17" s="245" t="s">
        <v>250</v>
      </c>
      <c r="F17" s="245" t="s">
        <v>54</v>
      </c>
      <c r="G17" s="245" t="s">
        <v>251</v>
      </c>
      <c r="H17" s="245" t="s">
        <v>252</v>
      </c>
      <c r="I17" s="245" t="s">
        <v>151</v>
      </c>
      <c r="J17" s="245" t="s">
        <v>151</v>
      </c>
      <c r="K17" s="245" t="s">
        <v>164</v>
      </c>
      <c r="L17" s="245" t="s">
        <v>129</v>
      </c>
      <c r="M17" s="245" t="s">
        <v>140</v>
      </c>
      <c r="N17" s="245" t="s">
        <v>140</v>
      </c>
      <c r="O17" s="251" t="s">
        <v>140</v>
      </c>
      <c r="P17" s="251" t="s">
        <v>140</v>
      </c>
      <c r="Q17" s="251" t="s">
        <v>140</v>
      </c>
      <c r="R17" s="245" t="s">
        <v>140</v>
      </c>
      <c r="S17" s="245" t="s">
        <v>140</v>
      </c>
      <c r="T17" s="245" t="s">
        <v>140</v>
      </c>
    </row>
    <row r="18" spans="1:20" s="245" customFormat="1" ht="15" x14ac:dyDescent="0.2">
      <c r="A18" s="252" t="str">
        <f t="shared" si="0"/>
        <v>Ofsted Provider Webpage</v>
      </c>
      <c r="B18" s="245">
        <v>1258345</v>
      </c>
      <c r="C18" s="245" t="s">
        <v>140</v>
      </c>
      <c r="D18" s="245">
        <v>10024318</v>
      </c>
      <c r="E18" s="245" t="s">
        <v>250</v>
      </c>
      <c r="F18" s="245" t="s">
        <v>55</v>
      </c>
      <c r="G18" s="245" t="s">
        <v>251</v>
      </c>
      <c r="H18" s="245" t="s">
        <v>252</v>
      </c>
      <c r="I18" s="245" t="s">
        <v>151</v>
      </c>
      <c r="J18" s="245" t="s">
        <v>151</v>
      </c>
      <c r="K18" s="245" t="s">
        <v>164</v>
      </c>
      <c r="L18" s="245" t="s">
        <v>129</v>
      </c>
      <c r="M18" s="245" t="s">
        <v>140</v>
      </c>
      <c r="N18" s="245" t="s">
        <v>140</v>
      </c>
      <c r="O18" s="251" t="s">
        <v>140</v>
      </c>
      <c r="P18" s="251" t="s">
        <v>140</v>
      </c>
      <c r="Q18" s="251" t="s">
        <v>140</v>
      </c>
      <c r="R18" s="245" t="s">
        <v>140</v>
      </c>
      <c r="S18" s="245" t="s">
        <v>140</v>
      </c>
      <c r="T18" s="245" t="s">
        <v>140</v>
      </c>
    </row>
    <row r="19" spans="1:20" s="245" customFormat="1" ht="15" x14ac:dyDescent="0.2">
      <c r="A19" s="252" t="str">
        <f t="shared" si="0"/>
        <v>Ofsted Provider Webpage</v>
      </c>
      <c r="B19" s="245">
        <v>1264441</v>
      </c>
      <c r="C19" s="245" t="s">
        <v>140</v>
      </c>
      <c r="D19" s="245">
        <v>10001883</v>
      </c>
      <c r="E19" s="245" t="s">
        <v>169</v>
      </c>
      <c r="F19" s="245" t="s">
        <v>57</v>
      </c>
      <c r="G19" s="245" t="s">
        <v>57</v>
      </c>
      <c r="H19" s="245" t="s">
        <v>172</v>
      </c>
      <c r="I19" s="245" t="s">
        <v>170</v>
      </c>
      <c r="J19" s="245" t="s">
        <v>170</v>
      </c>
      <c r="K19" s="245" t="s">
        <v>171</v>
      </c>
      <c r="L19" s="245" t="s">
        <v>129</v>
      </c>
      <c r="M19" s="245" t="s">
        <v>57</v>
      </c>
      <c r="N19" s="245">
        <v>10166909</v>
      </c>
      <c r="O19" s="251">
        <v>44334</v>
      </c>
      <c r="P19" s="251">
        <v>44337</v>
      </c>
      <c r="Q19" s="251">
        <v>44391</v>
      </c>
      <c r="R19" s="245">
        <v>2</v>
      </c>
      <c r="S19" s="245">
        <v>2</v>
      </c>
      <c r="T19" s="245">
        <v>2</v>
      </c>
    </row>
    <row r="20" spans="1:20" s="245" customFormat="1" ht="15" x14ac:dyDescent="0.2">
      <c r="A20" s="252" t="str">
        <f t="shared" si="0"/>
        <v>Ofsted Provider Webpage</v>
      </c>
      <c r="B20" s="245">
        <v>1272917</v>
      </c>
      <c r="C20" s="245">
        <v>5717</v>
      </c>
      <c r="D20" s="245">
        <v>10060032</v>
      </c>
      <c r="E20" s="245" t="s">
        <v>163</v>
      </c>
      <c r="F20" s="245" t="s">
        <v>56</v>
      </c>
      <c r="G20" s="245" t="s">
        <v>125</v>
      </c>
      <c r="H20" s="245" t="s">
        <v>165</v>
      </c>
      <c r="I20" s="245" t="s">
        <v>151</v>
      </c>
      <c r="J20" s="245" t="s">
        <v>151</v>
      </c>
      <c r="K20" s="245" t="s">
        <v>164</v>
      </c>
      <c r="L20" s="245" t="s">
        <v>129</v>
      </c>
      <c r="M20" s="245" t="s">
        <v>56</v>
      </c>
      <c r="N20" s="245">
        <v>10189200</v>
      </c>
      <c r="O20" s="251">
        <v>44333</v>
      </c>
      <c r="P20" s="251">
        <v>44336</v>
      </c>
      <c r="Q20" s="251">
        <v>44455</v>
      </c>
      <c r="R20" s="245">
        <v>2</v>
      </c>
      <c r="S20" s="245">
        <v>2</v>
      </c>
      <c r="T20" s="245">
        <v>2</v>
      </c>
    </row>
    <row r="21" spans="1:20" s="245" customFormat="1" ht="15" x14ac:dyDescent="0.2">
      <c r="A21" s="252" t="str">
        <f t="shared" si="0"/>
        <v>Ofsted Provider Webpage</v>
      </c>
      <c r="B21" s="245">
        <v>1272920</v>
      </c>
      <c r="C21" s="245">
        <v>5718</v>
      </c>
      <c r="D21" s="245">
        <v>10058686</v>
      </c>
      <c r="E21" s="245" t="s">
        <v>173</v>
      </c>
      <c r="F21" s="245" t="s">
        <v>55</v>
      </c>
      <c r="G21" s="245" t="s">
        <v>125</v>
      </c>
      <c r="H21" s="245" t="s">
        <v>175</v>
      </c>
      <c r="I21" s="245" t="s">
        <v>136</v>
      </c>
      <c r="J21" s="245" t="s">
        <v>136</v>
      </c>
      <c r="K21" s="245" t="s">
        <v>174</v>
      </c>
      <c r="L21" s="245" t="s">
        <v>129</v>
      </c>
      <c r="M21" s="245" t="s">
        <v>55</v>
      </c>
      <c r="N21" s="245">
        <v>10188462</v>
      </c>
      <c r="O21" s="251">
        <v>44340</v>
      </c>
      <c r="P21" s="251">
        <v>44343</v>
      </c>
      <c r="Q21" s="251">
        <v>44392</v>
      </c>
      <c r="R21" s="245">
        <v>2</v>
      </c>
      <c r="S21" s="245">
        <v>2</v>
      </c>
      <c r="T21" s="245">
        <v>2</v>
      </c>
    </row>
    <row r="22" spans="1:20" s="245" customFormat="1" ht="15" x14ac:dyDescent="0.2">
      <c r="A22" s="252" t="str">
        <f t="shared" si="0"/>
        <v>Ofsted Provider Webpage</v>
      </c>
      <c r="B22" s="245">
        <v>2574134</v>
      </c>
      <c r="C22" s="245">
        <v>1586</v>
      </c>
      <c r="D22" s="245">
        <v>10006841</v>
      </c>
      <c r="E22" s="245" t="s">
        <v>253</v>
      </c>
      <c r="F22" s="245" t="s">
        <v>57</v>
      </c>
      <c r="G22" s="245" t="s">
        <v>155</v>
      </c>
      <c r="H22" s="245" t="s">
        <v>254</v>
      </c>
      <c r="I22" s="245" t="s">
        <v>126</v>
      </c>
      <c r="J22" s="245" t="s">
        <v>126</v>
      </c>
      <c r="K22" s="245" t="s">
        <v>255</v>
      </c>
      <c r="L22" s="245" t="s">
        <v>129</v>
      </c>
      <c r="M22" s="245" t="s">
        <v>57</v>
      </c>
      <c r="N22" s="245">
        <v>398732</v>
      </c>
      <c r="O22" s="251">
        <v>41246</v>
      </c>
      <c r="P22" s="251">
        <v>41249</v>
      </c>
      <c r="Q22" s="251">
        <v>41289</v>
      </c>
      <c r="R22" s="245">
        <v>2</v>
      </c>
      <c r="S22" s="245">
        <v>2</v>
      </c>
      <c r="T22" s="245">
        <v>1</v>
      </c>
    </row>
    <row r="23" spans="1:20" s="245" customFormat="1" ht="15" x14ac:dyDescent="0.2">
      <c r="A23" s="252" t="str">
        <f t="shared" si="0"/>
        <v>Ofsted Provider Webpage</v>
      </c>
      <c r="B23" s="245">
        <v>2574134</v>
      </c>
      <c r="C23" s="245">
        <v>1586</v>
      </c>
      <c r="D23" s="245">
        <v>10006841</v>
      </c>
      <c r="E23" s="245" t="s">
        <v>253</v>
      </c>
      <c r="F23" s="245" t="s">
        <v>55</v>
      </c>
      <c r="G23" s="245" t="s">
        <v>155</v>
      </c>
      <c r="H23" s="245" t="s">
        <v>254</v>
      </c>
      <c r="I23" s="245" t="s">
        <v>126</v>
      </c>
      <c r="J23" s="245" t="s">
        <v>126</v>
      </c>
      <c r="K23" s="245" t="s">
        <v>255</v>
      </c>
      <c r="L23" s="245" t="s">
        <v>129</v>
      </c>
      <c r="M23" s="245" t="s">
        <v>140</v>
      </c>
      <c r="N23" s="245" t="s">
        <v>140</v>
      </c>
      <c r="O23" s="251" t="s">
        <v>140</v>
      </c>
      <c r="P23" s="251" t="s">
        <v>140</v>
      </c>
      <c r="Q23" s="251" t="s">
        <v>140</v>
      </c>
      <c r="R23" s="245" t="s">
        <v>140</v>
      </c>
      <c r="S23" s="245" t="s">
        <v>140</v>
      </c>
      <c r="T23" s="245" t="s">
        <v>140</v>
      </c>
    </row>
    <row r="24" spans="1:20" s="245" customFormat="1" ht="15" x14ac:dyDescent="0.2">
      <c r="A24" s="252" t="str">
        <f t="shared" si="0"/>
        <v>Ofsted Provider Webpage</v>
      </c>
      <c r="B24" s="245">
        <v>2574148</v>
      </c>
      <c r="C24" s="245">
        <v>1585</v>
      </c>
      <c r="D24" s="245">
        <v>10001726</v>
      </c>
      <c r="E24" s="245" t="s">
        <v>256</v>
      </c>
      <c r="F24" s="245" t="s">
        <v>54</v>
      </c>
      <c r="G24" s="245" t="s">
        <v>155</v>
      </c>
      <c r="H24" s="245" t="s">
        <v>257</v>
      </c>
      <c r="I24" s="245" t="s">
        <v>156</v>
      </c>
      <c r="J24" s="245" t="s">
        <v>156</v>
      </c>
      <c r="K24" s="245" t="s">
        <v>258</v>
      </c>
      <c r="L24" s="245" t="s">
        <v>129</v>
      </c>
      <c r="M24" s="245" t="s">
        <v>140</v>
      </c>
      <c r="N24" s="245" t="s">
        <v>140</v>
      </c>
      <c r="O24" s="251" t="s">
        <v>140</v>
      </c>
      <c r="P24" s="251" t="s">
        <v>140</v>
      </c>
      <c r="Q24" s="251" t="s">
        <v>140</v>
      </c>
      <c r="R24" s="245" t="s">
        <v>140</v>
      </c>
      <c r="S24" s="245" t="s">
        <v>140</v>
      </c>
      <c r="T24" s="245" t="s">
        <v>140</v>
      </c>
    </row>
    <row r="25" spans="1:20" s="245" customFormat="1" ht="15" x14ac:dyDescent="0.2">
      <c r="A25" s="252" t="str">
        <f t="shared" si="0"/>
        <v>Ofsted Provider Webpage</v>
      </c>
      <c r="B25" s="245">
        <v>2574148</v>
      </c>
      <c r="C25" s="245">
        <v>1585</v>
      </c>
      <c r="D25" s="245">
        <v>10001726</v>
      </c>
      <c r="E25" s="245" t="s">
        <v>256</v>
      </c>
      <c r="F25" s="245" t="s">
        <v>55</v>
      </c>
      <c r="G25" s="245" t="s">
        <v>155</v>
      </c>
      <c r="H25" s="245" t="s">
        <v>257</v>
      </c>
      <c r="I25" s="245" t="s">
        <v>156</v>
      </c>
      <c r="J25" s="245" t="s">
        <v>156</v>
      </c>
      <c r="K25" s="245" t="s">
        <v>258</v>
      </c>
      <c r="L25" s="245" t="s">
        <v>129</v>
      </c>
      <c r="M25" s="245" t="s">
        <v>140</v>
      </c>
      <c r="N25" s="245" t="s">
        <v>140</v>
      </c>
      <c r="O25" s="251" t="s">
        <v>140</v>
      </c>
      <c r="P25" s="251" t="s">
        <v>140</v>
      </c>
      <c r="Q25" s="251" t="s">
        <v>140</v>
      </c>
      <c r="R25" s="245" t="s">
        <v>140</v>
      </c>
      <c r="S25" s="245" t="s">
        <v>140</v>
      </c>
      <c r="T25" s="245" t="s">
        <v>140</v>
      </c>
    </row>
    <row r="26" spans="1:20" s="245" customFormat="1" ht="15" x14ac:dyDescent="0.2">
      <c r="A26" s="252" t="str">
        <f t="shared" si="0"/>
        <v>Ofsted Provider Webpage</v>
      </c>
      <c r="B26" s="245">
        <v>2580190</v>
      </c>
      <c r="C26" s="245">
        <v>5721</v>
      </c>
      <c r="D26" s="245">
        <v>10024962</v>
      </c>
      <c r="E26" s="245" t="s">
        <v>259</v>
      </c>
      <c r="F26" s="245" t="s">
        <v>57</v>
      </c>
      <c r="G26" s="245" t="s">
        <v>57</v>
      </c>
      <c r="H26" s="245" t="s">
        <v>260</v>
      </c>
      <c r="I26" s="245" t="s">
        <v>160</v>
      </c>
      <c r="J26" s="245" t="s">
        <v>143</v>
      </c>
      <c r="K26" s="245" t="s">
        <v>261</v>
      </c>
      <c r="L26" s="245" t="s">
        <v>129</v>
      </c>
      <c r="M26" s="245" t="s">
        <v>140</v>
      </c>
      <c r="N26" s="245" t="s">
        <v>140</v>
      </c>
      <c r="O26" s="251" t="s">
        <v>140</v>
      </c>
      <c r="P26" s="251" t="s">
        <v>140</v>
      </c>
      <c r="Q26" s="251" t="s">
        <v>140</v>
      </c>
      <c r="R26" s="245" t="s">
        <v>140</v>
      </c>
      <c r="S26" s="245" t="s">
        <v>140</v>
      </c>
      <c r="T26" s="245" t="s">
        <v>140</v>
      </c>
    </row>
    <row r="27" spans="1:20" s="245" customFormat="1" ht="15" x14ac:dyDescent="0.2">
      <c r="A27" s="252" t="str">
        <f t="shared" si="0"/>
        <v>Ofsted Provider Webpage</v>
      </c>
      <c r="B27" s="245">
        <v>2580190</v>
      </c>
      <c r="C27" s="245">
        <v>5721</v>
      </c>
      <c r="D27" s="245">
        <v>10024962</v>
      </c>
      <c r="E27" s="245" t="s">
        <v>259</v>
      </c>
      <c r="F27" s="245" t="s">
        <v>55</v>
      </c>
      <c r="G27" s="245" t="s">
        <v>57</v>
      </c>
      <c r="H27" s="245" t="s">
        <v>260</v>
      </c>
      <c r="I27" s="245" t="s">
        <v>160</v>
      </c>
      <c r="J27" s="245" t="s">
        <v>143</v>
      </c>
      <c r="K27" s="245" t="s">
        <v>261</v>
      </c>
      <c r="L27" s="245" t="s">
        <v>129</v>
      </c>
      <c r="M27" s="245" t="s">
        <v>140</v>
      </c>
      <c r="N27" s="245" t="s">
        <v>140</v>
      </c>
      <c r="O27" s="251" t="s">
        <v>140</v>
      </c>
      <c r="P27" s="251" t="s">
        <v>140</v>
      </c>
      <c r="Q27" s="251" t="s">
        <v>140</v>
      </c>
      <c r="R27" s="245" t="s">
        <v>140</v>
      </c>
      <c r="S27" s="245" t="s">
        <v>140</v>
      </c>
      <c r="T27" s="245" t="s">
        <v>140</v>
      </c>
    </row>
    <row r="28" spans="1:20" s="245" customFormat="1" ht="15" x14ac:dyDescent="0.2">
      <c r="A28" s="252" t="str">
        <f t="shared" si="0"/>
        <v>Ofsted Provider Webpage</v>
      </c>
      <c r="B28" s="245">
        <v>2580203</v>
      </c>
      <c r="C28" s="245" t="s">
        <v>140</v>
      </c>
      <c r="D28" s="245">
        <v>10004344</v>
      </c>
      <c r="E28" s="245" t="s">
        <v>141</v>
      </c>
      <c r="F28" s="245" t="s">
        <v>57</v>
      </c>
      <c r="G28" s="245" t="s">
        <v>57</v>
      </c>
      <c r="H28" s="245" t="s">
        <v>145</v>
      </c>
      <c r="I28" s="245" t="s">
        <v>142</v>
      </c>
      <c r="J28" s="245" t="s">
        <v>143</v>
      </c>
      <c r="K28" s="245" t="s">
        <v>144</v>
      </c>
      <c r="L28" s="245" t="s">
        <v>129</v>
      </c>
      <c r="M28" s="245" t="s">
        <v>57</v>
      </c>
      <c r="N28" s="245">
        <v>10166934</v>
      </c>
      <c r="O28" s="251">
        <v>44326</v>
      </c>
      <c r="P28" s="251">
        <v>44329</v>
      </c>
      <c r="Q28" s="251">
        <v>44391</v>
      </c>
      <c r="R28" s="245">
        <v>3</v>
      </c>
      <c r="S28" s="245">
        <v>3</v>
      </c>
      <c r="T28" s="245">
        <v>3</v>
      </c>
    </row>
    <row r="29" spans="1:20" s="245" customFormat="1" ht="15" x14ac:dyDescent="0.2">
      <c r="A29" s="252" t="str">
        <f t="shared" si="0"/>
        <v>Ofsted Provider Webpage</v>
      </c>
      <c r="B29" s="245">
        <v>2580204</v>
      </c>
      <c r="C29" s="245" t="s">
        <v>140</v>
      </c>
      <c r="D29" s="245">
        <v>10004576</v>
      </c>
      <c r="E29" s="245" t="s">
        <v>147</v>
      </c>
      <c r="F29" s="245" t="s">
        <v>57</v>
      </c>
      <c r="G29" s="245" t="s">
        <v>57</v>
      </c>
      <c r="H29" s="245" t="s">
        <v>149</v>
      </c>
      <c r="I29" s="245" t="s">
        <v>142</v>
      </c>
      <c r="J29" s="245" t="s">
        <v>143</v>
      </c>
      <c r="K29" s="245" t="s">
        <v>148</v>
      </c>
      <c r="L29" s="245" t="s">
        <v>129</v>
      </c>
      <c r="M29" s="245" t="s">
        <v>57</v>
      </c>
      <c r="N29" s="245">
        <v>10166941</v>
      </c>
      <c r="O29" s="251">
        <v>44326</v>
      </c>
      <c r="P29" s="251">
        <v>44329</v>
      </c>
      <c r="Q29" s="251">
        <v>44391</v>
      </c>
      <c r="R29" s="245">
        <v>3</v>
      </c>
      <c r="S29" s="245">
        <v>3</v>
      </c>
      <c r="T29" s="245">
        <v>3</v>
      </c>
    </row>
    <row r="30" spans="1:20" s="245" customFormat="1" ht="15" x14ac:dyDescent="0.2">
      <c r="A30" s="252" t="str">
        <f t="shared" si="0"/>
        <v>Ofsted Provider Webpage</v>
      </c>
      <c r="B30" s="245">
        <v>2580206</v>
      </c>
      <c r="C30" s="245" t="s">
        <v>140</v>
      </c>
      <c r="D30" s="245">
        <v>10005981</v>
      </c>
      <c r="E30" s="245" t="s">
        <v>150</v>
      </c>
      <c r="F30" s="245" t="s">
        <v>57</v>
      </c>
      <c r="G30" s="245" t="s">
        <v>57</v>
      </c>
      <c r="H30" s="245" t="s">
        <v>153</v>
      </c>
      <c r="I30" s="245" t="s">
        <v>151</v>
      </c>
      <c r="J30" s="245" t="s">
        <v>151</v>
      </c>
      <c r="K30" s="245" t="s">
        <v>152</v>
      </c>
      <c r="L30" s="245" t="s">
        <v>129</v>
      </c>
      <c r="M30" s="245" t="s">
        <v>57</v>
      </c>
      <c r="N30" s="245">
        <v>10181588</v>
      </c>
      <c r="O30" s="251">
        <v>44326</v>
      </c>
      <c r="P30" s="251">
        <v>44329</v>
      </c>
      <c r="Q30" s="251">
        <v>44391</v>
      </c>
      <c r="R30" s="245">
        <v>2</v>
      </c>
      <c r="S30" s="245">
        <v>2</v>
      </c>
      <c r="T30" s="245">
        <v>2</v>
      </c>
    </row>
    <row r="31" spans="1:20" s="245" customFormat="1" ht="15" x14ac:dyDescent="0.2">
      <c r="A31" s="252" t="str">
        <f t="shared" si="0"/>
        <v>Ofsted Provider Webpage</v>
      </c>
      <c r="B31" s="245">
        <v>2640593</v>
      </c>
      <c r="C31" s="245" t="s">
        <v>140</v>
      </c>
      <c r="D31" s="245" t="s">
        <v>140</v>
      </c>
      <c r="E31" s="245" t="s">
        <v>262</v>
      </c>
      <c r="F31" s="245" t="s">
        <v>54</v>
      </c>
      <c r="G31" s="245" t="s">
        <v>125</v>
      </c>
      <c r="H31" s="245" t="s">
        <v>263</v>
      </c>
      <c r="I31" s="245" t="s">
        <v>151</v>
      </c>
      <c r="J31" s="245" t="s">
        <v>151</v>
      </c>
      <c r="K31" s="245" t="s">
        <v>264</v>
      </c>
      <c r="L31" s="245" t="s">
        <v>129</v>
      </c>
      <c r="M31" s="245" t="s">
        <v>140</v>
      </c>
      <c r="N31" s="245" t="s">
        <v>140</v>
      </c>
      <c r="O31" s="251" t="s">
        <v>140</v>
      </c>
      <c r="P31" s="251" t="s">
        <v>140</v>
      </c>
      <c r="Q31" s="251" t="s">
        <v>140</v>
      </c>
      <c r="R31" s="245" t="s">
        <v>140</v>
      </c>
      <c r="S31" s="245" t="s">
        <v>140</v>
      </c>
      <c r="T31" s="245" t="s">
        <v>140</v>
      </c>
    </row>
    <row r="32" spans="1:20" s="245" customFormat="1" ht="15" x14ac:dyDescent="0.2">
      <c r="A32" s="252" t="str">
        <f t="shared" si="0"/>
        <v>Ofsted Provider Webpage</v>
      </c>
      <c r="B32" s="245">
        <v>2640593</v>
      </c>
      <c r="C32" s="245" t="s">
        <v>140</v>
      </c>
      <c r="D32" s="245" t="s">
        <v>140</v>
      </c>
      <c r="E32" s="245" t="s">
        <v>262</v>
      </c>
      <c r="F32" s="245" t="s">
        <v>55</v>
      </c>
      <c r="G32" s="245" t="s">
        <v>125</v>
      </c>
      <c r="H32" s="245" t="s">
        <v>263</v>
      </c>
      <c r="I32" s="245" t="s">
        <v>151</v>
      </c>
      <c r="J32" s="245" t="s">
        <v>151</v>
      </c>
      <c r="K32" s="245" t="s">
        <v>264</v>
      </c>
      <c r="L32" s="245" t="s">
        <v>129</v>
      </c>
      <c r="M32" s="245" t="s">
        <v>140</v>
      </c>
      <c r="N32" s="245" t="s">
        <v>140</v>
      </c>
      <c r="O32" s="251" t="s">
        <v>140</v>
      </c>
      <c r="P32" s="251" t="s">
        <v>140</v>
      </c>
      <c r="Q32" s="251" t="s">
        <v>140</v>
      </c>
      <c r="R32" s="245" t="s">
        <v>140</v>
      </c>
      <c r="S32" s="245" t="s">
        <v>140</v>
      </c>
      <c r="T32" s="245" t="s">
        <v>140</v>
      </c>
    </row>
    <row r="33" spans="1:20" s="245" customFormat="1" ht="15" x14ac:dyDescent="0.2">
      <c r="A33" s="252" t="str">
        <f t="shared" si="0"/>
        <v>Ofsted Provider Webpage</v>
      </c>
      <c r="B33" s="245">
        <v>70001</v>
      </c>
      <c r="C33" s="245">
        <v>1537</v>
      </c>
      <c r="D33" s="245">
        <v>10006840</v>
      </c>
      <c r="E33" s="245" t="s">
        <v>265</v>
      </c>
      <c r="F33" s="245" t="s">
        <v>54</v>
      </c>
      <c r="G33" s="245" t="s">
        <v>155</v>
      </c>
      <c r="H33" s="245" t="s">
        <v>266</v>
      </c>
      <c r="I33" s="245" t="s">
        <v>156</v>
      </c>
      <c r="J33" s="245" t="s">
        <v>156</v>
      </c>
      <c r="K33" s="245" t="s">
        <v>167</v>
      </c>
      <c r="L33" s="245" t="s">
        <v>129</v>
      </c>
      <c r="M33" s="245" t="s">
        <v>54</v>
      </c>
      <c r="N33" s="245">
        <v>411654</v>
      </c>
      <c r="O33" s="251">
        <v>41414</v>
      </c>
      <c r="P33" s="251">
        <v>41417</v>
      </c>
      <c r="Q33" s="251">
        <v>41453</v>
      </c>
      <c r="R33" s="245">
        <v>1</v>
      </c>
      <c r="S33" s="245">
        <v>1</v>
      </c>
      <c r="T33" s="245">
        <v>1</v>
      </c>
    </row>
    <row r="34" spans="1:20" s="245" customFormat="1" ht="15" x14ac:dyDescent="0.2">
      <c r="A34" s="252" t="str">
        <f t="shared" si="0"/>
        <v>Ofsted Provider Webpage</v>
      </c>
      <c r="B34" s="245">
        <v>70001</v>
      </c>
      <c r="C34" s="245">
        <v>1537</v>
      </c>
      <c r="D34" s="245">
        <v>10006840</v>
      </c>
      <c r="E34" s="245" t="s">
        <v>265</v>
      </c>
      <c r="F34" s="245" t="s">
        <v>55</v>
      </c>
      <c r="G34" s="245" t="s">
        <v>155</v>
      </c>
      <c r="H34" s="245" t="s">
        <v>266</v>
      </c>
      <c r="I34" s="245" t="s">
        <v>156</v>
      </c>
      <c r="J34" s="245" t="s">
        <v>156</v>
      </c>
      <c r="K34" s="245" t="s">
        <v>167</v>
      </c>
      <c r="L34" s="245" t="s">
        <v>129</v>
      </c>
      <c r="M34" s="245" t="s">
        <v>55</v>
      </c>
      <c r="N34" s="245">
        <v>411654</v>
      </c>
      <c r="O34" s="251">
        <v>41414</v>
      </c>
      <c r="P34" s="251">
        <v>41417</v>
      </c>
      <c r="Q34" s="251">
        <v>41453</v>
      </c>
      <c r="R34" s="245">
        <v>1</v>
      </c>
      <c r="S34" s="245">
        <v>1</v>
      </c>
      <c r="T34" s="245">
        <v>1</v>
      </c>
    </row>
    <row r="35" spans="1:20" s="245" customFormat="1" ht="15" x14ac:dyDescent="0.2">
      <c r="A35" s="252" t="str">
        <f t="shared" si="0"/>
        <v>Ofsted Provider Webpage</v>
      </c>
      <c r="B35" s="245">
        <v>70002</v>
      </c>
      <c r="C35" s="245">
        <v>1502</v>
      </c>
      <c r="D35" s="245">
        <v>10000571</v>
      </c>
      <c r="E35" s="245" t="s">
        <v>267</v>
      </c>
      <c r="F35" s="245" t="s">
        <v>53</v>
      </c>
      <c r="G35" s="245" t="s">
        <v>155</v>
      </c>
      <c r="H35" s="245" t="s">
        <v>268</v>
      </c>
      <c r="I35" s="245" t="s">
        <v>132</v>
      </c>
      <c r="J35" s="245" t="s">
        <v>132</v>
      </c>
      <c r="K35" s="245" t="s">
        <v>269</v>
      </c>
      <c r="L35" s="245" t="s">
        <v>129</v>
      </c>
      <c r="M35" s="245" t="s">
        <v>53</v>
      </c>
      <c r="N35" s="245">
        <v>10010281</v>
      </c>
      <c r="O35" s="251">
        <v>42506</v>
      </c>
      <c r="P35" s="251">
        <v>42508</v>
      </c>
      <c r="Q35" s="251">
        <v>42543</v>
      </c>
      <c r="R35" s="245">
        <v>2</v>
      </c>
      <c r="S35" s="245">
        <v>2</v>
      </c>
      <c r="T35" s="245">
        <v>2</v>
      </c>
    </row>
    <row r="36" spans="1:20" s="245" customFormat="1" ht="15" x14ac:dyDescent="0.2">
      <c r="A36" s="252" t="str">
        <f t="shared" si="0"/>
        <v>Ofsted Provider Webpage</v>
      </c>
      <c r="B36" s="245">
        <v>70002</v>
      </c>
      <c r="C36" s="245">
        <v>1502</v>
      </c>
      <c r="D36" s="245">
        <v>10000571</v>
      </c>
      <c r="E36" s="245" t="s">
        <v>267</v>
      </c>
      <c r="F36" s="245" t="s">
        <v>54</v>
      </c>
      <c r="G36" s="245" t="s">
        <v>155</v>
      </c>
      <c r="H36" s="245" t="s">
        <v>268</v>
      </c>
      <c r="I36" s="245" t="s">
        <v>132</v>
      </c>
      <c r="J36" s="245" t="s">
        <v>132</v>
      </c>
      <c r="K36" s="245" t="s">
        <v>269</v>
      </c>
      <c r="L36" s="245" t="s">
        <v>129</v>
      </c>
      <c r="M36" s="245" t="s">
        <v>54</v>
      </c>
      <c r="N36" s="245">
        <v>10004440</v>
      </c>
      <c r="O36" s="251">
        <v>42163</v>
      </c>
      <c r="P36" s="251">
        <v>42298</v>
      </c>
      <c r="Q36" s="251">
        <v>42342</v>
      </c>
      <c r="R36" s="245">
        <v>1</v>
      </c>
      <c r="S36" s="245">
        <v>1</v>
      </c>
      <c r="T36" s="245">
        <v>1</v>
      </c>
    </row>
    <row r="37" spans="1:20" s="245" customFormat="1" ht="15" x14ac:dyDescent="0.2">
      <c r="A37" s="252" t="str">
        <f t="shared" si="0"/>
        <v>Ofsted Provider Webpage</v>
      </c>
      <c r="B37" s="245">
        <v>70002</v>
      </c>
      <c r="C37" s="245">
        <v>1502</v>
      </c>
      <c r="D37" s="245">
        <v>10000571</v>
      </c>
      <c r="E37" s="245" t="s">
        <v>267</v>
      </c>
      <c r="F37" s="245" t="s">
        <v>55</v>
      </c>
      <c r="G37" s="245" t="s">
        <v>155</v>
      </c>
      <c r="H37" s="245" t="s">
        <v>268</v>
      </c>
      <c r="I37" s="245" t="s">
        <v>132</v>
      </c>
      <c r="J37" s="245" t="s">
        <v>132</v>
      </c>
      <c r="K37" s="245" t="s">
        <v>269</v>
      </c>
      <c r="L37" s="245" t="s">
        <v>129</v>
      </c>
      <c r="M37" s="245" t="s">
        <v>55</v>
      </c>
      <c r="N37" s="245">
        <v>10004440</v>
      </c>
      <c r="O37" s="251">
        <v>42163</v>
      </c>
      <c r="P37" s="251">
        <v>42298</v>
      </c>
      <c r="Q37" s="251">
        <v>42342</v>
      </c>
      <c r="R37" s="245">
        <v>1</v>
      </c>
      <c r="S37" s="245">
        <v>1</v>
      </c>
      <c r="T37" s="245">
        <v>1</v>
      </c>
    </row>
    <row r="38" spans="1:20" s="245" customFormat="1" ht="15" x14ac:dyDescent="0.2">
      <c r="A38" s="252" t="str">
        <f t="shared" si="0"/>
        <v>Ofsted Provider Webpage</v>
      </c>
      <c r="B38" s="245">
        <v>70004</v>
      </c>
      <c r="C38" s="245">
        <v>1503</v>
      </c>
      <c r="D38" s="245">
        <v>10007811</v>
      </c>
      <c r="E38" s="245" t="s">
        <v>270</v>
      </c>
      <c r="F38" s="245" t="s">
        <v>57</v>
      </c>
      <c r="G38" s="245" t="s">
        <v>155</v>
      </c>
      <c r="H38" s="245" t="s">
        <v>271</v>
      </c>
      <c r="I38" s="245" t="s">
        <v>170</v>
      </c>
      <c r="J38" s="245" t="s">
        <v>170</v>
      </c>
      <c r="K38" s="245" t="s">
        <v>180</v>
      </c>
      <c r="L38" s="245" t="s">
        <v>129</v>
      </c>
      <c r="M38" s="245" t="s">
        <v>57</v>
      </c>
      <c r="N38" s="245">
        <v>10010282</v>
      </c>
      <c r="O38" s="251">
        <v>42513</v>
      </c>
      <c r="P38" s="251">
        <v>42515</v>
      </c>
      <c r="Q38" s="251">
        <v>42558</v>
      </c>
      <c r="R38" s="245">
        <v>2</v>
      </c>
      <c r="S38" s="245">
        <v>2</v>
      </c>
      <c r="T38" s="245">
        <v>2</v>
      </c>
    </row>
    <row r="39" spans="1:20" s="245" customFormat="1" ht="15" x14ac:dyDescent="0.2">
      <c r="A39" s="252" t="str">
        <f t="shared" si="0"/>
        <v>Ofsted Provider Webpage</v>
      </c>
      <c r="B39" s="245">
        <v>70004</v>
      </c>
      <c r="C39" s="245">
        <v>1503</v>
      </c>
      <c r="D39" s="245">
        <v>10007811</v>
      </c>
      <c r="E39" s="245" t="s">
        <v>270</v>
      </c>
      <c r="F39" s="245" t="s">
        <v>54</v>
      </c>
      <c r="G39" s="245" t="s">
        <v>155</v>
      </c>
      <c r="H39" s="245" t="s">
        <v>271</v>
      </c>
      <c r="I39" s="245" t="s">
        <v>170</v>
      </c>
      <c r="J39" s="245" t="s">
        <v>170</v>
      </c>
      <c r="K39" s="245" t="s">
        <v>180</v>
      </c>
      <c r="L39" s="245" t="s">
        <v>129</v>
      </c>
      <c r="M39" s="245" t="s">
        <v>54</v>
      </c>
      <c r="N39" s="245">
        <v>10004533</v>
      </c>
      <c r="O39" s="251">
        <v>42170</v>
      </c>
      <c r="P39" s="251">
        <v>42340</v>
      </c>
      <c r="Q39" s="251">
        <v>42395</v>
      </c>
      <c r="R39" s="245">
        <v>2</v>
      </c>
      <c r="S39" s="245">
        <v>2</v>
      </c>
      <c r="T39" s="245">
        <v>2</v>
      </c>
    </row>
    <row r="40" spans="1:20" s="245" customFormat="1" ht="15" x14ac:dyDescent="0.2">
      <c r="A40" s="252" t="str">
        <f t="shared" si="0"/>
        <v>Ofsted Provider Webpage</v>
      </c>
      <c r="B40" s="245">
        <v>70004</v>
      </c>
      <c r="C40" s="245">
        <v>1503</v>
      </c>
      <c r="D40" s="245">
        <v>10007811</v>
      </c>
      <c r="E40" s="245" t="s">
        <v>270</v>
      </c>
      <c r="F40" s="245" t="s">
        <v>55</v>
      </c>
      <c r="G40" s="245" t="s">
        <v>155</v>
      </c>
      <c r="H40" s="245" t="s">
        <v>271</v>
      </c>
      <c r="I40" s="245" t="s">
        <v>170</v>
      </c>
      <c r="J40" s="245" t="s">
        <v>170</v>
      </c>
      <c r="K40" s="245" t="s">
        <v>180</v>
      </c>
      <c r="L40" s="245" t="s">
        <v>129</v>
      </c>
      <c r="M40" s="245" t="s">
        <v>55</v>
      </c>
      <c r="N40" s="245">
        <v>10004533</v>
      </c>
      <c r="O40" s="251">
        <v>42170</v>
      </c>
      <c r="P40" s="251">
        <v>42340</v>
      </c>
      <c r="Q40" s="251">
        <v>42395</v>
      </c>
      <c r="R40" s="245">
        <v>2</v>
      </c>
      <c r="S40" s="245">
        <v>2</v>
      </c>
      <c r="T40" s="245">
        <v>2</v>
      </c>
    </row>
    <row r="41" spans="1:20" s="245" customFormat="1" ht="15" x14ac:dyDescent="0.2">
      <c r="A41" s="252" t="str">
        <f t="shared" si="0"/>
        <v>Ofsted Provider Webpage</v>
      </c>
      <c r="B41" s="245">
        <v>70005</v>
      </c>
      <c r="C41" s="245">
        <v>1538</v>
      </c>
      <c r="D41" s="245">
        <v>10000886</v>
      </c>
      <c r="E41" s="245" t="s">
        <v>272</v>
      </c>
      <c r="F41" s="245" t="s">
        <v>53</v>
      </c>
      <c r="G41" s="245" t="s">
        <v>155</v>
      </c>
      <c r="H41" s="245" t="s">
        <v>273</v>
      </c>
      <c r="I41" s="245" t="s">
        <v>136</v>
      </c>
      <c r="J41" s="245" t="s">
        <v>136</v>
      </c>
      <c r="K41" s="245" t="s">
        <v>274</v>
      </c>
      <c r="L41" s="245" t="s">
        <v>129</v>
      </c>
      <c r="M41" s="245" t="s">
        <v>53</v>
      </c>
      <c r="N41" s="245">
        <v>10040479</v>
      </c>
      <c r="O41" s="251">
        <v>43213</v>
      </c>
      <c r="P41" s="251">
        <v>43390</v>
      </c>
      <c r="Q41" s="251">
        <v>43425</v>
      </c>
      <c r="R41" s="245">
        <v>1</v>
      </c>
      <c r="S41" s="245">
        <v>1</v>
      </c>
      <c r="T41" s="245">
        <v>1</v>
      </c>
    </row>
    <row r="42" spans="1:20" s="245" customFormat="1" ht="15" x14ac:dyDescent="0.2">
      <c r="A42" s="252" t="str">
        <f t="shared" si="0"/>
        <v>Ofsted Provider Webpage</v>
      </c>
      <c r="B42" s="245">
        <v>70005</v>
      </c>
      <c r="C42" s="245">
        <v>1538</v>
      </c>
      <c r="D42" s="245">
        <v>10000886</v>
      </c>
      <c r="E42" s="245" t="s">
        <v>272</v>
      </c>
      <c r="F42" s="245" t="s">
        <v>57</v>
      </c>
      <c r="G42" s="245" t="s">
        <v>155</v>
      </c>
      <c r="H42" s="245" t="s">
        <v>273</v>
      </c>
      <c r="I42" s="245" t="s">
        <v>136</v>
      </c>
      <c r="J42" s="245" t="s">
        <v>136</v>
      </c>
      <c r="K42" s="245" t="s">
        <v>274</v>
      </c>
      <c r="L42" s="245" t="s">
        <v>129</v>
      </c>
      <c r="M42" s="245" t="s">
        <v>57</v>
      </c>
      <c r="N42" s="245">
        <v>10040479</v>
      </c>
      <c r="O42" s="251">
        <v>43213</v>
      </c>
      <c r="P42" s="251">
        <v>43390</v>
      </c>
      <c r="Q42" s="251">
        <v>43425</v>
      </c>
      <c r="R42" s="245">
        <v>2</v>
      </c>
      <c r="S42" s="245">
        <v>2</v>
      </c>
      <c r="T42" s="245">
        <v>2</v>
      </c>
    </row>
    <row r="43" spans="1:20" s="245" customFormat="1" ht="15" x14ac:dyDescent="0.2">
      <c r="A43" s="252" t="str">
        <f t="shared" si="0"/>
        <v>Ofsted Provider Webpage</v>
      </c>
      <c r="B43" s="245">
        <v>70005</v>
      </c>
      <c r="C43" s="245">
        <v>1538</v>
      </c>
      <c r="D43" s="245">
        <v>10000886</v>
      </c>
      <c r="E43" s="245" t="s">
        <v>272</v>
      </c>
      <c r="F43" s="245" t="s">
        <v>54</v>
      </c>
      <c r="G43" s="245" t="s">
        <v>155</v>
      </c>
      <c r="H43" s="245" t="s">
        <v>273</v>
      </c>
      <c r="I43" s="245" t="s">
        <v>136</v>
      </c>
      <c r="J43" s="245" t="s">
        <v>136</v>
      </c>
      <c r="K43" s="245" t="s">
        <v>274</v>
      </c>
      <c r="L43" s="245" t="s">
        <v>129</v>
      </c>
      <c r="M43" s="245" t="s">
        <v>54</v>
      </c>
      <c r="N43" s="245">
        <v>10040479</v>
      </c>
      <c r="O43" s="251">
        <v>43213</v>
      </c>
      <c r="P43" s="251">
        <v>43390</v>
      </c>
      <c r="Q43" s="251">
        <v>43425</v>
      </c>
      <c r="R43" s="245">
        <v>1</v>
      </c>
      <c r="S43" s="245">
        <v>1</v>
      </c>
      <c r="T43" s="245">
        <v>1</v>
      </c>
    </row>
    <row r="44" spans="1:20" s="245" customFormat="1" ht="15" x14ac:dyDescent="0.2">
      <c r="A44" s="252" t="str">
        <f t="shared" si="0"/>
        <v>Ofsted Provider Webpage</v>
      </c>
      <c r="B44" s="245">
        <v>70005</v>
      </c>
      <c r="C44" s="245">
        <v>1538</v>
      </c>
      <c r="D44" s="245">
        <v>10000886</v>
      </c>
      <c r="E44" s="245" t="s">
        <v>272</v>
      </c>
      <c r="F44" s="245" t="s">
        <v>55</v>
      </c>
      <c r="G44" s="245" t="s">
        <v>155</v>
      </c>
      <c r="H44" s="245" t="s">
        <v>273</v>
      </c>
      <c r="I44" s="245" t="s">
        <v>136</v>
      </c>
      <c r="J44" s="245" t="s">
        <v>136</v>
      </c>
      <c r="K44" s="245" t="s">
        <v>274</v>
      </c>
      <c r="L44" s="245" t="s">
        <v>129</v>
      </c>
      <c r="M44" s="245" t="s">
        <v>55</v>
      </c>
      <c r="N44" s="245">
        <v>10040479</v>
      </c>
      <c r="O44" s="251">
        <v>43213</v>
      </c>
      <c r="P44" s="251">
        <v>43390</v>
      </c>
      <c r="Q44" s="251">
        <v>43425</v>
      </c>
      <c r="R44" s="245">
        <v>1</v>
      </c>
      <c r="S44" s="245">
        <v>1</v>
      </c>
      <c r="T44" s="245">
        <v>1</v>
      </c>
    </row>
    <row r="45" spans="1:20" s="245" customFormat="1" ht="15" x14ac:dyDescent="0.2">
      <c r="A45" s="252" t="str">
        <f t="shared" si="0"/>
        <v>Ofsted Provider Webpage</v>
      </c>
      <c r="B45" s="245">
        <v>70006</v>
      </c>
      <c r="C45" s="245">
        <v>1539</v>
      </c>
      <c r="D45" s="245">
        <v>10007786</v>
      </c>
      <c r="E45" s="245" t="s">
        <v>275</v>
      </c>
      <c r="F45" s="245" t="s">
        <v>55</v>
      </c>
      <c r="G45" s="245" t="s">
        <v>155</v>
      </c>
      <c r="H45" s="245" t="s">
        <v>276</v>
      </c>
      <c r="I45" s="245" t="s">
        <v>132</v>
      </c>
      <c r="J45" s="245" t="s">
        <v>132</v>
      </c>
      <c r="K45" s="245" t="s">
        <v>277</v>
      </c>
      <c r="L45" s="245" t="s">
        <v>129</v>
      </c>
      <c r="M45" s="245" t="s">
        <v>55</v>
      </c>
      <c r="N45" s="245">
        <v>10040480</v>
      </c>
      <c r="O45" s="251">
        <v>43220</v>
      </c>
      <c r="P45" s="251">
        <v>43418</v>
      </c>
      <c r="Q45" s="251">
        <v>43454</v>
      </c>
      <c r="R45" s="245">
        <v>1</v>
      </c>
      <c r="S45" s="245">
        <v>1</v>
      </c>
      <c r="T45" s="245">
        <v>1</v>
      </c>
    </row>
    <row r="46" spans="1:20" s="245" customFormat="1" ht="15" x14ac:dyDescent="0.2">
      <c r="A46" s="252" t="str">
        <f t="shared" si="0"/>
        <v>Ofsted Provider Webpage</v>
      </c>
      <c r="B46" s="245">
        <v>70007</v>
      </c>
      <c r="C46" s="245">
        <v>5507</v>
      </c>
      <c r="D46" s="245">
        <v>10032985</v>
      </c>
      <c r="E46" s="245" t="s">
        <v>278</v>
      </c>
      <c r="F46" s="245" t="s">
        <v>56</v>
      </c>
      <c r="G46" s="245" t="s">
        <v>125</v>
      </c>
      <c r="H46" s="245" t="s">
        <v>279</v>
      </c>
      <c r="I46" s="245" t="s">
        <v>186</v>
      </c>
      <c r="J46" s="245" t="s">
        <v>186</v>
      </c>
      <c r="K46" s="245" t="s">
        <v>280</v>
      </c>
      <c r="L46" s="245" t="s">
        <v>129</v>
      </c>
      <c r="M46" s="245" t="s">
        <v>56</v>
      </c>
      <c r="N46" s="245">
        <v>10004619</v>
      </c>
      <c r="O46" s="251">
        <v>42163</v>
      </c>
      <c r="P46" s="251">
        <v>42277</v>
      </c>
      <c r="Q46" s="251">
        <v>42334</v>
      </c>
      <c r="R46" s="245">
        <v>1</v>
      </c>
      <c r="S46" s="245">
        <v>1</v>
      </c>
      <c r="T46" s="245">
        <v>1</v>
      </c>
    </row>
    <row r="47" spans="1:20" s="245" customFormat="1" ht="15" x14ac:dyDescent="0.2">
      <c r="A47" s="252" t="str">
        <f t="shared" si="0"/>
        <v>Ofsted Provider Webpage</v>
      </c>
      <c r="B47" s="245">
        <v>70008</v>
      </c>
      <c r="C47" s="245">
        <v>1526</v>
      </c>
      <c r="D47" s="245">
        <v>10004930</v>
      </c>
      <c r="E47" s="245" t="s">
        <v>281</v>
      </c>
      <c r="F47" s="245" t="s">
        <v>57</v>
      </c>
      <c r="G47" s="245" t="s">
        <v>155</v>
      </c>
      <c r="H47" s="245" t="s">
        <v>282</v>
      </c>
      <c r="I47" s="245" t="s">
        <v>136</v>
      </c>
      <c r="J47" s="245" t="s">
        <v>136</v>
      </c>
      <c r="K47" s="245" t="s">
        <v>283</v>
      </c>
      <c r="L47" s="245" t="s">
        <v>129</v>
      </c>
      <c r="M47" s="245" t="s">
        <v>57</v>
      </c>
      <c r="N47" s="245">
        <v>10022244</v>
      </c>
      <c r="O47" s="251">
        <v>42898</v>
      </c>
      <c r="P47" s="251">
        <v>43026</v>
      </c>
      <c r="Q47" s="251">
        <v>43066</v>
      </c>
      <c r="R47" s="245">
        <v>2</v>
      </c>
      <c r="S47" s="245">
        <v>2</v>
      </c>
      <c r="T47" s="245">
        <v>2</v>
      </c>
    </row>
    <row r="48" spans="1:20" s="245" customFormat="1" ht="15" x14ac:dyDescent="0.2">
      <c r="A48" s="252" t="str">
        <f t="shared" si="0"/>
        <v>Ofsted Provider Webpage</v>
      </c>
      <c r="B48" s="245">
        <v>70008</v>
      </c>
      <c r="C48" s="245">
        <v>1526</v>
      </c>
      <c r="D48" s="245">
        <v>10004930</v>
      </c>
      <c r="E48" s="245" t="s">
        <v>281</v>
      </c>
      <c r="F48" s="245" t="s">
        <v>54</v>
      </c>
      <c r="G48" s="245" t="s">
        <v>155</v>
      </c>
      <c r="H48" s="245" t="s">
        <v>282</v>
      </c>
      <c r="I48" s="245" t="s">
        <v>136</v>
      </c>
      <c r="J48" s="245" t="s">
        <v>136</v>
      </c>
      <c r="K48" s="245" t="s">
        <v>283</v>
      </c>
      <c r="L48" s="245" t="s">
        <v>129</v>
      </c>
      <c r="M48" s="245" t="s">
        <v>54</v>
      </c>
      <c r="N48" s="245">
        <v>10022244</v>
      </c>
      <c r="O48" s="251">
        <v>42898</v>
      </c>
      <c r="P48" s="251">
        <v>43026</v>
      </c>
      <c r="Q48" s="251">
        <v>43066</v>
      </c>
      <c r="R48" s="245">
        <v>2</v>
      </c>
      <c r="S48" s="245">
        <v>2</v>
      </c>
      <c r="T48" s="245">
        <v>2</v>
      </c>
    </row>
    <row r="49" spans="1:20" s="245" customFormat="1" ht="15" x14ac:dyDescent="0.2">
      <c r="A49" s="252" t="str">
        <f t="shared" si="0"/>
        <v>Ofsted Provider Webpage</v>
      </c>
      <c r="B49" s="245">
        <v>70008</v>
      </c>
      <c r="C49" s="245">
        <v>1526</v>
      </c>
      <c r="D49" s="245">
        <v>10004930</v>
      </c>
      <c r="E49" s="245" t="s">
        <v>281</v>
      </c>
      <c r="F49" s="245" t="s">
        <v>55</v>
      </c>
      <c r="G49" s="245" t="s">
        <v>155</v>
      </c>
      <c r="H49" s="245" t="s">
        <v>282</v>
      </c>
      <c r="I49" s="245" t="s">
        <v>136</v>
      </c>
      <c r="J49" s="245" t="s">
        <v>136</v>
      </c>
      <c r="K49" s="245" t="s">
        <v>283</v>
      </c>
      <c r="L49" s="245" t="s">
        <v>129</v>
      </c>
      <c r="M49" s="245" t="s">
        <v>55</v>
      </c>
      <c r="N49" s="245">
        <v>10022244</v>
      </c>
      <c r="O49" s="251">
        <v>42898</v>
      </c>
      <c r="P49" s="251">
        <v>43026</v>
      </c>
      <c r="Q49" s="251">
        <v>43066</v>
      </c>
      <c r="R49" s="245">
        <v>2</v>
      </c>
      <c r="S49" s="245">
        <v>2</v>
      </c>
      <c r="T49" s="245">
        <v>2</v>
      </c>
    </row>
    <row r="50" spans="1:20" s="245" customFormat="1" ht="15" x14ac:dyDescent="0.2">
      <c r="A50" s="252" t="str">
        <f t="shared" si="0"/>
        <v>Ofsted Provider Webpage</v>
      </c>
      <c r="B50" s="245">
        <v>70009</v>
      </c>
      <c r="C50" s="245">
        <v>1504</v>
      </c>
      <c r="D50" s="245">
        <v>10000961</v>
      </c>
      <c r="E50" s="245" t="s">
        <v>284</v>
      </c>
      <c r="F50" s="245" t="s">
        <v>54</v>
      </c>
      <c r="G50" s="245" t="s">
        <v>155</v>
      </c>
      <c r="H50" s="245" t="s">
        <v>285</v>
      </c>
      <c r="I50" s="245" t="s">
        <v>186</v>
      </c>
      <c r="J50" s="245" t="s">
        <v>186</v>
      </c>
      <c r="K50" s="245" t="s">
        <v>286</v>
      </c>
      <c r="L50" s="245" t="s">
        <v>129</v>
      </c>
      <c r="M50" s="245" t="s">
        <v>54</v>
      </c>
      <c r="N50" s="245">
        <v>10004315</v>
      </c>
      <c r="O50" s="251">
        <v>42121</v>
      </c>
      <c r="P50" s="251">
        <v>42277</v>
      </c>
      <c r="Q50" s="251">
        <v>42338</v>
      </c>
      <c r="R50" s="245">
        <v>1</v>
      </c>
      <c r="S50" s="245">
        <v>1</v>
      </c>
      <c r="T50" s="245">
        <v>1</v>
      </c>
    </row>
    <row r="51" spans="1:20" s="245" customFormat="1" ht="15" x14ac:dyDescent="0.2">
      <c r="A51" s="252" t="str">
        <f t="shared" si="0"/>
        <v>Ofsted Provider Webpage</v>
      </c>
      <c r="B51" s="245">
        <v>70009</v>
      </c>
      <c r="C51" s="245">
        <v>1504</v>
      </c>
      <c r="D51" s="245">
        <v>10000961</v>
      </c>
      <c r="E51" s="245" t="s">
        <v>284</v>
      </c>
      <c r="F51" s="245" t="s">
        <v>55</v>
      </c>
      <c r="G51" s="245" t="s">
        <v>155</v>
      </c>
      <c r="H51" s="245" t="s">
        <v>285</v>
      </c>
      <c r="I51" s="245" t="s">
        <v>186</v>
      </c>
      <c r="J51" s="245" t="s">
        <v>186</v>
      </c>
      <c r="K51" s="245" t="s">
        <v>286</v>
      </c>
      <c r="L51" s="245" t="s">
        <v>129</v>
      </c>
      <c r="M51" s="245" t="s">
        <v>55</v>
      </c>
      <c r="N51" s="245">
        <v>10004315</v>
      </c>
      <c r="O51" s="251">
        <v>42121</v>
      </c>
      <c r="P51" s="251">
        <v>42277</v>
      </c>
      <c r="Q51" s="251">
        <v>42338</v>
      </c>
      <c r="R51" s="245">
        <v>1</v>
      </c>
      <c r="S51" s="245">
        <v>1</v>
      </c>
      <c r="T51" s="245">
        <v>1</v>
      </c>
    </row>
    <row r="52" spans="1:20" s="245" customFormat="1" ht="15" x14ac:dyDescent="0.2">
      <c r="A52" s="252" t="str">
        <f t="shared" si="0"/>
        <v>Ofsted Provider Webpage</v>
      </c>
      <c r="B52" s="245">
        <v>70011</v>
      </c>
      <c r="C52" s="245">
        <v>1505</v>
      </c>
      <c r="D52" s="245">
        <v>10001143</v>
      </c>
      <c r="E52" s="245" t="s">
        <v>287</v>
      </c>
      <c r="F52" s="245" t="s">
        <v>57</v>
      </c>
      <c r="G52" s="245" t="s">
        <v>155</v>
      </c>
      <c r="H52" s="245" t="s">
        <v>288</v>
      </c>
      <c r="I52" s="245" t="s">
        <v>136</v>
      </c>
      <c r="J52" s="245" t="s">
        <v>136</v>
      </c>
      <c r="K52" s="245" t="s">
        <v>246</v>
      </c>
      <c r="L52" s="245" t="s">
        <v>129</v>
      </c>
      <c r="M52" s="245" t="s">
        <v>57</v>
      </c>
      <c r="N52" s="245">
        <v>429008</v>
      </c>
      <c r="O52" s="251">
        <v>41722</v>
      </c>
      <c r="P52" s="251">
        <v>41725</v>
      </c>
      <c r="Q52" s="251">
        <v>41775</v>
      </c>
      <c r="R52" s="245">
        <v>1</v>
      </c>
      <c r="S52" s="245">
        <v>1</v>
      </c>
      <c r="T52" s="245">
        <v>1</v>
      </c>
    </row>
    <row r="53" spans="1:20" s="245" customFormat="1" ht="15" x14ac:dyDescent="0.2">
      <c r="A53" s="252" t="str">
        <f t="shared" si="0"/>
        <v>Ofsted Provider Webpage</v>
      </c>
      <c r="B53" s="245">
        <v>70011</v>
      </c>
      <c r="C53" s="245">
        <v>1505</v>
      </c>
      <c r="D53" s="245">
        <v>10001143</v>
      </c>
      <c r="E53" s="245" t="s">
        <v>287</v>
      </c>
      <c r="F53" s="245" t="s">
        <v>54</v>
      </c>
      <c r="G53" s="245" t="s">
        <v>155</v>
      </c>
      <c r="H53" s="245" t="s">
        <v>288</v>
      </c>
      <c r="I53" s="245" t="s">
        <v>136</v>
      </c>
      <c r="J53" s="245" t="s">
        <v>136</v>
      </c>
      <c r="K53" s="245" t="s">
        <v>246</v>
      </c>
      <c r="L53" s="245" t="s">
        <v>129</v>
      </c>
      <c r="M53" s="245" t="s">
        <v>54</v>
      </c>
      <c r="N53" s="245">
        <v>429008</v>
      </c>
      <c r="O53" s="251">
        <v>41722</v>
      </c>
      <c r="P53" s="251">
        <v>41725</v>
      </c>
      <c r="Q53" s="251">
        <v>41775</v>
      </c>
      <c r="R53" s="245">
        <v>2</v>
      </c>
      <c r="S53" s="245">
        <v>2</v>
      </c>
      <c r="T53" s="245">
        <v>2</v>
      </c>
    </row>
    <row r="54" spans="1:20" s="245" customFormat="1" ht="15" x14ac:dyDescent="0.2">
      <c r="A54" s="252" t="str">
        <f t="shared" si="0"/>
        <v>Ofsted Provider Webpage</v>
      </c>
      <c r="B54" s="245">
        <v>70011</v>
      </c>
      <c r="C54" s="245">
        <v>1505</v>
      </c>
      <c r="D54" s="245">
        <v>10001143</v>
      </c>
      <c r="E54" s="245" t="s">
        <v>287</v>
      </c>
      <c r="F54" s="245" t="s">
        <v>55</v>
      </c>
      <c r="G54" s="245" t="s">
        <v>155</v>
      </c>
      <c r="H54" s="245" t="s">
        <v>288</v>
      </c>
      <c r="I54" s="245" t="s">
        <v>136</v>
      </c>
      <c r="J54" s="245" t="s">
        <v>136</v>
      </c>
      <c r="K54" s="245" t="s">
        <v>246</v>
      </c>
      <c r="L54" s="245" t="s">
        <v>129</v>
      </c>
      <c r="M54" s="245" t="s">
        <v>55</v>
      </c>
      <c r="N54" s="245">
        <v>429008</v>
      </c>
      <c r="O54" s="251">
        <v>41722</v>
      </c>
      <c r="P54" s="251">
        <v>41725</v>
      </c>
      <c r="Q54" s="251">
        <v>41775</v>
      </c>
      <c r="R54" s="245">
        <v>2</v>
      </c>
      <c r="S54" s="245">
        <v>2</v>
      </c>
      <c r="T54" s="245">
        <v>2</v>
      </c>
    </row>
    <row r="55" spans="1:20" s="245" customFormat="1" ht="15" x14ac:dyDescent="0.2">
      <c r="A55" s="252" t="str">
        <f t="shared" si="0"/>
        <v>Ofsted Provider Webpage</v>
      </c>
      <c r="B55" s="245">
        <v>70013</v>
      </c>
      <c r="C55" s="245">
        <v>1533</v>
      </c>
      <c r="D55" s="245">
        <v>10007137</v>
      </c>
      <c r="E55" s="245" t="s">
        <v>289</v>
      </c>
      <c r="F55" s="245" t="s">
        <v>53</v>
      </c>
      <c r="G55" s="245" t="s">
        <v>155</v>
      </c>
      <c r="H55" s="245" t="s">
        <v>290</v>
      </c>
      <c r="I55" s="245" t="s">
        <v>136</v>
      </c>
      <c r="J55" s="245" t="s">
        <v>136</v>
      </c>
      <c r="K55" s="245" t="s">
        <v>291</v>
      </c>
      <c r="L55" s="245" t="s">
        <v>129</v>
      </c>
      <c r="M55" s="245" t="s">
        <v>53</v>
      </c>
      <c r="N55" s="245">
        <v>10022253</v>
      </c>
      <c r="O55" s="251">
        <v>42863</v>
      </c>
      <c r="P55" s="251">
        <v>43012</v>
      </c>
      <c r="Q55" s="251">
        <v>43052</v>
      </c>
      <c r="R55" s="245">
        <v>2</v>
      </c>
      <c r="S55" s="245">
        <v>2</v>
      </c>
      <c r="T55" s="245">
        <v>2</v>
      </c>
    </row>
    <row r="56" spans="1:20" s="245" customFormat="1" ht="15" x14ac:dyDescent="0.2">
      <c r="A56" s="252" t="str">
        <f t="shared" si="0"/>
        <v>Ofsted Provider Webpage</v>
      </c>
      <c r="B56" s="245">
        <v>70013</v>
      </c>
      <c r="C56" s="245">
        <v>1533</v>
      </c>
      <c r="D56" s="245">
        <v>10007137</v>
      </c>
      <c r="E56" s="245" t="s">
        <v>289</v>
      </c>
      <c r="F56" s="245" t="s">
        <v>54</v>
      </c>
      <c r="G56" s="245" t="s">
        <v>155</v>
      </c>
      <c r="H56" s="245" t="s">
        <v>290</v>
      </c>
      <c r="I56" s="245" t="s">
        <v>136</v>
      </c>
      <c r="J56" s="245" t="s">
        <v>136</v>
      </c>
      <c r="K56" s="245" t="s">
        <v>291</v>
      </c>
      <c r="L56" s="245" t="s">
        <v>129</v>
      </c>
      <c r="M56" s="245" t="s">
        <v>54</v>
      </c>
      <c r="N56" s="245">
        <v>10022253</v>
      </c>
      <c r="O56" s="251">
        <v>42863</v>
      </c>
      <c r="P56" s="251">
        <v>43012</v>
      </c>
      <c r="Q56" s="251">
        <v>43052</v>
      </c>
      <c r="R56" s="245">
        <v>2</v>
      </c>
      <c r="S56" s="245">
        <v>2</v>
      </c>
      <c r="T56" s="245">
        <v>2</v>
      </c>
    </row>
    <row r="57" spans="1:20" s="245" customFormat="1" ht="15" x14ac:dyDescent="0.2">
      <c r="A57" s="252" t="str">
        <f t="shared" si="0"/>
        <v>Ofsted Provider Webpage</v>
      </c>
      <c r="B57" s="245">
        <v>70013</v>
      </c>
      <c r="C57" s="245">
        <v>1533</v>
      </c>
      <c r="D57" s="245">
        <v>10007137</v>
      </c>
      <c r="E57" s="245" t="s">
        <v>289</v>
      </c>
      <c r="F57" s="245" t="s">
        <v>55</v>
      </c>
      <c r="G57" s="245" t="s">
        <v>155</v>
      </c>
      <c r="H57" s="245" t="s">
        <v>290</v>
      </c>
      <c r="I57" s="245" t="s">
        <v>136</v>
      </c>
      <c r="J57" s="245" t="s">
        <v>136</v>
      </c>
      <c r="K57" s="245" t="s">
        <v>291</v>
      </c>
      <c r="L57" s="245" t="s">
        <v>129</v>
      </c>
      <c r="M57" s="245" t="s">
        <v>55</v>
      </c>
      <c r="N57" s="245">
        <v>10022253</v>
      </c>
      <c r="O57" s="251">
        <v>42863</v>
      </c>
      <c r="P57" s="251">
        <v>43012</v>
      </c>
      <c r="Q57" s="251">
        <v>43052</v>
      </c>
      <c r="R57" s="245">
        <v>2</v>
      </c>
      <c r="S57" s="245">
        <v>2</v>
      </c>
      <c r="T57" s="245">
        <v>2</v>
      </c>
    </row>
    <row r="58" spans="1:20" s="245" customFormat="1" ht="15" x14ac:dyDescent="0.2">
      <c r="A58" s="252" t="str">
        <f t="shared" si="0"/>
        <v>Ofsted Provider Webpage</v>
      </c>
      <c r="B58" s="245">
        <v>70014</v>
      </c>
      <c r="C58" s="245">
        <v>5508</v>
      </c>
      <c r="D58" s="245">
        <v>10055370</v>
      </c>
      <c r="E58" s="245" t="s">
        <v>292</v>
      </c>
      <c r="F58" s="245" t="s">
        <v>54</v>
      </c>
      <c r="G58" s="245" t="s">
        <v>125</v>
      </c>
      <c r="H58" s="245" t="s">
        <v>293</v>
      </c>
      <c r="I58" s="245" t="s">
        <v>151</v>
      </c>
      <c r="J58" s="245" t="s">
        <v>151</v>
      </c>
      <c r="K58" s="245" t="s">
        <v>294</v>
      </c>
      <c r="L58" s="245" t="s">
        <v>129</v>
      </c>
      <c r="M58" s="245" t="s">
        <v>140</v>
      </c>
      <c r="N58" s="245" t="s">
        <v>140</v>
      </c>
      <c r="O58" s="251" t="s">
        <v>140</v>
      </c>
      <c r="P58" s="251" t="s">
        <v>140</v>
      </c>
      <c r="Q58" s="251" t="s">
        <v>140</v>
      </c>
      <c r="R58" s="245" t="s">
        <v>140</v>
      </c>
      <c r="S58" s="245" t="s">
        <v>140</v>
      </c>
      <c r="T58" s="245" t="s">
        <v>140</v>
      </c>
    </row>
    <row r="59" spans="1:20" s="245" customFormat="1" ht="15" x14ac:dyDescent="0.2">
      <c r="A59" s="252" t="str">
        <f t="shared" si="0"/>
        <v>Ofsted Provider Webpage</v>
      </c>
      <c r="B59" s="245">
        <v>70014</v>
      </c>
      <c r="C59" s="245">
        <v>5508</v>
      </c>
      <c r="D59" s="245">
        <v>10055370</v>
      </c>
      <c r="E59" s="245" t="s">
        <v>292</v>
      </c>
      <c r="F59" s="245" t="s">
        <v>55</v>
      </c>
      <c r="G59" s="245" t="s">
        <v>125</v>
      </c>
      <c r="H59" s="245" t="s">
        <v>293</v>
      </c>
      <c r="I59" s="245" t="s">
        <v>151</v>
      </c>
      <c r="J59" s="245" t="s">
        <v>151</v>
      </c>
      <c r="K59" s="245" t="s">
        <v>294</v>
      </c>
      <c r="L59" s="245" t="s">
        <v>129</v>
      </c>
      <c r="M59" s="245" t="s">
        <v>55</v>
      </c>
      <c r="N59" s="245">
        <v>428988</v>
      </c>
      <c r="O59" s="251">
        <v>41673</v>
      </c>
      <c r="P59" s="251">
        <v>41676</v>
      </c>
      <c r="Q59" s="251">
        <v>41710</v>
      </c>
      <c r="R59" s="245">
        <v>1</v>
      </c>
      <c r="S59" s="245">
        <v>1</v>
      </c>
      <c r="T59" s="245">
        <v>1</v>
      </c>
    </row>
    <row r="60" spans="1:20" s="245" customFormat="1" ht="15" x14ac:dyDescent="0.2">
      <c r="A60" s="252" t="str">
        <f t="shared" si="0"/>
        <v>Ofsted Provider Webpage</v>
      </c>
      <c r="B60" s="245">
        <v>70015</v>
      </c>
      <c r="C60" s="245">
        <v>5526</v>
      </c>
      <c r="D60" s="245">
        <v>10059545</v>
      </c>
      <c r="E60" s="245" t="s">
        <v>176</v>
      </c>
      <c r="F60" s="245" t="s">
        <v>56</v>
      </c>
      <c r="G60" s="245" t="s">
        <v>125</v>
      </c>
      <c r="H60" s="245" t="s">
        <v>178</v>
      </c>
      <c r="I60" s="245" t="s">
        <v>151</v>
      </c>
      <c r="J60" s="245" t="s">
        <v>151</v>
      </c>
      <c r="K60" s="245" t="s">
        <v>177</v>
      </c>
      <c r="L60" s="245" t="s">
        <v>129</v>
      </c>
      <c r="M60" s="245" t="s">
        <v>56</v>
      </c>
      <c r="N60" s="245">
        <v>10189277</v>
      </c>
      <c r="O60" s="251">
        <v>44340</v>
      </c>
      <c r="P60" s="251">
        <v>44343</v>
      </c>
      <c r="Q60" s="251">
        <v>44484</v>
      </c>
      <c r="R60" s="245">
        <v>4</v>
      </c>
      <c r="S60" s="245">
        <v>4</v>
      </c>
      <c r="T60" s="245">
        <v>4</v>
      </c>
    </row>
    <row r="61" spans="1:20" s="245" customFormat="1" ht="15" x14ac:dyDescent="0.2">
      <c r="A61" s="252" t="str">
        <f t="shared" si="0"/>
        <v>Ofsted Provider Webpage</v>
      </c>
      <c r="B61" s="245">
        <v>70016</v>
      </c>
      <c r="C61" s="245">
        <v>5511</v>
      </c>
      <c r="D61" s="245">
        <v>10007063</v>
      </c>
      <c r="E61" s="245" t="s">
        <v>295</v>
      </c>
      <c r="F61" s="245" t="s">
        <v>54</v>
      </c>
      <c r="G61" s="245" t="s">
        <v>125</v>
      </c>
      <c r="H61" s="245" t="s">
        <v>296</v>
      </c>
      <c r="I61" s="245" t="s">
        <v>132</v>
      </c>
      <c r="J61" s="245" t="s">
        <v>132</v>
      </c>
      <c r="K61" s="245" t="s">
        <v>297</v>
      </c>
      <c r="L61" s="245" t="s">
        <v>129</v>
      </c>
      <c r="M61" s="245" t="s">
        <v>140</v>
      </c>
      <c r="N61" s="245" t="s">
        <v>140</v>
      </c>
      <c r="O61" s="251" t="s">
        <v>140</v>
      </c>
      <c r="P61" s="251" t="s">
        <v>140</v>
      </c>
      <c r="Q61" s="251" t="s">
        <v>140</v>
      </c>
      <c r="R61" s="245" t="s">
        <v>140</v>
      </c>
      <c r="S61" s="245" t="s">
        <v>140</v>
      </c>
      <c r="T61" s="245" t="s">
        <v>140</v>
      </c>
    </row>
    <row r="62" spans="1:20" s="245" customFormat="1" ht="15" x14ac:dyDescent="0.2">
      <c r="A62" s="252" t="str">
        <f t="shared" si="0"/>
        <v>Ofsted Provider Webpage</v>
      </c>
      <c r="B62" s="245">
        <v>70016</v>
      </c>
      <c r="C62" s="245">
        <v>5511</v>
      </c>
      <c r="D62" s="245">
        <v>10007063</v>
      </c>
      <c r="E62" s="245" t="s">
        <v>295</v>
      </c>
      <c r="F62" s="245" t="s">
        <v>55</v>
      </c>
      <c r="G62" s="245" t="s">
        <v>125</v>
      </c>
      <c r="H62" s="245" t="s">
        <v>296</v>
      </c>
      <c r="I62" s="245" t="s">
        <v>132</v>
      </c>
      <c r="J62" s="245" t="s">
        <v>132</v>
      </c>
      <c r="K62" s="245" t="s">
        <v>297</v>
      </c>
      <c r="L62" s="245" t="s">
        <v>129</v>
      </c>
      <c r="M62" s="245" t="s">
        <v>55</v>
      </c>
      <c r="N62" s="245">
        <v>10004618</v>
      </c>
      <c r="O62" s="251">
        <v>42164</v>
      </c>
      <c r="P62" s="251">
        <v>42347</v>
      </c>
      <c r="Q62" s="251">
        <v>42397</v>
      </c>
      <c r="R62" s="245">
        <v>1</v>
      </c>
      <c r="S62" s="245">
        <v>1</v>
      </c>
      <c r="T62" s="245">
        <v>1</v>
      </c>
    </row>
    <row r="63" spans="1:20" s="245" customFormat="1" ht="15" x14ac:dyDescent="0.2">
      <c r="A63" s="252" t="str">
        <f t="shared" si="0"/>
        <v>Ofsted Provider Webpage</v>
      </c>
      <c r="B63" s="245">
        <v>70017</v>
      </c>
      <c r="C63" s="245">
        <v>5512</v>
      </c>
      <c r="D63" s="245">
        <v>10048041</v>
      </c>
      <c r="E63" s="245" t="s">
        <v>124</v>
      </c>
      <c r="F63" s="245" t="s">
        <v>56</v>
      </c>
      <c r="G63" s="245" t="s">
        <v>125</v>
      </c>
      <c r="H63" s="245" t="s">
        <v>128</v>
      </c>
      <c r="I63" s="245" t="s">
        <v>126</v>
      </c>
      <c r="J63" s="245" t="s">
        <v>126</v>
      </c>
      <c r="K63" s="245" t="s">
        <v>127</v>
      </c>
      <c r="L63" s="245" t="s">
        <v>129</v>
      </c>
      <c r="M63" s="245" t="s">
        <v>56</v>
      </c>
      <c r="N63" s="245">
        <v>10180793</v>
      </c>
      <c r="O63" s="251">
        <v>44326</v>
      </c>
      <c r="P63" s="251">
        <v>44329</v>
      </c>
      <c r="Q63" s="251">
        <v>44391</v>
      </c>
      <c r="R63" s="245">
        <v>4</v>
      </c>
      <c r="S63" s="245">
        <v>4</v>
      </c>
      <c r="T63" s="245">
        <v>4</v>
      </c>
    </row>
    <row r="64" spans="1:20" s="245" customFormat="1" ht="15" x14ac:dyDescent="0.2">
      <c r="A64" s="252" t="str">
        <f t="shared" si="0"/>
        <v>Ofsted Provider Webpage</v>
      </c>
      <c r="B64" s="245">
        <v>70018</v>
      </c>
      <c r="C64" s="245">
        <v>1542</v>
      </c>
      <c r="D64" s="245">
        <v>10007851</v>
      </c>
      <c r="E64" s="245" t="s">
        <v>298</v>
      </c>
      <c r="F64" s="245" t="s">
        <v>57</v>
      </c>
      <c r="G64" s="245" t="s">
        <v>155</v>
      </c>
      <c r="H64" s="245" t="s">
        <v>299</v>
      </c>
      <c r="I64" s="245" t="s">
        <v>170</v>
      </c>
      <c r="J64" s="245" t="s">
        <v>170</v>
      </c>
      <c r="K64" s="245" t="s">
        <v>300</v>
      </c>
      <c r="L64" s="245" t="s">
        <v>129</v>
      </c>
      <c r="M64" s="245" t="s">
        <v>57</v>
      </c>
      <c r="N64" s="245">
        <v>10004339</v>
      </c>
      <c r="O64" s="251">
        <v>42163</v>
      </c>
      <c r="P64" s="251">
        <v>42298</v>
      </c>
      <c r="Q64" s="251">
        <v>42339</v>
      </c>
      <c r="R64" s="245">
        <v>1</v>
      </c>
      <c r="S64" s="245">
        <v>1</v>
      </c>
      <c r="T64" s="245">
        <v>1</v>
      </c>
    </row>
    <row r="65" spans="1:20" s="245" customFormat="1" ht="15" x14ac:dyDescent="0.2">
      <c r="A65" s="252" t="str">
        <f t="shared" si="0"/>
        <v>Ofsted Provider Webpage</v>
      </c>
      <c r="B65" s="245">
        <v>70018</v>
      </c>
      <c r="C65" s="245">
        <v>1542</v>
      </c>
      <c r="D65" s="245">
        <v>10007851</v>
      </c>
      <c r="E65" s="245" t="s">
        <v>298</v>
      </c>
      <c r="F65" s="245" t="s">
        <v>54</v>
      </c>
      <c r="G65" s="245" t="s">
        <v>155</v>
      </c>
      <c r="H65" s="245" t="s">
        <v>299</v>
      </c>
      <c r="I65" s="245" t="s">
        <v>170</v>
      </c>
      <c r="J65" s="245" t="s">
        <v>170</v>
      </c>
      <c r="K65" s="245" t="s">
        <v>300</v>
      </c>
      <c r="L65" s="245" t="s">
        <v>129</v>
      </c>
      <c r="M65" s="245" t="s">
        <v>54</v>
      </c>
      <c r="N65" s="245">
        <v>10004339</v>
      </c>
      <c r="O65" s="251">
        <v>42163</v>
      </c>
      <c r="P65" s="251">
        <v>42298</v>
      </c>
      <c r="Q65" s="251">
        <v>42339</v>
      </c>
      <c r="R65" s="245">
        <v>1</v>
      </c>
      <c r="S65" s="245">
        <v>1</v>
      </c>
      <c r="T65" s="245">
        <v>1</v>
      </c>
    </row>
    <row r="66" spans="1:20" s="245" customFormat="1" ht="15" x14ac:dyDescent="0.2">
      <c r="A66" s="252" t="str">
        <f t="shared" si="0"/>
        <v>Ofsted Provider Webpage</v>
      </c>
      <c r="B66" s="245">
        <v>70018</v>
      </c>
      <c r="C66" s="245">
        <v>1542</v>
      </c>
      <c r="D66" s="245">
        <v>10007851</v>
      </c>
      <c r="E66" s="245" t="s">
        <v>298</v>
      </c>
      <c r="F66" s="245" t="s">
        <v>55</v>
      </c>
      <c r="G66" s="245" t="s">
        <v>155</v>
      </c>
      <c r="H66" s="245" t="s">
        <v>299</v>
      </c>
      <c r="I66" s="245" t="s">
        <v>170</v>
      </c>
      <c r="J66" s="245" t="s">
        <v>170</v>
      </c>
      <c r="K66" s="245" t="s">
        <v>300</v>
      </c>
      <c r="L66" s="245" t="s">
        <v>129</v>
      </c>
      <c r="M66" s="245" t="s">
        <v>55</v>
      </c>
      <c r="N66" s="245">
        <v>10004339</v>
      </c>
      <c r="O66" s="251">
        <v>42163</v>
      </c>
      <c r="P66" s="251">
        <v>42298</v>
      </c>
      <c r="Q66" s="251">
        <v>42339</v>
      </c>
      <c r="R66" s="245">
        <v>2</v>
      </c>
      <c r="S66" s="245">
        <v>2</v>
      </c>
      <c r="T66" s="245">
        <v>2</v>
      </c>
    </row>
    <row r="67" spans="1:20" s="245" customFormat="1" ht="15" x14ac:dyDescent="0.2">
      <c r="A67" s="252" t="str">
        <f t="shared" si="0"/>
        <v>Ofsted Provider Webpage</v>
      </c>
      <c r="B67" s="245">
        <v>70021</v>
      </c>
      <c r="C67" s="245">
        <v>1543</v>
      </c>
      <c r="D67" s="245">
        <v>10007143</v>
      </c>
      <c r="E67" s="245" t="s">
        <v>301</v>
      </c>
      <c r="F67" s="245" t="s">
        <v>54</v>
      </c>
      <c r="G67" s="245" t="s">
        <v>155</v>
      </c>
      <c r="H67" s="245" t="s">
        <v>302</v>
      </c>
      <c r="I67" s="245" t="s">
        <v>142</v>
      </c>
      <c r="J67" s="245" t="s">
        <v>143</v>
      </c>
      <c r="K67" s="245" t="s">
        <v>148</v>
      </c>
      <c r="L67" s="245" t="s">
        <v>129</v>
      </c>
      <c r="M67" s="245" t="s">
        <v>54</v>
      </c>
      <c r="N67" s="245">
        <v>411655</v>
      </c>
      <c r="O67" s="251">
        <v>41386</v>
      </c>
      <c r="P67" s="251">
        <v>41389</v>
      </c>
      <c r="Q67" s="251">
        <v>41423</v>
      </c>
      <c r="R67" s="245">
        <v>1</v>
      </c>
      <c r="S67" s="245">
        <v>1</v>
      </c>
      <c r="T67" s="245">
        <v>1</v>
      </c>
    </row>
    <row r="68" spans="1:20" s="245" customFormat="1" ht="15" x14ac:dyDescent="0.2">
      <c r="A68" s="252" t="str">
        <f t="shared" si="0"/>
        <v>Ofsted Provider Webpage</v>
      </c>
      <c r="B68" s="245">
        <v>70021</v>
      </c>
      <c r="C68" s="245">
        <v>1543</v>
      </c>
      <c r="D68" s="245">
        <v>10007143</v>
      </c>
      <c r="E68" s="245" t="s">
        <v>301</v>
      </c>
      <c r="F68" s="245" t="s">
        <v>55</v>
      </c>
      <c r="G68" s="245" t="s">
        <v>155</v>
      </c>
      <c r="H68" s="245" t="s">
        <v>302</v>
      </c>
      <c r="I68" s="245" t="s">
        <v>142</v>
      </c>
      <c r="J68" s="245" t="s">
        <v>143</v>
      </c>
      <c r="K68" s="245" t="s">
        <v>148</v>
      </c>
      <c r="L68" s="245" t="s">
        <v>129</v>
      </c>
      <c r="M68" s="245" t="s">
        <v>55</v>
      </c>
      <c r="N68" s="245">
        <v>411655</v>
      </c>
      <c r="O68" s="251">
        <v>41386</v>
      </c>
      <c r="P68" s="251">
        <v>41389</v>
      </c>
      <c r="Q68" s="251">
        <v>41423</v>
      </c>
      <c r="R68" s="245">
        <v>1</v>
      </c>
      <c r="S68" s="245">
        <v>1</v>
      </c>
      <c r="T68" s="245">
        <v>1</v>
      </c>
    </row>
    <row r="69" spans="1:20" s="245" customFormat="1" ht="15" x14ac:dyDescent="0.2">
      <c r="A69" s="252" t="str">
        <f t="shared" ref="A69:A132" si="1">HYPERLINK(CONCATENATE("http://www.ofsted.gov.uk/inspection-reports/find-inspection-report/provider/ELS/",B69),"Ofsted Provider Webpage")</f>
        <v>Ofsted Provider Webpage</v>
      </c>
      <c r="B69" s="245">
        <v>70023</v>
      </c>
      <c r="C69" s="245">
        <v>5517</v>
      </c>
      <c r="D69" s="245">
        <v>10046090</v>
      </c>
      <c r="E69" s="245" t="s">
        <v>303</v>
      </c>
      <c r="F69" s="245" t="s">
        <v>54</v>
      </c>
      <c r="G69" s="245" t="s">
        <v>125</v>
      </c>
      <c r="H69" s="245" t="s">
        <v>304</v>
      </c>
      <c r="I69" s="245" t="s">
        <v>151</v>
      </c>
      <c r="J69" s="245" t="s">
        <v>151</v>
      </c>
      <c r="K69" s="245" t="s">
        <v>177</v>
      </c>
      <c r="L69" s="245" t="s">
        <v>129</v>
      </c>
      <c r="M69" s="245" t="s">
        <v>54</v>
      </c>
      <c r="N69" s="245">
        <v>10004458</v>
      </c>
      <c r="O69" s="251">
        <v>42177</v>
      </c>
      <c r="P69" s="251">
        <v>42333</v>
      </c>
      <c r="Q69" s="251">
        <v>42381</v>
      </c>
      <c r="R69" s="245">
        <v>2</v>
      </c>
      <c r="S69" s="245">
        <v>2</v>
      </c>
      <c r="T69" s="245">
        <v>2</v>
      </c>
    </row>
    <row r="70" spans="1:20" s="245" customFormat="1" ht="15" x14ac:dyDescent="0.2">
      <c r="A70" s="252" t="str">
        <f t="shared" si="1"/>
        <v>Ofsted Provider Webpage</v>
      </c>
      <c r="B70" s="245">
        <v>70024</v>
      </c>
      <c r="C70" s="245">
        <v>1546</v>
      </c>
      <c r="D70" s="245">
        <v>10007792</v>
      </c>
      <c r="E70" s="245" t="s">
        <v>305</v>
      </c>
      <c r="F70" s="245" t="s">
        <v>57</v>
      </c>
      <c r="G70" s="245" t="s">
        <v>155</v>
      </c>
      <c r="H70" s="245" t="s">
        <v>306</v>
      </c>
      <c r="I70" s="245" t="s">
        <v>132</v>
      </c>
      <c r="J70" s="245" t="s">
        <v>132</v>
      </c>
      <c r="K70" s="245" t="s">
        <v>133</v>
      </c>
      <c r="L70" s="245" t="s">
        <v>129</v>
      </c>
      <c r="M70" s="245" t="s">
        <v>140</v>
      </c>
      <c r="N70" s="245" t="s">
        <v>140</v>
      </c>
      <c r="O70" s="251" t="s">
        <v>140</v>
      </c>
      <c r="P70" s="251" t="s">
        <v>140</v>
      </c>
      <c r="Q70" s="251" t="s">
        <v>140</v>
      </c>
      <c r="R70" s="245" t="s">
        <v>140</v>
      </c>
      <c r="S70" s="245" t="s">
        <v>140</v>
      </c>
      <c r="T70" s="245" t="s">
        <v>140</v>
      </c>
    </row>
    <row r="71" spans="1:20" s="245" customFormat="1" ht="15" x14ac:dyDescent="0.2">
      <c r="A71" s="252" t="str">
        <f t="shared" si="1"/>
        <v>Ofsted Provider Webpage</v>
      </c>
      <c r="B71" s="245">
        <v>70024</v>
      </c>
      <c r="C71" s="245">
        <v>1546</v>
      </c>
      <c r="D71" s="245">
        <v>10007792</v>
      </c>
      <c r="E71" s="245" t="s">
        <v>305</v>
      </c>
      <c r="F71" s="245" t="s">
        <v>54</v>
      </c>
      <c r="G71" s="245" t="s">
        <v>155</v>
      </c>
      <c r="H71" s="245" t="s">
        <v>306</v>
      </c>
      <c r="I71" s="245" t="s">
        <v>132</v>
      </c>
      <c r="J71" s="245" t="s">
        <v>132</v>
      </c>
      <c r="K71" s="245" t="s">
        <v>133</v>
      </c>
      <c r="L71" s="245" t="s">
        <v>129</v>
      </c>
      <c r="M71" s="245" t="s">
        <v>54</v>
      </c>
      <c r="N71" s="245">
        <v>10022248</v>
      </c>
      <c r="O71" s="251">
        <v>42877</v>
      </c>
      <c r="P71" s="251">
        <v>43026</v>
      </c>
      <c r="Q71" s="251">
        <v>43066</v>
      </c>
      <c r="R71" s="245">
        <v>1</v>
      </c>
      <c r="S71" s="245">
        <v>1</v>
      </c>
      <c r="T71" s="245">
        <v>1</v>
      </c>
    </row>
    <row r="72" spans="1:20" s="245" customFormat="1" ht="15" x14ac:dyDescent="0.2">
      <c r="A72" s="252" t="str">
        <f t="shared" si="1"/>
        <v>Ofsted Provider Webpage</v>
      </c>
      <c r="B72" s="245">
        <v>70024</v>
      </c>
      <c r="C72" s="245">
        <v>1546</v>
      </c>
      <c r="D72" s="245">
        <v>10007792</v>
      </c>
      <c r="E72" s="245" t="s">
        <v>305</v>
      </c>
      <c r="F72" s="245" t="s">
        <v>55</v>
      </c>
      <c r="G72" s="245" t="s">
        <v>155</v>
      </c>
      <c r="H72" s="245" t="s">
        <v>306</v>
      </c>
      <c r="I72" s="245" t="s">
        <v>132</v>
      </c>
      <c r="J72" s="245" t="s">
        <v>132</v>
      </c>
      <c r="K72" s="245" t="s">
        <v>133</v>
      </c>
      <c r="L72" s="245" t="s">
        <v>129</v>
      </c>
      <c r="M72" s="245" t="s">
        <v>55</v>
      </c>
      <c r="N72" s="245">
        <v>10022248</v>
      </c>
      <c r="O72" s="251">
        <v>42877</v>
      </c>
      <c r="P72" s="251">
        <v>43026</v>
      </c>
      <c r="Q72" s="251">
        <v>43066</v>
      </c>
      <c r="R72" s="245">
        <v>1</v>
      </c>
      <c r="S72" s="245">
        <v>1</v>
      </c>
      <c r="T72" s="245">
        <v>1</v>
      </c>
    </row>
    <row r="73" spans="1:20" s="245" customFormat="1" ht="15" x14ac:dyDescent="0.2">
      <c r="A73" s="252" t="str">
        <f t="shared" si="1"/>
        <v>Ofsted Provider Webpage</v>
      </c>
      <c r="B73" s="245">
        <v>70026</v>
      </c>
      <c r="C73" s="245">
        <v>5518</v>
      </c>
      <c r="D73" s="245">
        <v>10034789</v>
      </c>
      <c r="E73" s="245" t="s">
        <v>307</v>
      </c>
      <c r="F73" s="245" t="s">
        <v>55</v>
      </c>
      <c r="G73" s="245" t="s">
        <v>125</v>
      </c>
      <c r="H73" s="245" t="s">
        <v>308</v>
      </c>
      <c r="I73" s="245" t="s">
        <v>132</v>
      </c>
      <c r="J73" s="245" t="s">
        <v>132</v>
      </c>
      <c r="K73" s="245" t="s">
        <v>204</v>
      </c>
      <c r="L73" s="245" t="s">
        <v>129</v>
      </c>
      <c r="M73" s="245" t="s">
        <v>55</v>
      </c>
      <c r="N73" s="245">
        <v>10004451</v>
      </c>
      <c r="O73" s="251">
        <v>42163</v>
      </c>
      <c r="P73" s="251">
        <v>42319</v>
      </c>
      <c r="Q73" s="251">
        <v>42354</v>
      </c>
      <c r="R73" s="245">
        <v>1</v>
      </c>
      <c r="S73" s="245">
        <v>1</v>
      </c>
      <c r="T73" s="245">
        <v>1</v>
      </c>
    </row>
    <row r="74" spans="1:20" s="245" customFormat="1" ht="15" x14ac:dyDescent="0.2">
      <c r="A74" s="252" t="str">
        <f t="shared" si="1"/>
        <v>Ofsted Provider Webpage</v>
      </c>
      <c r="B74" s="245">
        <v>70027</v>
      </c>
      <c r="C74" s="245">
        <v>1548</v>
      </c>
      <c r="D74" s="245">
        <v>10007146</v>
      </c>
      <c r="E74" s="245" t="s">
        <v>309</v>
      </c>
      <c r="F74" s="245" t="s">
        <v>53</v>
      </c>
      <c r="G74" s="245" t="s">
        <v>155</v>
      </c>
      <c r="H74" s="245" t="s">
        <v>310</v>
      </c>
      <c r="I74" s="245" t="s">
        <v>186</v>
      </c>
      <c r="J74" s="245" t="s">
        <v>186</v>
      </c>
      <c r="K74" s="245" t="s">
        <v>311</v>
      </c>
      <c r="L74" s="245" t="s">
        <v>129</v>
      </c>
      <c r="M74" s="245" t="s">
        <v>53</v>
      </c>
      <c r="N74" s="245">
        <v>10010244</v>
      </c>
      <c r="O74" s="251">
        <v>42513</v>
      </c>
      <c r="P74" s="251">
        <v>42684</v>
      </c>
      <c r="Q74" s="251">
        <v>42739</v>
      </c>
      <c r="R74" s="245">
        <v>2</v>
      </c>
      <c r="S74" s="245">
        <v>2</v>
      </c>
      <c r="T74" s="245">
        <v>2</v>
      </c>
    </row>
    <row r="75" spans="1:20" s="245" customFormat="1" ht="15" x14ac:dyDescent="0.2">
      <c r="A75" s="252" t="str">
        <f t="shared" si="1"/>
        <v>Ofsted Provider Webpage</v>
      </c>
      <c r="B75" s="245">
        <v>70027</v>
      </c>
      <c r="C75" s="245">
        <v>1548</v>
      </c>
      <c r="D75" s="245">
        <v>10007146</v>
      </c>
      <c r="E75" s="245" t="s">
        <v>309</v>
      </c>
      <c r="F75" s="245" t="s">
        <v>57</v>
      </c>
      <c r="G75" s="245" t="s">
        <v>155</v>
      </c>
      <c r="H75" s="245" t="s">
        <v>310</v>
      </c>
      <c r="I75" s="245" t="s">
        <v>186</v>
      </c>
      <c r="J75" s="245" t="s">
        <v>186</v>
      </c>
      <c r="K75" s="245" t="s">
        <v>311</v>
      </c>
      <c r="L75" s="245" t="s">
        <v>129</v>
      </c>
      <c r="M75" s="245" t="s">
        <v>57</v>
      </c>
      <c r="N75" s="245">
        <v>10010244</v>
      </c>
      <c r="O75" s="251">
        <v>42513</v>
      </c>
      <c r="P75" s="251">
        <v>42684</v>
      </c>
      <c r="Q75" s="251">
        <v>42739</v>
      </c>
      <c r="R75" s="245">
        <v>2</v>
      </c>
      <c r="S75" s="245">
        <v>2</v>
      </c>
      <c r="T75" s="245">
        <v>2</v>
      </c>
    </row>
    <row r="76" spans="1:20" s="245" customFormat="1" ht="15" x14ac:dyDescent="0.2">
      <c r="A76" s="252" t="str">
        <f t="shared" si="1"/>
        <v>Ofsted Provider Webpage</v>
      </c>
      <c r="B76" s="245">
        <v>70027</v>
      </c>
      <c r="C76" s="245">
        <v>1548</v>
      </c>
      <c r="D76" s="245">
        <v>10007146</v>
      </c>
      <c r="E76" s="245" t="s">
        <v>309</v>
      </c>
      <c r="F76" s="245" t="s">
        <v>54</v>
      </c>
      <c r="G76" s="245" t="s">
        <v>155</v>
      </c>
      <c r="H76" s="245" t="s">
        <v>310</v>
      </c>
      <c r="I76" s="245" t="s">
        <v>186</v>
      </c>
      <c r="J76" s="245" t="s">
        <v>186</v>
      </c>
      <c r="K76" s="245" t="s">
        <v>311</v>
      </c>
      <c r="L76" s="245" t="s">
        <v>129</v>
      </c>
      <c r="M76" s="245" t="s">
        <v>54</v>
      </c>
      <c r="N76" s="245">
        <v>10010244</v>
      </c>
      <c r="O76" s="251">
        <v>42513</v>
      </c>
      <c r="P76" s="251">
        <v>42684</v>
      </c>
      <c r="Q76" s="251">
        <v>42739</v>
      </c>
      <c r="R76" s="245">
        <v>1</v>
      </c>
      <c r="S76" s="245">
        <v>1</v>
      </c>
      <c r="T76" s="245">
        <v>1</v>
      </c>
    </row>
    <row r="77" spans="1:20" s="245" customFormat="1" ht="15" x14ac:dyDescent="0.2">
      <c r="A77" s="252" t="str">
        <f t="shared" si="1"/>
        <v>Ofsted Provider Webpage</v>
      </c>
      <c r="B77" s="245">
        <v>70027</v>
      </c>
      <c r="C77" s="245">
        <v>1548</v>
      </c>
      <c r="D77" s="245">
        <v>10007146</v>
      </c>
      <c r="E77" s="245" t="s">
        <v>309</v>
      </c>
      <c r="F77" s="245" t="s">
        <v>55</v>
      </c>
      <c r="G77" s="245" t="s">
        <v>155</v>
      </c>
      <c r="H77" s="245" t="s">
        <v>310</v>
      </c>
      <c r="I77" s="245" t="s">
        <v>186</v>
      </c>
      <c r="J77" s="245" t="s">
        <v>186</v>
      </c>
      <c r="K77" s="245" t="s">
        <v>311</v>
      </c>
      <c r="L77" s="245" t="s">
        <v>129</v>
      </c>
      <c r="M77" s="245" t="s">
        <v>55</v>
      </c>
      <c r="N77" s="245">
        <v>10010244</v>
      </c>
      <c r="O77" s="251">
        <v>42513</v>
      </c>
      <c r="P77" s="251">
        <v>42684</v>
      </c>
      <c r="Q77" s="251">
        <v>42739</v>
      </c>
      <c r="R77" s="245">
        <v>2</v>
      </c>
      <c r="S77" s="245">
        <v>2</v>
      </c>
      <c r="T77" s="245">
        <v>2</v>
      </c>
    </row>
    <row r="78" spans="1:20" s="245" customFormat="1" ht="15" x14ac:dyDescent="0.2">
      <c r="A78" s="252" t="str">
        <f t="shared" si="1"/>
        <v>Ofsted Provider Webpage</v>
      </c>
      <c r="B78" s="245">
        <v>70028</v>
      </c>
      <c r="C78" s="245">
        <v>5519</v>
      </c>
      <c r="D78" s="245">
        <v>10058513</v>
      </c>
      <c r="E78" s="245" t="s">
        <v>312</v>
      </c>
      <c r="F78" s="245" t="s">
        <v>55</v>
      </c>
      <c r="G78" s="245" t="s">
        <v>125</v>
      </c>
      <c r="H78" s="245" t="s">
        <v>313</v>
      </c>
      <c r="I78" s="245" t="s">
        <v>170</v>
      </c>
      <c r="J78" s="245" t="s">
        <v>170</v>
      </c>
      <c r="K78" s="245" t="s">
        <v>314</v>
      </c>
      <c r="L78" s="245" t="s">
        <v>129</v>
      </c>
      <c r="M78" s="245" t="s">
        <v>55</v>
      </c>
      <c r="N78" s="245">
        <v>421252</v>
      </c>
      <c r="O78" s="251">
        <v>41610</v>
      </c>
      <c r="P78" s="251">
        <v>41613</v>
      </c>
      <c r="Q78" s="251">
        <v>41653</v>
      </c>
      <c r="R78" s="245">
        <v>2</v>
      </c>
      <c r="S78" s="245">
        <v>2</v>
      </c>
      <c r="T78" s="245">
        <v>2</v>
      </c>
    </row>
    <row r="79" spans="1:20" s="245" customFormat="1" ht="15" x14ac:dyDescent="0.2">
      <c r="A79" s="252" t="str">
        <f t="shared" si="1"/>
        <v>Ofsted Provider Webpage</v>
      </c>
      <c r="B79" s="245">
        <v>70029</v>
      </c>
      <c r="C79" s="245">
        <v>1549</v>
      </c>
      <c r="D79" s="245">
        <v>10007147</v>
      </c>
      <c r="E79" s="245" t="s">
        <v>315</v>
      </c>
      <c r="F79" s="245" t="s">
        <v>54</v>
      </c>
      <c r="G79" s="245" t="s">
        <v>155</v>
      </c>
      <c r="H79" s="245" t="s">
        <v>316</v>
      </c>
      <c r="I79" s="245" t="s">
        <v>151</v>
      </c>
      <c r="J79" s="245" t="s">
        <v>151</v>
      </c>
      <c r="K79" s="245" t="s">
        <v>199</v>
      </c>
      <c r="L79" s="245" t="s">
        <v>129</v>
      </c>
      <c r="M79" s="245" t="s">
        <v>54</v>
      </c>
      <c r="N79" s="245">
        <v>421248</v>
      </c>
      <c r="O79" s="251">
        <v>41603</v>
      </c>
      <c r="P79" s="251">
        <v>41606</v>
      </c>
      <c r="Q79" s="251">
        <v>41646</v>
      </c>
      <c r="R79" s="245">
        <v>2</v>
      </c>
      <c r="S79" s="245">
        <v>2</v>
      </c>
      <c r="T79" s="245">
        <v>2</v>
      </c>
    </row>
    <row r="80" spans="1:20" s="245" customFormat="1" ht="15" x14ac:dyDescent="0.2">
      <c r="A80" s="252" t="str">
        <f t="shared" si="1"/>
        <v>Ofsted Provider Webpage</v>
      </c>
      <c r="B80" s="245">
        <v>70029</v>
      </c>
      <c r="C80" s="245">
        <v>1549</v>
      </c>
      <c r="D80" s="245">
        <v>10007147</v>
      </c>
      <c r="E80" s="245" t="s">
        <v>315</v>
      </c>
      <c r="F80" s="245" t="s">
        <v>55</v>
      </c>
      <c r="G80" s="245" t="s">
        <v>155</v>
      </c>
      <c r="H80" s="245" t="s">
        <v>316</v>
      </c>
      <c r="I80" s="245" t="s">
        <v>151</v>
      </c>
      <c r="J80" s="245" t="s">
        <v>151</v>
      </c>
      <c r="K80" s="245" t="s">
        <v>199</v>
      </c>
      <c r="L80" s="245" t="s">
        <v>129</v>
      </c>
      <c r="M80" s="245" t="s">
        <v>55</v>
      </c>
      <c r="N80" s="245">
        <v>421248</v>
      </c>
      <c r="O80" s="251">
        <v>41603</v>
      </c>
      <c r="P80" s="251">
        <v>41606</v>
      </c>
      <c r="Q80" s="251">
        <v>41646</v>
      </c>
      <c r="R80" s="245">
        <v>2</v>
      </c>
      <c r="S80" s="245">
        <v>2</v>
      </c>
      <c r="T80" s="245">
        <v>2</v>
      </c>
    </row>
    <row r="81" spans="1:20" s="245" customFormat="1" ht="15" x14ac:dyDescent="0.2">
      <c r="A81" s="252" t="str">
        <f t="shared" si="1"/>
        <v>Ofsted Provider Webpage</v>
      </c>
      <c r="B81" s="245">
        <v>70030</v>
      </c>
      <c r="C81" s="245">
        <v>1550</v>
      </c>
      <c r="D81" s="245">
        <v>10007148</v>
      </c>
      <c r="E81" s="245" t="s">
        <v>317</v>
      </c>
      <c r="F81" s="245" t="s">
        <v>53</v>
      </c>
      <c r="G81" s="245" t="s">
        <v>155</v>
      </c>
      <c r="H81" s="245" t="s">
        <v>318</v>
      </c>
      <c r="I81" s="245" t="s">
        <v>160</v>
      </c>
      <c r="J81" s="245" t="s">
        <v>143</v>
      </c>
      <c r="K81" s="245" t="s">
        <v>249</v>
      </c>
      <c r="L81" s="245" t="s">
        <v>129</v>
      </c>
      <c r="M81" s="245" t="s">
        <v>53</v>
      </c>
      <c r="N81" s="245">
        <v>10010266</v>
      </c>
      <c r="O81" s="251">
        <v>42499</v>
      </c>
      <c r="P81" s="251">
        <v>42690</v>
      </c>
      <c r="Q81" s="251">
        <v>42751</v>
      </c>
      <c r="R81" s="245">
        <v>2</v>
      </c>
      <c r="S81" s="245">
        <v>2</v>
      </c>
      <c r="T81" s="245">
        <v>1</v>
      </c>
    </row>
    <row r="82" spans="1:20" s="245" customFormat="1" ht="15" x14ac:dyDescent="0.2">
      <c r="A82" s="252" t="str">
        <f t="shared" si="1"/>
        <v>Ofsted Provider Webpage</v>
      </c>
      <c r="B82" s="245">
        <v>70030</v>
      </c>
      <c r="C82" s="245">
        <v>1550</v>
      </c>
      <c r="D82" s="245">
        <v>10007148</v>
      </c>
      <c r="E82" s="245" t="s">
        <v>317</v>
      </c>
      <c r="F82" s="245" t="s">
        <v>57</v>
      </c>
      <c r="G82" s="245" t="s">
        <v>155</v>
      </c>
      <c r="H82" s="245" t="s">
        <v>318</v>
      </c>
      <c r="I82" s="245" t="s">
        <v>160</v>
      </c>
      <c r="J82" s="245" t="s">
        <v>143</v>
      </c>
      <c r="K82" s="245" t="s">
        <v>249</v>
      </c>
      <c r="L82" s="245" t="s">
        <v>129</v>
      </c>
      <c r="M82" s="245" t="s">
        <v>57</v>
      </c>
      <c r="N82" s="245">
        <v>10010266</v>
      </c>
      <c r="O82" s="251">
        <v>42499</v>
      </c>
      <c r="P82" s="251">
        <v>42690</v>
      </c>
      <c r="Q82" s="251">
        <v>42751</v>
      </c>
      <c r="R82" s="245">
        <v>2</v>
      </c>
      <c r="S82" s="245">
        <v>2</v>
      </c>
      <c r="T82" s="245">
        <v>1</v>
      </c>
    </row>
    <row r="83" spans="1:20" s="245" customFormat="1" ht="15" x14ac:dyDescent="0.2">
      <c r="A83" s="252" t="str">
        <f t="shared" si="1"/>
        <v>Ofsted Provider Webpage</v>
      </c>
      <c r="B83" s="245">
        <v>70030</v>
      </c>
      <c r="C83" s="245">
        <v>1550</v>
      </c>
      <c r="D83" s="245">
        <v>10007148</v>
      </c>
      <c r="E83" s="245" t="s">
        <v>317</v>
      </c>
      <c r="F83" s="245" t="s">
        <v>54</v>
      </c>
      <c r="G83" s="245" t="s">
        <v>155</v>
      </c>
      <c r="H83" s="245" t="s">
        <v>318</v>
      </c>
      <c r="I83" s="245" t="s">
        <v>160</v>
      </c>
      <c r="J83" s="245" t="s">
        <v>143</v>
      </c>
      <c r="K83" s="245" t="s">
        <v>249</v>
      </c>
      <c r="L83" s="245" t="s">
        <v>129</v>
      </c>
      <c r="M83" s="245" t="s">
        <v>54</v>
      </c>
      <c r="N83" s="245">
        <v>10010266</v>
      </c>
      <c r="O83" s="251">
        <v>42499</v>
      </c>
      <c r="P83" s="251">
        <v>42690</v>
      </c>
      <c r="Q83" s="251">
        <v>42751</v>
      </c>
      <c r="R83" s="245">
        <v>2</v>
      </c>
      <c r="S83" s="245">
        <v>2</v>
      </c>
      <c r="T83" s="245">
        <v>2</v>
      </c>
    </row>
    <row r="84" spans="1:20" s="245" customFormat="1" ht="15" x14ac:dyDescent="0.2">
      <c r="A84" s="252" t="str">
        <f t="shared" si="1"/>
        <v>Ofsted Provider Webpage</v>
      </c>
      <c r="B84" s="245">
        <v>70030</v>
      </c>
      <c r="C84" s="245">
        <v>1550</v>
      </c>
      <c r="D84" s="245">
        <v>10007148</v>
      </c>
      <c r="E84" s="245" t="s">
        <v>317</v>
      </c>
      <c r="F84" s="245" t="s">
        <v>55</v>
      </c>
      <c r="G84" s="245" t="s">
        <v>155</v>
      </c>
      <c r="H84" s="245" t="s">
        <v>318</v>
      </c>
      <c r="I84" s="245" t="s">
        <v>160</v>
      </c>
      <c r="J84" s="245" t="s">
        <v>143</v>
      </c>
      <c r="K84" s="245" t="s">
        <v>249</v>
      </c>
      <c r="L84" s="245" t="s">
        <v>129</v>
      </c>
      <c r="M84" s="245" t="s">
        <v>55</v>
      </c>
      <c r="N84" s="245">
        <v>10010266</v>
      </c>
      <c r="O84" s="251">
        <v>42499</v>
      </c>
      <c r="P84" s="251">
        <v>42690</v>
      </c>
      <c r="Q84" s="251">
        <v>42751</v>
      </c>
      <c r="R84" s="245">
        <v>2</v>
      </c>
      <c r="S84" s="245">
        <v>2</v>
      </c>
      <c r="T84" s="245">
        <v>2</v>
      </c>
    </row>
    <row r="85" spans="1:20" s="245" customFormat="1" ht="15" x14ac:dyDescent="0.2">
      <c r="A85" s="252" t="str">
        <f t="shared" si="1"/>
        <v>Ofsted Provider Webpage</v>
      </c>
      <c r="B85" s="245">
        <v>70031</v>
      </c>
      <c r="C85" s="245">
        <v>1551</v>
      </c>
      <c r="D85" s="245">
        <v>10007149</v>
      </c>
      <c r="E85" s="245" t="s">
        <v>319</v>
      </c>
      <c r="F85" s="245" t="s">
        <v>57</v>
      </c>
      <c r="G85" s="245" t="s">
        <v>155</v>
      </c>
      <c r="H85" s="245" t="s">
        <v>320</v>
      </c>
      <c r="I85" s="245" t="s">
        <v>160</v>
      </c>
      <c r="J85" s="245" t="s">
        <v>143</v>
      </c>
      <c r="K85" s="245" t="s">
        <v>321</v>
      </c>
      <c r="L85" s="245" t="s">
        <v>129</v>
      </c>
      <c r="M85" s="245" t="s">
        <v>57</v>
      </c>
      <c r="N85" s="245">
        <v>434190</v>
      </c>
      <c r="O85" s="251">
        <v>41806</v>
      </c>
      <c r="P85" s="251">
        <v>41920</v>
      </c>
      <c r="Q85" s="251">
        <v>41968</v>
      </c>
      <c r="R85" s="245">
        <v>2</v>
      </c>
      <c r="S85" s="245">
        <v>2</v>
      </c>
      <c r="T85" s="245">
        <v>2</v>
      </c>
    </row>
    <row r="86" spans="1:20" s="245" customFormat="1" ht="15" x14ac:dyDescent="0.2">
      <c r="A86" s="252" t="str">
        <f t="shared" si="1"/>
        <v>Ofsted Provider Webpage</v>
      </c>
      <c r="B86" s="245">
        <v>70031</v>
      </c>
      <c r="C86" s="245">
        <v>1551</v>
      </c>
      <c r="D86" s="245">
        <v>10007149</v>
      </c>
      <c r="E86" s="245" t="s">
        <v>319</v>
      </c>
      <c r="F86" s="245" t="s">
        <v>54</v>
      </c>
      <c r="G86" s="245" t="s">
        <v>155</v>
      </c>
      <c r="H86" s="245" t="s">
        <v>320</v>
      </c>
      <c r="I86" s="245" t="s">
        <v>160</v>
      </c>
      <c r="J86" s="245" t="s">
        <v>143</v>
      </c>
      <c r="K86" s="245" t="s">
        <v>321</v>
      </c>
      <c r="L86" s="245" t="s">
        <v>129</v>
      </c>
      <c r="M86" s="245" t="s">
        <v>54</v>
      </c>
      <c r="N86" s="245">
        <v>434190</v>
      </c>
      <c r="O86" s="251">
        <v>41806</v>
      </c>
      <c r="P86" s="251">
        <v>41920</v>
      </c>
      <c r="Q86" s="251">
        <v>41968</v>
      </c>
      <c r="R86" s="245">
        <v>2</v>
      </c>
      <c r="S86" s="245">
        <v>2</v>
      </c>
      <c r="T86" s="245">
        <v>2</v>
      </c>
    </row>
    <row r="87" spans="1:20" s="245" customFormat="1" ht="15" x14ac:dyDescent="0.2">
      <c r="A87" s="252" t="str">
        <f t="shared" si="1"/>
        <v>Ofsted Provider Webpage</v>
      </c>
      <c r="B87" s="245">
        <v>70031</v>
      </c>
      <c r="C87" s="245">
        <v>1551</v>
      </c>
      <c r="D87" s="245">
        <v>10007149</v>
      </c>
      <c r="E87" s="245" t="s">
        <v>319</v>
      </c>
      <c r="F87" s="245" t="s">
        <v>55</v>
      </c>
      <c r="G87" s="245" t="s">
        <v>155</v>
      </c>
      <c r="H87" s="245" t="s">
        <v>320</v>
      </c>
      <c r="I87" s="245" t="s">
        <v>160</v>
      </c>
      <c r="J87" s="245" t="s">
        <v>143</v>
      </c>
      <c r="K87" s="245" t="s">
        <v>321</v>
      </c>
      <c r="L87" s="245" t="s">
        <v>129</v>
      </c>
      <c r="M87" s="245" t="s">
        <v>55</v>
      </c>
      <c r="N87" s="245">
        <v>434190</v>
      </c>
      <c r="O87" s="251">
        <v>41806</v>
      </c>
      <c r="P87" s="251">
        <v>41920</v>
      </c>
      <c r="Q87" s="251">
        <v>41968</v>
      </c>
      <c r="R87" s="245">
        <v>2</v>
      </c>
      <c r="S87" s="245">
        <v>2</v>
      </c>
      <c r="T87" s="245">
        <v>2</v>
      </c>
    </row>
    <row r="88" spans="1:20" s="245" customFormat="1" ht="15" x14ac:dyDescent="0.2">
      <c r="A88" s="252" t="str">
        <f t="shared" si="1"/>
        <v>Ofsted Provider Webpage</v>
      </c>
      <c r="B88" s="245">
        <v>70032</v>
      </c>
      <c r="C88" s="245">
        <v>1519</v>
      </c>
      <c r="D88" s="245">
        <v>10003957</v>
      </c>
      <c r="E88" s="245" t="s">
        <v>322</v>
      </c>
      <c r="F88" s="245" t="s">
        <v>54</v>
      </c>
      <c r="G88" s="245" t="s">
        <v>155</v>
      </c>
      <c r="H88" s="245" t="s">
        <v>323</v>
      </c>
      <c r="I88" s="245" t="s">
        <v>126</v>
      </c>
      <c r="J88" s="245" t="s">
        <v>126</v>
      </c>
      <c r="K88" s="245" t="s">
        <v>190</v>
      </c>
      <c r="L88" s="245" t="s">
        <v>129</v>
      </c>
      <c r="M88" s="245" t="s">
        <v>54</v>
      </c>
      <c r="N88" s="245">
        <v>10040481</v>
      </c>
      <c r="O88" s="251">
        <v>43234</v>
      </c>
      <c r="P88" s="251">
        <v>43425</v>
      </c>
      <c r="Q88" s="251">
        <v>43478</v>
      </c>
      <c r="R88" s="245">
        <v>1</v>
      </c>
      <c r="S88" s="245">
        <v>1</v>
      </c>
      <c r="T88" s="245">
        <v>1</v>
      </c>
    </row>
    <row r="89" spans="1:20" s="245" customFormat="1" ht="15" x14ac:dyDescent="0.2">
      <c r="A89" s="252" t="str">
        <f t="shared" si="1"/>
        <v>Ofsted Provider Webpage</v>
      </c>
      <c r="B89" s="245">
        <v>70032</v>
      </c>
      <c r="C89" s="245">
        <v>1519</v>
      </c>
      <c r="D89" s="245">
        <v>10003957</v>
      </c>
      <c r="E89" s="245" t="s">
        <v>322</v>
      </c>
      <c r="F89" s="245" t="s">
        <v>55</v>
      </c>
      <c r="G89" s="245" t="s">
        <v>155</v>
      </c>
      <c r="H89" s="245" t="s">
        <v>323</v>
      </c>
      <c r="I89" s="245" t="s">
        <v>126</v>
      </c>
      <c r="J89" s="245" t="s">
        <v>126</v>
      </c>
      <c r="K89" s="245" t="s">
        <v>190</v>
      </c>
      <c r="L89" s="245" t="s">
        <v>129</v>
      </c>
      <c r="M89" s="245" t="s">
        <v>55</v>
      </c>
      <c r="N89" s="245">
        <v>10040481</v>
      </c>
      <c r="O89" s="251">
        <v>43234</v>
      </c>
      <c r="P89" s="251">
        <v>43425</v>
      </c>
      <c r="Q89" s="251">
        <v>43478</v>
      </c>
      <c r="R89" s="245">
        <v>2</v>
      </c>
      <c r="S89" s="245">
        <v>2</v>
      </c>
      <c r="T89" s="245">
        <v>2</v>
      </c>
    </row>
    <row r="90" spans="1:20" s="245" customFormat="1" ht="15" x14ac:dyDescent="0.2">
      <c r="A90" s="252" t="str">
        <f t="shared" si="1"/>
        <v>Ofsted Provider Webpage</v>
      </c>
      <c r="B90" s="245">
        <v>70035</v>
      </c>
      <c r="C90" s="245">
        <v>1515</v>
      </c>
      <c r="D90" s="245">
        <v>10003645</v>
      </c>
      <c r="E90" s="245" t="s">
        <v>324</v>
      </c>
      <c r="F90" s="245" t="s">
        <v>55</v>
      </c>
      <c r="G90" s="245" t="s">
        <v>155</v>
      </c>
      <c r="H90" s="245" t="s">
        <v>325</v>
      </c>
      <c r="I90" s="245" t="s">
        <v>186</v>
      </c>
      <c r="J90" s="245" t="s">
        <v>186</v>
      </c>
      <c r="K90" s="245" t="s">
        <v>326</v>
      </c>
      <c r="L90" s="245" t="s">
        <v>129</v>
      </c>
      <c r="M90" s="245" t="s">
        <v>55</v>
      </c>
      <c r="N90" s="245">
        <v>10004334</v>
      </c>
      <c r="O90" s="251">
        <v>42142</v>
      </c>
      <c r="P90" s="251">
        <v>42277</v>
      </c>
      <c r="Q90" s="251">
        <v>42319</v>
      </c>
      <c r="R90" s="245">
        <v>1</v>
      </c>
      <c r="S90" s="245">
        <v>1</v>
      </c>
      <c r="T90" s="245">
        <v>1</v>
      </c>
    </row>
    <row r="91" spans="1:20" s="245" customFormat="1" ht="15" x14ac:dyDescent="0.2">
      <c r="A91" s="252" t="str">
        <f t="shared" si="1"/>
        <v>Ofsted Provider Webpage</v>
      </c>
      <c r="B91" s="245">
        <v>70036</v>
      </c>
      <c r="C91" s="245">
        <v>1516</v>
      </c>
      <c r="D91" s="245">
        <v>10003678</v>
      </c>
      <c r="E91" s="245" t="s">
        <v>327</v>
      </c>
      <c r="F91" s="245" t="s">
        <v>53</v>
      </c>
      <c r="G91" s="245" t="s">
        <v>155</v>
      </c>
      <c r="H91" s="245" t="s">
        <v>328</v>
      </c>
      <c r="I91" s="245" t="s">
        <v>186</v>
      </c>
      <c r="J91" s="245" t="s">
        <v>186</v>
      </c>
      <c r="K91" s="245" t="s">
        <v>329</v>
      </c>
      <c r="L91" s="245" t="s">
        <v>129</v>
      </c>
      <c r="M91" s="245" t="s">
        <v>53</v>
      </c>
      <c r="N91" s="245">
        <v>10004317</v>
      </c>
      <c r="O91" s="251">
        <v>42121</v>
      </c>
      <c r="P91" s="251">
        <v>42277</v>
      </c>
      <c r="Q91" s="251">
        <v>42319</v>
      </c>
      <c r="R91" s="245">
        <v>2</v>
      </c>
      <c r="S91" s="245">
        <v>2</v>
      </c>
      <c r="T91" s="245">
        <v>2</v>
      </c>
    </row>
    <row r="92" spans="1:20" s="245" customFormat="1" ht="15" x14ac:dyDescent="0.2">
      <c r="A92" s="252" t="str">
        <f t="shared" si="1"/>
        <v>Ofsted Provider Webpage</v>
      </c>
      <c r="B92" s="245">
        <v>70036</v>
      </c>
      <c r="C92" s="245">
        <v>1516</v>
      </c>
      <c r="D92" s="245">
        <v>10003678</v>
      </c>
      <c r="E92" s="245" t="s">
        <v>327</v>
      </c>
      <c r="F92" s="245" t="s">
        <v>54</v>
      </c>
      <c r="G92" s="245" t="s">
        <v>155</v>
      </c>
      <c r="H92" s="245" t="s">
        <v>328</v>
      </c>
      <c r="I92" s="245" t="s">
        <v>186</v>
      </c>
      <c r="J92" s="245" t="s">
        <v>186</v>
      </c>
      <c r="K92" s="245" t="s">
        <v>329</v>
      </c>
      <c r="L92" s="245" t="s">
        <v>129</v>
      </c>
      <c r="M92" s="245" t="s">
        <v>54</v>
      </c>
      <c r="N92" s="245">
        <v>10004317</v>
      </c>
      <c r="O92" s="251">
        <v>42121</v>
      </c>
      <c r="P92" s="251">
        <v>42277</v>
      </c>
      <c r="Q92" s="251">
        <v>42319</v>
      </c>
      <c r="R92" s="245">
        <v>2</v>
      </c>
      <c r="S92" s="245">
        <v>2</v>
      </c>
      <c r="T92" s="245">
        <v>2</v>
      </c>
    </row>
    <row r="93" spans="1:20" s="245" customFormat="1" ht="15" x14ac:dyDescent="0.2">
      <c r="A93" s="252" t="str">
        <f t="shared" si="1"/>
        <v>Ofsted Provider Webpage</v>
      </c>
      <c r="B93" s="245">
        <v>70036</v>
      </c>
      <c r="C93" s="245">
        <v>1516</v>
      </c>
      <c r="D93" s="245">
        <v>10003678</v>
      </c>
      <c r="E93" s="245" t="s">
        <v>327</v>
      </c>
      <c r="F93" s="245" t="s">
        <v>55</v>
      </c>
      <c r="G93" s="245" t="s">
        <v>155</v>
      </c>
      <c r="H93" s="245" t="s">
        <v>328</v>
      </c>
      <c r="I93" s="245" t="s">
        <v>186</v>
      </c>
      <c r="J93" s="245" t="s">
        <v>186</v>
      </c>
      <c r="K93" s="245" t="s">
        <v>329</v>
      </c>
      <c r="L93" s="245" t="s">
        <v>129</v>
      </c>
      <c r="M93" s="245" t="s">
        <v>55</v>
      </c>
      <c r="N93" s="245">
        <v>10004317</v>
      </c>
      <c r="O93" s="251">
        <v>42121</v>
      </c>
      <c r="P93" s="251">
        <v>42277</v>
      </c>
      <c r="Q93" s="251">
        <v>42319</v>
      </c>
      <c r="R93" s="245">
        <v>2</v>
      </c>
      <c r="S93" s="245">
        <v>2</v>
      </c>
      <c r="T93" s="245">
        <v>2</v>
      </c>
    </row>
    <row r="94" spans="1:20" s="245" customFormat="1" ht="15" x14ac:dyDescent="0.2">
      <c r="A94" s="252" t="str">
        <f t="shared" si="1"/>
        <v>Ofsted Provider Webpage</v>
      </c>
      <c r="B94" s="245">
        <v>70037</v>
      </c>
      <c r="C94" s="245">
        <v>5523</v>
      </c>
      <c r="D94" s="245">
        <v>10046787</v>
      </c>
      <c r="E94" s="245" t="s">
        <v>330</v>
      </c>
      <c r="F94" s="245" t="s">
        <v>56</v>
      </c>
      <c r="G94" s="245" t="s">
        <v>125</v>
      </c>
      <c r="H94" s="245" t="s">
        <v>331</v>
      </c>
      <c r="I94" s="245" t="s">
        <v>186</v>
      </c>
      <c r="J94" s="245" t="s">
        <v>186</v>
      </c>
      <c r="K94" s="245" t="s">
        <v>215</v>
      </c>
      <c r="L94" s="245" t="s">
        <v>129</v>
      </c>
      <c r="M94" s="245" t="s">
        <v>56</v>
      </c>
      <c r="N94" s="245">
        <v>10022254</v>
      </c>
      <c r="O94" s="251">
        <v>42912</v>
      </c>
      <c r="P94" s="251">
        <v>43047</v>
      </c>
      <c r="Q94" s="251">
        <v>43088</v>
      </c>
      <c r="R94" s="245">
        <v>1</v>
      </c>
      <c r="S94" s="245">
        <v>1</v>
      </c>
      <c r="T94" s="245">
        <v>1</v>
      </c>
    </row>
    <row r="95" spans="1:20" s="245" customFormat="1" ht="15" x14ac:dyDescent="0.2">
      <c r="A95" s="252" t="str">
        <f t="shared" si="1"/>
        <v>Ofsted Provider Webpage</v>
      </c>
      <c r="B95" s="245">
        <v>70038</v>
      </c>
      <c r="C95" s="245">
        <v>1517</v>
      </c>
      <c r="D95" s="245">
        <v>10003861</v>
      </c>
      <c r="E95" s="245" t="s">
        <v>332</v>
      </c>
      <c r="F95" s="245" t="s">
        <v>54</v>
      </c>
      <c r="G95" s="245" t="s">
        <v>155</v>
      </c>
      <c r="H95" s="245" t="s">
        <v>333</v>
      </c>
      <c r="I95" s="245" t="s">
        <v>160</v>
      </c>
      <c r="J95" s="245" t="s">
        <v>143</v>
      </c>
      <c r="K95" s="245" t="s">
        <v>261</v>
      </c>
      <c r="L95" s="245" t="s">
        <v>129</v>
      </c>
      <c r="M95" s="245" t="s">
        <v>54</v>
      </c>
      <c r="N95" s="245">
        <v>10040482</v>
      </c>
      <c r="O95" s="251">
        <v>43241</v>
      </c>
      <c r="P95" s="251">
        <v>43418</v>
      </c>
      <c r="Q95" s="251">
        <v>43494</v>
      </c>
      <c r="R95" s="245">
        <v>2</v>
      </c>
      <c r="S95" s="245">
        <v>2</v>
      </c>
      <c r="T95" s="245">
        <v>2</v>
      </c>
    </row>
    <row r="96" spans="1:20" s="245" customFormat="1" ht="15" x14ac:dyDescent="0.2">
      <c r="A96" s="252" t="str">
        <f t="shared" si="1"/>
        <v>Ofsted Provider Webpage</v>
      </c>
      <c r="B96" s="245">
        <v>70038</v>
      </c>
      <c r="C96" s="245">
        <v>1517</v>
      </c>
      <c r="D96" s="245">
        <v>10003861</v>
      </c>
      <c r="E96" s="245" t="s">
        <v>332</v>
      </c>
      <c r="F96" s="245" t="s">
        <v>55</v>
      </c>
      <c r="G96" s="245" t="s">
        <v>155</v>
      </c>
      <c r="H96" s="245" t="s">
        <v>333</v>
      </c>
      <c r="I96" s="245" t="s">
        <v>160</v>
      </c>
      <c r="J96" s="245" t="s">
        <v>143</v>
      </c>
      <c r="K96" s="245" t="s">
        <v>261</v>
      </c>
      <c r="L96" s="245" t="s">
        <v>129</v>
      </c>
      <c r="M96" s="245" t="s">
        <v>55</v>
      </c>
      <c r="N96" s="245">
        <v>10040482</v>
      </c>
      <c r="O96" s="251">
        <v>43241</v>
      </c>
      <c r="P96" s="251">
        <v>43418</v>
      </c>
      <c r="Q96" s="251">
        <v>43494</v>
      </c>
      <c r="R96" s="245">
        <v>2</v>
      </c>
      <c r="S96" s="245">
        <v>2</v>
      </c>
      <c r="T96" s="245">
        <v>2</v>
      </c>
    </row>
    <row r="97" spans="1:20" s="245" customFormat="1" ht="15" x14ac:dyDescent="0.2">
      <c r="A97" s="252" t="str">
        <f t="shared" si="1"/>
        <v>Ofsted Provider Webpage</v>
      </c>
      <c r="B97" s="245">
        <v>70040</v>
      </c>
      <c r="C97" s="245">
        <v>1553</v>
      </c>
      <c r="D97" s="245">
        <v>10007796</v>
      </c>
      <c r="E97" s="245" t="s">
        <v>334</v>
      </c>
      <c r="F97" s="245" t="s">
        <v>54</v>
      </c>
      <c r="G97" s="245" t="s">
        <v>155</v>
      </c>
      <c r="H97" s="245" t="s">
        <v>335</v>
      </c>
      <c r="I97" s="245" t="s">
        <v>170</v>
      </c>
      <c r="J97" s="245" t="s">
        <v>170</v>
      </c>
      <c r="K97" s="245" t="s">
        <v>171</v>
      </c>
      <c r="L97" s="245" t="s">
        <v>129</v>
      </c>
      <c r="M97" s="245" t="s">
        <v>54</v>
      </c>
      <c r="N97" s="245">
        <v>10004340</v>
      </c>
      <c r="O97" s="251">
        <v>42163</v>
      </c>
      <c r="P97" s="251">
        <v>42284</v>
      </c>
      <c r="Q97" s="251">
        <v>42333</v>
      </c>
      <c r="R97" s="245">
        <v>1</v>
      </c>
      <c r="S97" s="245">
        <v>1</v>
      </c>
      <c r="T97" s="245">
        <v>1</v>
      </c>
    </row>
    <row r="98" spans="1:20" s="245" customFormat="1" ht="15" x14ac:dyDescent="0.2">
      <c r="A98" s="252" t="str">
        <f t="shared" si="1"/>
        <v>Ofsted Provider Webpage</v>
      </c>
      <c r="B98" s="245">
        <v>70040</v>
      </c>
      <c r="C98" s="245">
        <v>1553</v>
      </c>
      <c r="D98" s="245">
        <v>10007796</v>
      </c>
      <c r="E98" s="245" t="s">
        <v>334</v>
      </c>
      <c r="F98" s="245" t="s">
        <v>55</v>
      </c>
      <c r="G98" s="245" t="s">
        <v>155</v>
      </c>
      <c r="H98" s="245" t="s">
        <v>335</v>
      </c>
      <c r="I98" s="245" t="s">
        <v>170</v>
      </c>
      <c r="J98" s="245" t="s">
        <v>170</v>
      </c>
      <c r="K98" s="245" t="s">
        <v>171</v>
      </c>
      <c r="L98" s="245" t="s">
        <v>129</v>
      </c>
      <c r="M98" s="245" t="s">
        <v>55</v>
      </c>
      <c r="N98" s="245">
        <v>10004340</v>
      </c>
      <c r="O98" s="251">
        <v>42163</v>
      </c>
      <c r="P98" s="251">
        <v>42284</v>
      </c>
      <c r="Q98" s="251">
        <v>42333</v>
      </c>
      <c r="R98" s="245">
        <v>2</v>
      </c>
      <c r="S98" s="245">
        <v>2</v>
      </c>
      <c r="T98" s="245">
        <v>2</v>
      </c>
    </row>
    <row r="99" spans="1:20" s="245" customFormat="1" ht="15" x14ac:dyDescent="0.2">
      <c r="A99" s="252" t="str">
        <f t="shared" si="1"/>
        <v>Ofsted Provider Webpage</v>
      </c>
      <c r="B99" s="245">
        <v>70042</v>
      </c>
      <c r="C99" s="245">
        <v>1521</v>
      </c>
      <c r="D99" s="245">
        <v>10004113</v>
      </c>
      <c r="E99" s="245" t="s">
        <v>336</v>
      </c>
      <c r="F99" s="245" t="s">
        <v>55</v>
      </c>
      <c r="G99" s="245" t="s">
        <v>155</v>
      </c>
      <c r="H99" s="245" t="s">
        <v>337</v>
      </c>
      <c r="I99" s="245" t="s">
        <v>170</v>
      </c>
      <c r="J99" s="245" t="s">
        <v>170</v>
      </c>
      <c r="K99" s="245" t="s">
        <v>338</v>
      </c>
      <c r="L99" s="245" t="s">
        <v>129</v>
      </c>
      <c r="M99" s="245" t="s">
        <v>55</v>
      </c>
      <c r="N99" s="245">
        <v>10040483</v>
      </c>
      <c r="O99" s="251">
        <v>43213</v>
      </c>
      <c r="P99" s="251">
        <v>43376</v>
      </c>
      <c r="Q99" s="251">
        <v>43410</v>
      </c>
      <c r="R99" s="245">
        <v>1</v>
      </c>
      <c r="S99" s="245">
        <v>1</v>
      </c>
      <c r="T99" s="245">
        <v>1</v>
      </c>
    </row>
    <row r="100" spans="1:20" s="245" customFormat="1" ht="15" x14ac:dyDescent="0.2">
      <c r="A100" s="252" t="str">
        <f t="shared" si="1"/>
        <v>Ofsted Provider Webpage</v>
      </c>
      <c r="B100" s="245">
        <v>70044</v>
      </c>
      <c r="C100" s="245">
        <v>5525</v>
      </c>
      <c r="D100" s="245">
        <v>10055198</v>
      </c>
      <c r="E100" s="245" t="s">
        <v>339</v>
      </c>
      <c r="F100" s="245" t="s">
        <v>54</v>
      </c>
      <c r="G100" s="245" t="s">
        <v>125</v>
      </c>
      <c r="H100" s="245" t="s">
        <v>340</v>
      </c>
      <c r="I100" s="245" t="s">
        <v>151</v>
      </c>
      <c r="J100" s="245" t="s">
        <v>151</v>
      </c>
      <c r="K100" s="245" t="s">
        <v>341</v>
      </c>
      <c r="L100" s="245" t="s">
        <v>129</v>
      </c>
      <c r="M100" s="245" t="s">
        <v>140</v>
      </c>
      <c r="N100" s="245" t="s">
        <v>140</v>
      </c>
      <c r="O100" s="251" t="s">
        <v>140</v>
      </c>
      <c r="P100" s="251" t="s">
        <v>140</v>
      </c>
      <c r="Q100" s="251" t="s">
        <v>140</v>
      </c>
      <c r="R100" s="245" t="s">
        <v>140</v>
      </c>
      <c r="S100" s="245" t="s">
        <v>140</v>
      </c>
      <c r="T100" s="245" t="s">
        <v>140</v>
      </c>
    </row>
    <row r="101" spans="1:20" s="245" customFormat="1" ht="15" x14ac:dyDescent="0.2">
      <c r="A101" s="252" t="str">
        <f t="shared" si="1"/>
        <v>Ofsted Provider Webpage</v>
      </c>
      <c r="B101" s="245">
        <v>70044</v>
      </c>
      <c r="C101" s="245">
        <v>5525</v>
      </c>
      <c r="D101" s="245">
        <v>10055198</v>
      </c>
      <c r="E101" s="245" t="s">
        <v>339</v>
      </c>
      <c r="F101" s="245" t="s">
        <v>55</v>
      </c>
      <c r="G101" s="245" t="s">
        <v>125</v>
      </c>
      <c r="H101" s="245" t="s">
        <v>340</v>
      </c>
      <c r="I101" s="245" t="s">
        <v>151</v>
      </c>
      <c r="J101" s="245" t="s">
        <v>151</v>
      </c>
      <c r="K101" s="245" t="s">
        <v>341</v>
      </c>
      <c r="L101" s="245" t="s">
        <v>129</v>
      </c>
      <c r="M101" s="245" t="s">
        <v>55</v>
      </c>
      <c r="N101" s="245">
        <v>447149</v>
      </c>
      <c r="O101" s="251">
        <v>41799</v>
      </c>
      <c r="P101" s="251">
        <v>41913</v>
      </c>
      <c r="Q101" s="251">
        <v>41948</v>
      </c>
      <c r="R101" s="245">
        <v>2</v>
      </c>
      <c r="S101" s="245">
        <v>2</v>
      </c>
      <c r="T101" s="245">
        <v>2</v>
      </c>
    </row>
    <row r="102" spans="1:20" s="245" customFormat="1" ht="15" x14ac:dyDescent="0.2">
      <c r="A102" s="252" t="str">
        <f t="shared" si="1"/>
        <v>Ofsted Provider Webpage</v>
      </c>
      <c r="B102" s="245">
        <v>70045</v>
      </c>
      <c r="C102" s="245">
        <v>1547</v>
      </c>
      <c r="D102" s="245">
        <v>10007145</v>
      </c>
      <c r="E102" s="245" t="s">
        <v>203</v>
      </c>
      <c r="F102" s="245" t="s">
        <v>53</v>
      </c>
      <c r="G102" s="245" t="s">
        <v>155</v>
      </c>
      <c r="H102" s="245" t="s">
        <v>205</v>
      </c>
      <c r="I102" s="245" t="s">
        <v>132</v>
      </c>
      <c r="J102" s="245" t="s">
        <v>132</v>
      </c>
      <c r="K102" s="245" t="s">
        <v>204</v>
      </c>
      <c r="L102" s="245" t="s">
        <v>129</v>
      </c>
      <c r="M102" s="245" t="s">
        <v>53</v>
      </c>
      <c r="N102" s="245">
        <v>10167316</v>
      </c>
      <c r="O102" s="251">
        <v>44368</v>
      </c>
      <c r="P102" s="251">
        <v>44371</v>
      </c>
      <c r="Q102" s="251">
        <v>44455</v>
      </c>
      <c r="R102" s="245">
        <v>3</v>
      </c>
      <c r="S102" s="245">
        <v>3</v>
      </c>
      <c r="T102" s="245">
        <v>3</v>
      </c>
    </row>
    <row r="103" spans="1:20" s="245" customFormat="1" ht="15" x14ac:dyDescent="0.2">
      <c r="A103" s="252" t="str">
        <f t="shared" si="1"/>
        <v>Ofsted Provider Webpage</v>
      </c>
      <c r="B103" s="245">
        <v>70045</v>
      </c>
      <c r="C103" s="245">
        <v>1547</v>
      </c>
      <c r="D103" s="245">
        <v>10007145</v>
      </c>
      <c r="E103" s="245" t="s">
        <v>203</v>
      </c>
      <c r="F103" s="245" t="s">
        <v>57</v>
      </c>
      <c r="G103" s="245" t="s">
        <v>155</v>
      </c>
      <c r="H103" s="245" t="s">
        <v>205</v>
      </c>
      <c r="I103" s="245" t="s">
        <v>132</v>
      </c>
      <c r="J103" s="245" t="s">
        <v>132</v>
      </c>
      <c r="K103" s="245" t="s">
        <v>204</v>
      </c>
      <c r="L103" s="245" t="s">
        <v>129</v>
      </c>
      <c r="M103" s="245" t="s">
        <v>57</v>
      </c>
      <c r="N103" s="245">
        <v>10167316</v>
      </c>
      <c r="O103" s="251">
        <v>44368</v>
      </c>
      <c r="P103" s="251">
        <v>44371</v>
      </c>
      <c r="Q103" s="251">
        <v>44455</v>
      </c>
      <c r="R103" s="245">
        <v>4</v>
      </c>
      <c r="S103" s="245">
        <v>4</v>
      </c>
      <c r="T103" s="245">
        <v>4</v>
      </c>
    </row>
    <row r="104" spans="1:20" s="245" customFormat="1" ht="15" x14ac:dyDescent="0.2">
      <c r="A104" s="252" t="str">
        <f t="shared" si="1"/>
        <v>Ofsted Provider Webpage</v>
      </c>
      <c r="B104" s="245">
        <v>70045</v>
      </c>
      <c r="C104" s="245">
        <v>1547</v>
      </c>
      <c r="D104" s="245">
        <v>10007145</v>
      </c>
      <c r="E104" s="245" t="s">
        <v>203</v>
      </c>
      <c r="F104" s="245" t="s">
        <v>54</v>
      </c>
      <c r="G104" s="245" t="s">
        <v>155</v>
      </c>
      <c r="H104" s="245" t="s">
        <v>205</v>
      </c>
      <c r="I104" s="245" t="s">
        <v>132</v>
      </c>
      <c r="J104" s="245" t="s">
        <v>132</v>
      </c>
      <c r="K104" s="245" t="s">
        <v>204</v>
      </c>
      <c r="L104" s="245" t="s">
        <v>129</v>
      </c>
      <c r="M104" s="245" t="s">
        <v>54</v>
      </c>
      <c r="N104" s="245">
        <v>10167316</v>
      </c>
      <c r="O104" s="251">
        <v>44368</v>
      </c>
      <c r="P104" s="251">
        <v>44371</v>
      </c>
      <c r="Q104" s="251">
        <v>44455</v>
      </c>
      <c r="R104" s="245">
        <v>3</v>
      </c>
      <c r="S104" s="245">
        <v>3</v>
      </c>
      <c r="T104" s="245">
        <v>3</v>
      </c>
    </row>
    <row r="105" spans="1:20" s="245" customFormat="1" ht="15" x14ac:dyDescent="0.2">
      <c r="A105" s="252" t="str">
        <f t="shared" si="1"/>
        <v>Ofsted Provider Webpage</v>
      </c>
      <c r="B105" s="245">
        <v>70045</v>
      </c>
      <c r="C105" s="245">
        <v>1547</v>
      </c>
      <c r="D105" s="245">
        <v>10007145</v>
      </c>
      <c r="E105" s="245" t="s">
        <v>203</v>
      </c>
      <c r="F105" s="245" t="s">
        <v>55</v>
      </c>
      <c r="G105" s="245" t="s">
        <v>155</v>
      </c>
      <c r="H105" s="245" t="s">
        <v>205</v>
      </c>
      <c r="I105" s="245" t="s">
        <v>132</v>
      </c>
      <c r="J105" s="245" t="s">
        <v>132</v>
      </c>
      <c r="K105" s="245" t="s">
        <v>204</v>
      </c>
      <c r="L105" s="245" t="s">
        <v>129</v>
      </c>
      <c r="M105" s="245" t="s">
        <v>55</v>
      </c>
      <c r="N105" s="245">
        <v>10167316</v>
      </c>
      <c r="O105" s="251">
        <v>44368</v>
      </c>
      <c r="P105" s="251">
        <v>44371</v>
      </c>
      <c r="Q105" s="251">
        <v>44455</v>
      </c>
      <c r="R105" s="245">
        <v>3</v>
      </c>
      <c r="S105" s="245">
        <v>3</v>
      </c>
      <c r="T105" s="245">
        <v>3</v>
      </c>
    </row>
    <row r="106" spans="1:20" s="245" customFormat="1" ht="15" x14ac:dyDescent="0.2">
      <c r="A106" s="252" t="str">
        <f t="shared" si="1"/>
        <v>Ofsted Provider Webpage</v>
      </c>
      <c r="B106" s="245">
        <v>70046</v>
      </c>
      <c r="C106" s="245">
        <v>1554</v>
      </c>
      <c r="D106" s="245">
        <v>10007798</v>
      </c>
      <c r="E106" s="245" t="s">
        <v>342</v>
      </c>
      <c r="F106" s="245" t="s">
        <v>54</v>
      </c>
      <c r="G106" s="245" t="s">
        <v>155</v>
      </c>
      <c r="H106" s="245" t="s">
        <v>343</v>
      </c>
      <c r="I106" s="245" t="s">
        <v>126</v>
      </c>
      <c r="J106" s="245" t="s">
        <v>126</v>
      </c>
      <c r="K106" s="245" t="s">
        <v>344</v>
      </c>
      <c r="L106" s="245" t="s">
        <v>129</v>
      </c>
      <c r="M106" s="245" t="s">
        <v>54</v>
      </c>
      <c r="N106" s="245">
        <v>10040484</v>
      </c>
      <c r="O106" s="251">
        <v>43220</v>
      </c>
      <c r="P106" s="251">
        <v>43383</v>
      </c>
      <c r="Q106" s="251">
        <v>43418</v>
      </c>
      <c r="R106" s="245">
        <v>1</v>
      </c>
      <c r="S106" s="245">
        <v>1</v>
      </c>
      <c r="T106" s="245">
        <v>1</v>
      </c>
    </row>
    <row r="107" spans="1:20" s="245" customFormat="1" ht="15" x14ac:dyDescent="0.2">
      <c r="A107" s="252" t="str">
        <f t="shared" si="1"/>
        <v>Ofsted Provider Webpage</v>
      </c>
      <c r="B107" s="245">
        <v>70046</v>
      </c>
      <c r="C107" s="245">
        <v>1554</v>
      </c>
      <c r="D107" s="245">
        <v>10007798</v>
      </c>
      <c r="E107" s="245" t="s">
        <v>342</v>
      </c>
      <c r="F107" s="245" t="s">
        <v>55</v>
      </c>
      <c r="G107" s="245" t="s">
        <v>155</v>
      </c>
      <c r="H107" s="245" t="s">
        <v>343</v>
      </c>
      <c r="I107" s="245" t="s">
        <v>126</v>
      </c>
      <c r="J107" s="245" t="s">
        <v>126</v>
      </c>
      <c r="K107" s="245" t="s">
        <v>344</v>
      </c>
      <c r="L107" s="245" t="s">
        <v>129</v>
      </c>
      <c r="M107" s="245" t="s">
        <v>55</v>
      </c>
      <c r="N107" s="245">
        <v>10040484</v>
      </c>
      <c r="O107" s="251">
        <v>43220</v>
      </c>
      <c r="P107" s="251">
        <v>43383</v>
      </c>
      <c r="Q107" s="251">
        <v>43418</v>
      </c>
      <c r="R107" s="245">
        <v>1</v>
      </c>
      <c r="S107" s="245">
        <v>1</v>
      </c>
      <c r="T107" s="245">
        <v>1</v>
      </c>
    </row>
    <row r="108" spans="1:20" s="245" customFormat="1" ht="15" x14ac:dyDescent="0.2">
      <c r="A108" s="252" t="str">
        <f t="shared" si="1"/>
        <v>Ofsted Provider Webpage</v>
      </c>
      <c r="B108" s="245">
        <v>70048</v>
      </c>
      <c r="C108" s="245">
        <v>1571</v>
      </c>
      <c r="D108" s="245">
        <v>10004351</v>
      </c>
      <c r="E108" s="245" t="s">
        <v>345</v>
      </c>
      <c r="F108" s="245" t="s">
        <v>53</v>
      </c>
      <c r="G108" s="245" t="s">
        <v>155</v>
      </c>
      <c r="H108" s="245" t="s">
        <v>346</v>
      </c>
      <c r="I108" s="245" t="s">
        <v>186</v>
      </c>
      <c r="J108" s="245" t="s">
        <v>186</v>
      </c>
      <c r="K108" s="245" t="s">
        <v>187</v>
      </c>
      <c r="L108" s="245" t="s">
        <v>129</v>
      </c>
      <c r="M108" s="245" t="s">
        <v>53</v>
      </c>
      <c r="N108" s="245">
        <v>10010247</v>
      </c>
      <c r="O108" s="251">
        <v>42534</v>
      </c>
      <c r="P108" s="251">
        <v>42683</v>
      </c>
      <c r="Q108" s="251">
        <v>42891</v>
      </c>
      <c r="R108" s="245">
        <v>2</v>
      </c>
      <c r="S108" s="245">
        <v>2</v>
      </c>
      <c r="T108" s="245">
        <v>2</v>
      </c>
    </row>
    <row r="109" spans="1:20" s="245" customFormat="1" ht="15" x14ac:dyDescent="0.2">
      <c r="A109" s="252" t="str">
        <f t="shared" si="1"/>
        <v>Ofsted Provider Webpage</v>
      </c>
      <c r="B109" s="245">
        <v>70048</v>
      </c>
      <c r="C109" s="245">
        <v>1571</v>
      </c>
      <c r="D109" s="245">
        <v>10004351</v>
      </c>
      <c r="E109" s="245" t="s">
        <v>345</v>
      </c>
      <c r="F109" s="245" t="s">
        <v>54</v>
      </c>
      <c r="G109" s="245" t="s">
        <v>155</v>
      </c>
      <c r="H109" s="245" t="s">
        <v>346</v>
      </c>
      <c r="I109" s="245" t="s">
        <v>186</v>
      </c>
      <c r="J109" s="245" t="s">
        <v>186</v>
      </c>
      <c r="K109" s="245" t="s">
        <v>187</v>
      </c>
      <c r="L109" s="245" t="s">
        <v>129</v>
      </c>
      <c r="M109" s="245" t="s">
        <v>54</v>
      </c>
      <c r="N109" s="245">
        <v>10010247</v>
      </c>
      <c r="O109" s="251">
        <v>42534</v>
      </c>
      <c r="P109" s="251">
        <v>42683</v>
      </c>
      <c r="Q109" s="251">
        <v>42891</v>
      </c>
      <c r="R109" s="245">
        <v>2</v>
      </c>
      <c r="S109" s="245">
        <v>2</v>
      </c>
      <c r="T109" s="245">
        <v>2</v>
      </c>
    </row>
    <row r="110" spans="1:20" s="245" customFormat="1" ht="15" x14ac:dyDescent="0.2">
      <c r="A110" s="252" t="str">
        <f t="shared" si="1"/>
        <v>Ofsted Provider Webpage</v>
      </c>
      <c r="B110" s="245">
        <v>70048</v>
      </c>
      <c r="C110" s="245">
        <v>1571</v>
      </c>
      <c r="D110" s="245">
        <v>10004351</v>
      </c>
      <c r="E110" s="245" t="s">
        <v>345</v>
      </c>
      <c r="F110" s="245" t="s">
        <v>55</v>
      </c>
      <c r="G110" s="245" t="s">
        <v>155</v>
      </c>
      <c r="H110" s="245" t="s">
        <v>346</v>
      </c>
      <c r="I110" s="245" t="s">
        <v>186</v>
      </c>
      <c r="J110" s="245" t="s">
        <v>186</v>
      </c>
      <c r="K110" s="245" t="s">
        <v>187</v>
      </c>
      <c r="L110" s="245" t="s">
        <v>129</v>
      </c>
      <c r="M110" s="245" t="s">
        <v>55</v>
      </c>
      <c r="N110" s="245">
        <v>10010247</v>
      </c>
      <c r="O110" s="251">
        <v>42534</v>
      </c>
      <c r="P110" s="251">
        <v>42683</v>
      </c>
      <c r="Q110" s="251">
        <v>42891</v>
      </c>
      <c r="R110" s="245">
        <v>2</v>
      </c>
      <c r="S110" s="245">
        <v>2</v>
      </c>
      <c r="T110" s="245">
        <v>2</v>
      </c>
    </row>
    <row r="111" spans="1:20" s="245" customFormat="1" ht="15" x14ac:dyDescent="0.2">
      <c r="A111" s="252" t="str">
        <f t="shared" si="1"/>
        <v>Ofsted Provider Webpage</v>
      </c>
      <c r="B111" s="245">
        <v>70049</v>
      </c>
      <c r="C111" s="245">
        <v>1522</v>
      </c>
      <c r="D111" s="245">
        <v>10004180</v>
      </c>
      <c r="E111" s="245" t="s">
        <v>347</v>
      </c>
      <c r="F111" s="245" t="s">
        <v>54</v>
      </c>
      <c r="G111" s="245" t="s">
        <v>155</v>
      </c>
      <c r="H111" s="245" t="s">
        <v>348</v>
      </c>
      <c r="I111" s="245" t="s">
        <v>126</v>
      </c>
      <c r="J111" s="245" t="s">
        <v>126</v>
      </c>
      <c r="K111" s="245" t="s">
        <v>344</v>
      </c>
      <c r="L111" s="245" t="s">
        <v>129</v>
      </c>
      <c r="M111" s="245" t="s">
        <v>54</v>
      </c>
      <c r="N111" s="245">
        <v>10004330</v>
      </c>
      <c r="O111" s="251">
        <v>42142</v>
      </c>
      <c r="P111" s="251">
        <v>42298</v>
      </c>
      <c r="Q111" s="251">
        <v>42340</v>
      </c>
      <c r="R111" s="245">
        <v>2</v>
      </c>
      <c r="S111" s="245">
        <v>2</v>
      </c>
      <c r="T111" s="245">
        <v>2</v>
      </c>
    </row>
    <row r="112" spans="1:20" s="245" customFormat="1" ht="15" x14ac:dyDescent="0.2">
      <c r="A112" s="252" t="str">
        <f t="shared" si="1"/>
        <v>Ofsted Provider Webpage</v>
      </c>
      <c r="B112" s="245">
        <v>70049</v>
      </c>
      <c r="C112" s="245">
        <v>1522</v>
      </c>
      <c r="D112" s="245">
        <v>10004180</v>
      </c>
      <c r="E112" s="245" t="s">
        <v>347</v>
      </c>
      <c r="F112" s="245" t="s">
        <v>55</v>
      </c>
      <c r="G112" s="245" t="s">
        <v>155</v>
      </c>
      <c r="H112" s="245" t="s">
        <v>348</v>
      </c>
      <c r="I112" s="245" t="s">
        <v>126</v>
      </c>
      <c r="J112" s="245" t="s">
        <v>126</v>
      </c>
      <c r="K112" s="245" t="s">
        <v>344</v>
      </c>
      <c r="L112" s="245" t="s">
        <v>129</v>
      </c>
      <c r="M112" s="245" t="s">
        <v>55</v>
      </c>
      <c r="N112" s="245">
        <v>10004330</v>
      </c>
      <c r="O112" s="251">
        <v>42142</v>
      </c>
      <c r="P112" s="251">
        <v>42298</v>
      </c>
      <c r="Q112" s="251">
        <v>42340</v>
      </c>
      <c r="R112" s="245">
        <v>2</v>
      </c>
      <c r="S112" s="245">
        <v>2</v>
      </c>
      <c r="T112" s="245">
        <v>2</v>
      </c>
    </row>
    <row r="113" spans="1:20" s="245" customFormat="1" ht="15" x14ac:dyDescent="0.2">
      <c r="A113" s="252" t="str">
        <f t="shared" si="1"/>
        <v>Ofsted Provider Webpage</v>
      </c>
      <c r="B113" s="245">
        <v>70050</v>
      </c>
      <c r="C113" s="245">
        <v>1534</v>
      </c>
      <c r="D113" s="245">
        <v>10007138</v>
      </c>
      <c r="E113" s="245" t="s">
        <v>349</v>
      </c>
      <c r="F113" s="245" t="s">
        <v>53</v>
      </c>
      <c r="G113" s="245" t="s">
        <v>155</v>
      </c>
      <c r="H113" s="245" t="s">
        <v>350</v>
      </c>
      <c r="I113" s="245" t="s">
        <v>170</v>
      </c>
      <c r="J113" s="245" t="s">
        <v>170</v>
      </c>
      <c r="K113" s="245" t="s">
        <v>314</v>
      </c>
      <c r="L113" s="245" t="s">
        <v>129</v>
      </c>
      <c r="M113" s="245" t="s">
        <v>140</v>
      </c>
      <c r="N113" s="245" t="s">
        <v>140</v>
      </c>
      <c r="O113" s="251" t="s">
        <v>140</v>
      </c>
      <c r="P113" s="251" t="s">
        <v>140</v>
      </c>
      <c r="Q113" s="251" t="s">
        <v>140</v>
      </c>
      <c r="R113" s="245" t="s">
        <v>140</v>
      </c>
      <c r="S113" s="245" t="s">
        <v>140</v>
      </c>
      <c r="T113" s="245" t="s">
        <v>140</v>
      </c>
    </row>
    <row r="114" spans="1:20" s="245" customFormat="1" ht="15" x14ac:dyDescent="0.2">
      <c r="A114" s="252" t="str">
        <f t="shared" si="1"/>
        <v>Ofsted Provider Webpage</v>
      </c>
      <c r="B114" s="245">
        <v>70050</v>
      </c>
      <c r="C114" s="245">
        <v>1534</v>
      </c>
      <c r="D114" s="245">
        <v>10007138</v>
      </c>
      <c r="E114" s="245" t="s">
        <v>349</v>
      </c>
      <c r="F114" s="245" t="s">
        <v>54</v>
      </c>
      <c r="G114" s="245" t="s">
        <v>155</v>
      </c>
      <c r="H114" s="245" t="s">
        <v>350</v>
      </c>
      <c r="I114" s="245" t="s">
        <v>170</v>
      </c>
      <c r="J114" s="245" t="s">
        <v>170</v>
      </c>
      <c r="K114" s="245" t="s">
        <v>314</v>
      </c>
      <c r="L114" s="245" t="s">
        <v>129</v>
      </c>
      <c r="M114" s="245" t="s">
        <v>54</v>
      </c>
      <c r="N114" s="245">
        <v>434216</v>
      </c>
      <c r="O114" s="251">
        <v>41799</v>
      </c>
      <c r="P114" s="251">
        <v>41913</v>
      </c>
      <c r="Q114" s="251">
        <v>41949</v>
      </c>
      <c r="R114" s="245">
        <v>2</v>
      </c>
      <c r="S114" s="245">
        <v>2</v>
      </c>
      <c r="T114" s="245">
        <v>2</v>
      </c>
    </row>
    <row r="115" spans="1:20" s="245" customFormat="1" ht="15" x14ac:dyDescent="0.2">
      <c r="A115" s="252" t="str">
        <f t="shared" si="1"/>
        <v>Ofsted Provider Webpage</v>
      </c>
      <c r="B115" s="245">
        <v>70051</v>
      </c>
      <c r="C115" s="245">
        <v>1527</v>
      </c>
      <c r="D115" s="245">
        <v>10005790</v>
      </c>
      <c r="E115" s="245" t="s">
        <v>351</v>
      </c>
      <c r="F115" s="245" t="s">
        <v>53</v>
      </c>
      <c r="G115" s="245" t="s">
        <v>155</v>
      </c>
      <c r="H115" s="245" t="s">
        <v>352</v>
      </c>
      <c r="I115" s="245" t="s">
        <v>160</v>
      </c>
      <c r="J115" s="245" t="s">
        <v>143</v>
      </c>
      <c r="K115" s="245" t="s">
        <v>161</v>
      </c>
      <c r="L115" s="245" t="s">
        <v>129</v>
      </c>
      <c r="M115" s="245" t="s">
        <v>53</v>
      </c>
      <c r="N115" s="245">
        <v>10022249</v>
      </c>
      <c r="O115" s="251">
        <v>42863</v>
      </c>
      <c r="P115" s="251">
        <v>43019</v>
      </c>
      <c r="Q115" s="251">
        <v>43059</v>
      </c>
      <c r="R115" s="245">
        <v>1</v>
      </c>
      <c r="S115" s="245">
        <v>1</v>
      </c>
      <c r="T115" s="245">
        <v>1</v>
      </c>
    </row>
    <row r="116" spans="1:20" s="245" customFormat="1" ht="15" x14ac:dyDescent="0.2">
      <c r="A116" s="252" t="str">
        <f t="shared" si="1"/>
        <v>Ofsted Provider Webpage</v>
      </c>
      <c r="B116" s="245">
        <v>70051</v>
      </c>
      <c r="C116" s="245">
        <v>1527</v>
      </c>
      <c r="D116" s="245">
        <v>10005790</v>
      </c>
      <c r="E116" s="245" t="s">
        <v>351</v>
      </c>
      <c r="F116" s="245" t="s">
        <v>57</v>
      </c>
      <c r="G116" s="245" t="s">
        <v>155</v>
      </c>
      <c r="H116" s="245" t="s">
        <v>352</v>
      </c>
      <c r="I116" s="245" t="s">
        <v>160</v>
      </c>
      <c r="J116" s="245" t="s">
        <v>143</v>
      </c>
      <c r="K116" s="245" t="s">
        <v>161</v>
      </c>
      <c r="L116" s="245" t="s">
        <v>129</v>
      </c>
      <c r="M116" s="245" t="s">
        <v>57</v>
      </c>
      <c r="N116" s="245">
        <v>10022249</v>
      </c>
      <c r="O116" s="251">
        <v>42863</v>
      </c>
      <c r="P116" s="251">
        <v>43019</v>
      </c>
      <c r="Q116" s="251">
        <v>43059</v>
      </c>
      <c r="R116" s="245">
        <v>2</v>
      </c>
      <c r="S116" s="245">
        <v>2</v>
      </c>
      <c r="T116" s="245">
        <v>2</v>
      </c>
    </row>
    <row r="117" spans="1:20" s="245" customFormat="1" ht="15" x14ac:dyDescent="0.2">
      <c r="A117" s="252" t="str">
        <f t="shared" si="1"/>
        <v>Ofsted Provider Webpage</v>
      </c>
      <c r="B117" s="245">
        <v>70051</v>
      </c>
      <c r="C117" s="245">
        <v>1527</v>
      </c>
      <c r="D117" s="245">
        <v>10005790</v>
      </c>
      <c r="E117" s="245" t="s">
        <v>351</v>
      </c>
      <c r="F117" s="245" t="s">
        <v>54</v>
      </c>
      <c r="G117" s="245" t="s">
        <v>155</v>
      </c>
      <c r="H117" s="245" t="s">
        <v>352</v>
      </c>
      <c r="I117" s="245" t="s">
        <v>160</v>
      </c>
      <c r="J117" s="245" t="s">
        <v>143</v>
      </c>
      <c r="K117" s="245" t="s">
        <v>161</v>
      </c>
      <c r="L117" s="245" t="s">
        <v>129</v>
      </c>
      <c r="M117" s="245" t="s">
        <v>54</v>
      </c>
      <c r="N117" s="245">
        <v>10022249</v>
      </c>
      <c r="O117" s="251">
        <v>42863</v>
      </c>
      <c r="P117" s="251">
        <v>43019</v>
      </c>
      <c r="Q117" s="251">
        <v>43059</v>
      </c>
      <c r="R117" s="245">
        <v>1</v>
      </c>
      <c r="S117" s="245">
        <v>1</v>
      </c>
      <c r="T117" s="245">
        <v>1</v>
      </c>
    </row>
    <row r="118" spans="1:20" s="245" customFormat="1" ht="15" x14ac:dyDescent="0.2">
      <c r="A118" s="252" t="str">
        <f t="shared" si="1"/>
        <v>Ofsted Provider Webpage</v>
      </c>
      <c r="B118" s="245">
        <v>70051</v>
      </c>
      <c r="C118" s="245">
        <v>1527</v>
      </c>
      <c r="D118" s="245">
        <v>10005790</v>
      </c>
      <c r="E118" s="245" t="s">
        <v>351</v>
      </c>
      <c r="F118" s="245" t="s">
        <v>55</v>
      </c>
      <c r="G118" s="245" t="s">
        <v>155</v>
      </c>
      <c r="H118" s="245" t="s">
        <v>352</v>
      </c>
      <c r="I118" s="245" t="s">
        <v>160</v>
      </c>
      <c r="J118" s="245" t="s">
        <v>143</v>
      </c>
      <c r="K118" s="245" t="s">
        <v>161</v>
      </c>
      <c r="L118" s="245" t="s">
        <v>129</v>
      </c>
      <c r="M118" s="245" t="s">
        <v>55</v>
      </c>
      <c r="N118" s="245">
        <v>10022249</v>
      </c>
      <c r="O118" s="251">
        <v>42863</v>
      </c>
      <c r="P118" s="251">
        <v>43019</v>
      </c>
      <c r="Q118" s="251">
        <v>43059</v>
      </c>
      <c r="R118" s="245">
        <v>2</v>
      </c>
      <c r="S118" s="245">
        <v>2</v>
      </c>
      <c r="T118" s="245">
        <v>2</v>
      </c>
    </row>
    <row r="119" spans="1:20" s="245" customFormat="1" ht="15" x14ac:dyDescent="0.2">
      <c r="A119" s="252" t="str">
        <f t="shared" si="1"/>
        <v>Ofsted Provider Webpage</v>
      </c>
      <c r="B119" s="245">
        <v>70052</v>
      </c>
      <c r="C119" s="245">
        <v>1520</v>
      </c>
      <c r="D119" s="245">
        <v>10004048</v>
      </c>
      <c r="E119" s="245" t="s">
        <v>353</v>
      </c>
      <c r="F119" s="245" t="s">
        <v>54</v>
      </c>
      <c r="G119" s="245" t="s">
        <v>155</v>
      </c>
      <c r="H119" s="245" t="s">
        <v>354</v>
      </c>
      <c r="I119" s="245" t="s">
        <v>186</v>
      </c>
      <c r="J119" s="245" t="s">
        <v>186</v>
      </c>
      <c r="K119" s="245" t="s">
        <v>355</v>
      </c>
      <c r="L119" s="245" t="s">
        <v>129</v>
      </c>
      <c r="M119" s="245" t="s">
        <v>54</v>
      </c>
      <c r="N119" s="245">
        <v>10010279</v>
      </c>
      <c r="O119" s="251">
        <v>42493</v>
      </c>
      <c r="P119" s="251">
        <v>42495</v>
      </c>
      <c r="Q119" s="251">
        <v>42550</v>
      </c>
      <c r="R119" s="245">
        <v>2</v>
      </c>
      <c r="S119" s="245">
        <v>2</v>
      </c>
      <c r="T119" s="245">
        <v>2</v>
      </c>
    </row>
    <row r="120" spans="1:20" s="245" customFormat="1" ht="15" x14ac:dyDescent="0.2">
      <c r="A120" s="252" t="str">
        <f t="shared" si="1"/>
        <v>Ofsted Provider Webpage</v>
      </c>
      <c r="B120" s="245">
        <v>70052</v>
      </c>
      <c r="C120" s="245">
        <v>1520</v>
      </c>
      <c r="D120" s="245">
        <v>10004048</v>
      </c>
      <c r="E120" s="245" t="s">
        <v>353</v>
      </c>
      <c r="F120" s="245" t="s">
        <v>55</v>
      </c>
      <c r="G120" s="245" t="s">
        <v>155</v>
      </c>
      <c r="H120" s="245" t="s">
        <v>354</v>
      </c>
      <c r="I120" s="245" t="s">
        <v>186</v>
      </c>
      <c r="J120" s="245" t="s">
        <v>186</v>
      </c>
      <c r="K120" s="245" t="s">
        <v>355</v>
      </c>
      <c r="L120" s="245" t="s">
        <v>129</v>
      </c>
      <c r="M120" s="245" t="s">
        <v>55</v>
      </c>
      <c r="N120" s="245">
        <v>10004333</v>
      </c>
      <c r="O120" s="251">
        <v>42142</v>
      </c>
      <c r="P120" s="251">
        <v>42284</v>
      </c>
      <c r="Q120" s="251">
        <v>42331</v>
      </c>
      <c r="R120" s="245">
        <v>2</v>
      </c>
      <c r="S120" s="245">
        <v>2</v>
      </c>
      <c r="T120" s="245">
        <v>2</v>
      </c>
    </row>
    <row r="121" spans="1:20" s="245" customFormat="1" ht="15" x14ac:dyDescent="0.2">
      <c r="A121" s="252" t="str">
        <f t="shared" si="1"/>
        <v>Ofsted Provider Webpage</v>
      </c>
      <c r="B121" s="245">
        <v>70053</v>
      </c>
      <c r="C121" s="245">
        <v>1555</v>
      </c>
      <c r="D121" s="245">
        <v>10007154</v>
      </c>
      <c r="E121" s="245" t="s">
        <v>356</v>
      </c>
      <c r="F121" s="245" t="s">
        <v>54</v>
      </c>
      <c r="G121" s="245" t="s">
        <v>155</v>
      </c>
      <c r="H121" s="245" t="s">
        <v>357</v>
      </c>
      <c r="I121" s="245" t="s">
        <v>170</v>
      </c>
      <c r="J121" s="245" t="s">
        <v>170</v>
      </c>
      <c r="K121" s="245" t="s">
        <v>358</v>
      </c>
      <c r="L121" s="245" t="s">
        <v>129</v>
      </c>
      <c r="M121" s="245" t="s">
        <v>140</v>
      </c>
      <c r="N121" s="245" t="s">
        <v>140</v>
      </c>
      <c r="O121" s="251" t="s">
        <v>140</v>
      </c>
      <c r="P121" s="251" t="s">
        <v>140</v>
      </c>
      <c r="Q121" s="251" t="s">
        <v>140</v>
      </c>
      <c r="R121" s="245" t="s">
        <v>140</v>
      </c>
      <c r="S121" s="245" t="s">
        <v>140</v>
      </c>
      <c r="T121" s="245" t="s">
        <v>140</v>
      </c>
    </row>
    <row r="122" spans="1:20" s="245" customFormat="1" ht="15" x14ac:dyDescent="0.2">
      <c r="A122" s="252" t="str">
        <f t="shared" si="1"/>
        <v>Ofsted Provider Webpage</v>
      </c>
      <c r="B122" s="245">
        <v>70053</v>
      </c>
      <c r="C122" s="245">
        <v>1555</v>
      </c>
      <c r="D122" s="245">
        <v>10007154</v>
      </c>
      <c r="E122" s="245" t="s">
        <v>356</v>
      </c>
      <c r="F122" s="245" t="s">
        <v>55</v>
      </c>
      <c r="G122" s="245" t="s">
        <v>155</v>
      </c>
      <c r="H122" s="245" t="s">
        <v>357</v>
      </c>
      <c r="I122" s="245" t="s">
        <v>170</v>
      </c>
      <c r="J122" s="245" t="s">
        <v>170</v>
      </c>
      <c r="K122" s="245" t="s">
        <v>358</v>
      </c>
      <c r="L122" s="245" t="s">
        <v>129</v>
      </c>
      <c r="M122" s="245" t="s">
        <v>55</v>
      </c>
      <c r="N122" s="245">
        <v>421242</v>
      </c>
      <c r="O122" s="251">
        <v>41589</v>
      </c>
      <c r="P122" s="251">
        <v>41592</v>
      </c>
      <c r="Q122" s="251">
        <v>41653</v>
      </c>
      <c r="R122" s="245">
        <v>1</v>
      </c>
      <c r="S122" s="245">
        <v>1</v>
      </c>
      <c r="T122" s="245">
        <v>1</v>
      </c>
    </row>
    <row r="123" spans="1:20" s="245" customFormat="1" ht="15" x14ac:dyDescent="0.2">
      <c r="A123" s="252" t="str">
        <f t="shared" si="1"/>
        <v>Ofsted Provider Webpage</v>
      </c>
      <c r="B123" s="245">
        <v>70054</v>
      </c>
      <c r="C123" s="245">
        <v>5527</v>
      </c>
      <c r="D123" s="245">
        <v>10031382</v>
      </c>
      <c r="E123" s="245" t="s">
        <v>359</v>
      </c>
      <c r="F123" s="245" t="s">
        <v>55</v>
      </c>
      <c r="G123" s="245" t="s">
        <v>125</v>
      </c>
      <c r="H123" s="245" t="s">
        <v>360</v>
      </c>
      <c r="I123" s="245" t="s">
        <v>170</v>
      </c>
      <c r="J123" s="245" t="s">
        <v>170</v>
      </c>
      <c r="K123" s="245" t="s">
        <v>314</v>
      </c>
      <c r="L123" s="245" t="s">
        <v>129</v>
      </c>
      <c r="M123" s="245" t="s">
        <v>55</v>
      </c>
      <c r="N123" s="245">
        <v>10040485</v>
      </c>
      <c r="O123" s="251">
        <v>43241</v>
      </c>
      <c r="P123" s="251">
        <v>43411</v>
      </c>
      <c r="Q123" s="251">
        <v>43474</v>
      </c>
      <c r="R123" s="245">
        <v>1</v>
      </c>
      <c r="S123" s="245">
        <v>1</v>
      </c>
      <c r="T123" s="245">
        <v>1</v>
      </c>
    </row>
    <row r="124" spans="1:20" s="245" customFormat="1" ht="15" x14ac:dyDescent="0.2">
      <c r="A124" s="252" t="str">
        <f t="shared" si="1"/>
        <v>Ofsted Provider Webpage</v>
      </c>
      <c r="B124" s="245">
        <v>70055</v>
      </c>
      <c r="C124" s="245">
        <v>5521</v>
      </c>
      <c r="D124" s="245">
        <v>10052832</v>
      </c>
      <c r="E124" s="245" t="s">
        <v>361</v>
      </c>
      <c r="F124" s="245" t="s">
        <v>56</v>
      </c>
      <c r="G124" s="245" t="s">
        <v>125</v>
      </c>
      <c r="H124" s="245" t="s">
        <v>362</v>
      </c>
      <c r="I124" s="245" t="s">
        <v>136</v>
      </c>
      <c r="J124" s="245" t="s">
        <v>136</v>
      </c>
      <c r="K124" s="245" t="s">
        <v>246</v>
      </c>
      <c r="L124" s="245" t="s">
        <v>129</v>
      </c>
      <c r="M124" s="245" t="s">
        <v>56</v>
      </c>
      <c r="N124" s="245">
        <v>10040486</v>
      </c>
      <c r="O124" s="251">
        <v>43241</v>
      </c>
      <c r="P124" s="251">
        <v>43425</v>
      </c>
      <c r="Q124" s="251">
        <v>43474</v>
      </c>
      <c r="R124" s="245">
        <v>2</v>
      </c>
      <c r="S124" s="245">
        <v>2</v>
      </c>
      <c r="T124" s="245">
        <v>2</v>
      </c>
    </row>
    <row r="125" spans="1:20" s="245" customFormat="1" ht="15" x14ac:dyDescent="0.2">
      <c r="A125" s="252" t="str">
        <f t="shared" si="1"/>
        <v>Ofsted Provider Webpage</v>
      </c>
      <c r="B125" s="245">
        <v>70057</v>
      </c>
      <c r="C125" s="245">
        <v>1556</v>
      </c>
      <c r="D125" s="245">
        <v>10007774</v>
      </c>
      <c r="E125" s="245" t="s">
        <v>363</v>
      </c>
      <c r="F125" s="245" t="s">
        <v>55</v>
      </c>
      <c r="G125" s="245" t="s">
        <v>155</v>
      </c>
      <c r="H125" s="245" t="s">
        <v>364</v>
      </c>
      <c r="I125" s="245" t="s">
        <v>136</v>
      </c>
      <c r="J125" s="245" t="s">
        <v>136</v>
      </c>
      <c r="K125" s="245" t="s">
        <v>283</v>
      </c>
      <c r="L125" s="245" t="s">
        <v>129</v>
      </c>
      <c r="M125" s="245" t="s">
        <v>55</v>
      </c>
      <c r="N125" s="245">
        <v>10040487</v>
      </c>
      <c r="O125" s="251">
        <v>43269</v>
      </c>
      <c r="P125" s="251">
        <v>43425</v>
      </c>
      <c r="Q125" s="251">
        <v>43471</v>
      </c>
      <c r="R125" s="245">
        <v>1</v>
      </c>
      <c r="S125" s="245">
        <v>1</v>
      </c>
      <c r="T125" s="245">
        <v>1</v>
      </c>
    </row>
    <row r="126" spans="1:20" s="245" customFormat="1" ht="15" x14ac:dyDescent="0.2">
      <c r="A126" s="252" t="str">
        <f t="shared" si="1"/>
        <v>Ofsted Provider Webpage</v>
      </c>
      <c r="B126" s="245">
        <v>70058</v>
      </c>
      <c r="C126" s="245">
        <v>5505</v>
      </c>
      <c r="D126" s="245">
        <v>10057353</v>
      </c>
      <c r="E126" s="245" t="s">
        <v>365</v>
      </c>
      <c r="F126" s="245" t="s">
        <v>54</v>
      </c>
      <c r="G126" s="245" t="s">
        <v>125</v>
      </c>
      <c r="H126" s="245" t="s">
        <v>366</v>
      </c>
      <c r="I126" s="245" t="s">
        <v>132</v>
      </c>
      <c r="J126" s="245" t="s">
        <v>132</v>
      </c>
      <c r="K126" s="245" t="s">
        <v>367</v>
      </c>
      <c r="L126" s="245" t="s">
        <v>129</v>
      </c>
      <c r="M126" s="245" t="s">
        <v>54</v>
      </c>
      <c r="N126" s="245">
        <v>450783</v>
      </c>
      <c r="O126" s="251">
        <v>41799</v>
      </c>
      <c r="P126" s="251">
        <v>41913</v>
      </c>
      <c r="Q126" s="251">
        <v>41948</v>
      </c>
      <c r="R126" s="245">
        <v>1</v>
      </c>
      <c r="S126" s="245">
        <v>1</v>
      </c>
      <c r="T126" s="245">
        <v>1</v>
      </c>
    </row>
    <row r="127" spans="1:20" s="245" customFormat="1" ht="15" x14ac:dyDescent="0.2">
      <c r="A127" s="252" t="str">
        <f t="shared" si="1"/>
        <v>Ofsted Provider Webpage</v>
      </c>
      <c r="B127" s="245">
        <v>70059</v>
      </c>
      <c r="C127" s="245">
        <v>1557</v>
      </c>
      <c r="D127" s="245">
        <v>10007801</v>
      </c>
      <c r="E127" s="245" t="s">
        <v>368</v>
      </c>
      <c r="F127" s="245" t="s">
        <v>57</v>
      </c>
      <c r="G127" s="245" t="s">
        <v>155</v>
      </c>
      <c r="H127" s="245" t="s">
        <v>369</v>
      </c>
      <c r="I127" s="245" t="s">
        <v>132</v>
      </c>
      <c r="J127" s="245" t="s">
        <v>132</v>
      </c>
      <c r="K127" s="245" t="s">
        <v>370</v>
      </c>
      <c r="L127" s="245" t="s">
        <v>129</v>
      </c>
      <c r="M127" s="245" t="s">
        <v>57</v>
      </c>
      <c r="N127" s="245">
        <v>434191</v>
      </c>
      <c r="O127" s="251">
        <v>41778</v>
      </c>
      <c r="P127" s="251">
        <v>41781</v>
      </c>
      <c r="Q127" s="251">
        <v>41817</v>
      </c>
      <c r="R127" s="245">
        <v>2</v>
      </c>
      <c r="S127" s="245">
        <v>2</v>
      </c>
      <c r="T127" s="245">
        <v>1</v>
      </c>
    </row>
    <row r="128" spans="1:20" s="245" customFormat="1" ht="15" x14ac:dyDescent="0.2">
      <c r="A128" s="252" t="str">
        <f t="shared" si="1"/>
        <v>Ofsted Provider Webpage</v>
      </c>
      <c r="B128" s="245">
        <v>70059</v>
      </c>
      <c r="C128" s="245">
        <v>1557</v>
      </c>
      <c r="D128" s="245">
        <v>10007801</v>
      </c>
      <c r="E128" s="245" t="s">
        <v>368</v>
      </c>
      <c r="F128" s="245" t="s">
        <v>54</v>
      </c>
      <c r="G128" s="245" t="s">
        <v>155</v>
      </c>
      <c r="H128" s="245" t="s">
        <v>369</v>
      </c>
      <c r="I128" s="245" t="s">
        <v>132</v>
      </c>
      <c r="J128" s="245" t="s">
        <v>132</v>
      </c>
      <c r="K128" s="245" t="s">
        <v>370</v>
      </c>
      <c r="L128" s="245" t="s">
        <v>129</v>
      </c>
      <c r="M128" s="245" t="s">
        <v>54</v>
      </c>
      <c r="N128" s="245">
        <v>434191</v>
      </c>
      <c r="O128" s="251">
        <v>41778</v>
      </c>
      <c r="P128" s="251">
        <v>41781</v>
      </c>
      <c r="Q128" s="251">
        <v>41817</v>
      </c>
      <c r="R128" s="245">
        <v>2</v>
      </c>
      <c r="S128" s="245">
        <v>2</v>
      </c>
      <c r="T128" s="245">
        <v>2</v>
      </c>
    </row>
    <row r="129" spans="1:20" s="245" customFormat="1" ht="15" x14ac:dyDescent="0.2">
      <c r="A129" s="252" t="str">
        <f t="shared" si="1"/>
        <v>Ofsted Provider Webpage</v>
      </c>
      <c r="B129" s="245">
        <v>70059</v>
      </c>
      <c r="C129" s="245">
        <v>1557</v>
      </c>
      <c r="D129" s="245">
        <v>10007801</v>
      </c>
      <c r="E129" s="245" t="s">
        <v>368</v>
      </c>
      <c r="F129" s="245" t="s">
        <v>55</v>
      </c>
      <c r="G129" s="245" t="s">
        <v>155</v>
      </c>
      <c r="H129" s="245" t="s">
        <v>369</v>
      </c>
      <c r="I129" s="245" t="s">
        <v>132</v>
      </c>
      <c r="J129" s="245" t="s">
        <v>132</v>
      </c>
      <c r="K129" s="245" t="s">
        <v>370</v>
      </c>
      <c r="L129" s="245" t="s">
        <v>129</v>
      </c>
      <c r="M129" s="245" t="s">
        <v>55</v>
      </c>
      <c r="N129" s="245">
        <v>434191</v>
      </c>
      <c r="O129" s="251">
        <v>41778</v>
      </c>
      <c r="P129" s="251">
        <v>41781</v>
      </c>
      <c r="Q129" s="251">
        <v>41817</v>
      </c>
      <c r="R129" s="245">
        <v>2</v>
      </c>
      <c r="S129" s="245">
        <v>2</v>
      </c>
      <c r="T129" s="245">
        <v>2</v>
      </c>
    </row>
    <row r="130" spans="1:20" s="245" customFormat="1" ht="15" x14ac:dyDescent="0.2">
      <c r="A130" s="252" t="str">
        <f t="shared" si="1"/>
        <v>Ofsted Provider Webpage</v>
      </c>
      <c r="B130" s="245">
        <v>70060</v>
      </c>
      <c r="C130" s="245">
        <v>1558</v>
      </c>
      <c r="D130" s="245">
        <v>10007155</v>
      </c>
      <c r="E130" s="245" t="s">
        <v>371</v>
      </c>
      <c r="F130" s="245" t="s">
        <v>53</v>
      </c>
      <c r="G130" s="245" t="s">
        <v>155</v>
      </c>
      <c r="H130" s="245" t="s">
        <v>372</v>
      </c>
      <c r="I130" s="245" t="s">
        <v>136</v>
      </c>
      <c r="J130" s="245" t="s">
        <v>136</v>
      </c>
      <c r="K130" s="245" t="s">
        <v>373</v>
      </c>
      <c r="L130" s="245" t="s">
        <v>129</v>
      </c>
      <c r="M130" s="245" t="s">
        <v>53</v>
      </c>
      <c r="N130" s="245">
        <v>10040488</v>
      </c>
      <c r="O130" s="251">
        <v>43241</v>
      </c>
      <c r="P130" s="251">
        <v>43411</v>
      </c>
      <c r="Q130" s="251">
        <v>43439</v>
      </c>
      <c r="R130" s="245">
        <v>2</v>
      </c>
      <c r="S130" s="245">
        <v>2</v>
      </c>
      <c r="T130" s="245">
        <v>2</v>
      </c>
    </row>
    <row r="131" spans="1:20" s="245" customFormat="1" ht="15" x14ac:dyDescent="0.2">
      <c r="A131" s="252" t="str">
        <f t="shared" si="1"/>
        <v>Ofsted Provider Webpage</v>
      </c>
      <c r="B131" s="245">
        <v>70060</v>
      </c>
      <c r="C131" s="245">
        <v>1558</v>
      </c>
      <c r="D131" s="245">
        <v>10007155</v>
      </c>
      <c r="E131" s="245" t="s">
        <v>371</v>
      </c>
      <c r="F131" s="245" t="s">
        <v>57</v>
      </c>
      <c r="G131" s="245" t="s">
        <v>155</v>
      </c>
      <c r="H131" s="245" t="s">
        <v>372</v>
      </c>
      <c r="I131" s="245" t="s">
        <v>136</v>
      </c>
      <c r="J131" s="245" t="s">
        <v>136</v>
      </c>
      <c r="K131" s="245" t="s">
        <v>373</v>
      </c>
      <c r="L131" s="245" t="s">
        <v>129</v>
      </c>
      <c r="M131" s="245" t="s">
        <v>57</v>
      </c>
      <c r="N131" s="245">
        <v>10040488</v>
      </c>
      <c r="O131" s="251">
        <v>43241</v>
      </c>
      <c r="P131" s="251">
        <v>43411</v>
      </c>
      <c r="Q131" s="251">
        <v>43439</v>
      </c>
      <c r="R131" s="245">
        <v>1</v>
      </c>
      <c r="S131" s="245">
        <v>1</v>
      </c>
      <c r="T131" s="245">
        <v>1</v>
      </c>
    </row>
    <row r="132" spans="1:20" s="245" customFormat="1" ht="15" x14ac:dyDescent="0.2">
      <c r="A132" s="252" t="str">
        <f t="shared" si="1"/>
        <v>Ofsted Provider Webpage</v>
      </c>
      <c r="B132" s="245">
        <v>70060</v>
      </c>
      <c r="C132" s="245">
        <v>1558</v>
      </c>
      <c r="D132" s="245">
        <v>10007155</v>
      </c>
      <c r="E132" s="245" t="s">
        <v>371</v>
      </c>
      <c r="F132" s="245" t="s">
        <v>54</v>
      </c>
      <c r="G132" s="245" t="s">
        <v>155</v>
      </c>
      <c r="H132" s="245" t="s">
        <v>372</v>
      </c>
      <c r="I132" s="245" t="s">
        <v>136</v>
      </c>
      <c r="J132" s="245" t="s">
        <v>136</v>
      </c>
      <c r="K132" s="245" t="s">
        <v>373</v>
      </c>
      <c r="L132" s="245" t="s">
        <v>129</v>
      </c>
      <c r="M132" s="245" t="s">
        <v>54</v>
      </c>
      <c r="N132" s="245">
        <v>10040488</v>
      </c>
      <c r="O132" s="251">
        <v>43241</v>
      </c>
      <c r="P132" s="251">
        <v>43411</v>
      </c>
      <c r="Q132" s="251">
        <v>43439</v>
      </c>
      <c r="R132" s="245">
        <v>1</v>
      </c>
      <c r="S132" s="245">
        <v>1</v>
      </c>
      <c r="T132" s="245">
        <v>1</v>
      </c>
    </row>
    <row r="133" spans="1:20" s="245" customFormat="1" ht="15" x14ac:dyDescent="0.2">
      <c r="A133" s="252" t="str">
        <f t="shared" ref="A133:A196" si="2">HYPERLINK(CONCATENATE("http://www.ofsted.gov.uk/inspection-reports/find-inspection-report/provider/ELS/",B133),"Ofsted Provider Webpage")</f>
        <v>Ofsted Provider Webpage</v>
      </c>
      <c r="B133" s="245">
        <v>70060</v>
      </c>
      <c r="C133" s="245">
        <v>1558</v>
      </c>
      <c r="D133" s="245">
        <v>10007155</v>
      </c>
      <c r="E133" s="245" t="s">
        <v>371</v>
      </c>
      <c r="F133" s="245" t="s">
        <v>55</v>
      </c>
      <c r="G133" s="245" t="s">
        <v>155</v>
      </c>
      <c r="H133" s="245" t="s">
        <v>372</v>
      </c>
      <c r="I133" s="245" t="s">
        <v>136</v>
      </c>
      <c r="J133" s="245" t="s">
        <v>136</v>
      </c>
      <c r="K133" s="245" t="s">
        <v>373</v>
      </c>
      <c r="L133" s="245" t="s">
        <v>129</v>
      </c>
      <c r="M133" s="245" t="s">
        <v>55</v>
      </c>
      <c r="N133" s="245">
        <v>10040488</v>
      </c>
      <c r="O133" s="251">
        <v>43241</v>
      </c>
      <c r="P133" s="251">
        <v>43411</v>
      </c>
      <c r="Q133" s="251">
        <v>43439</v>
      </c>
      <c r="R133" s="245">
        <v>2</v>
      </c>
      <c r="S133" s="245">
        <v>2</v>
      </c>
      <c r="T133" s="245">
        <v>2</v>
      </c>
    </row>
    <row r="134" spans="1:20" s="245" customFormat="1" ht="15" x14ac:dyDescent="0.2">
      <c r="A134" s="252" t="str">
        <f t="shared" si="2"/>
        <v>Ofsted Provider Webpage</v>
      </c>
      <c r="B134" s="245">
        <v>70061</v>
      </c>
      <c r="C134" s="245">
        <v>5532</v>
      </c>
      <c r="D134" s="245">
        <v>10042780</v>
      </c>
      <c r="E134" s="245" t="s">
        <v>374</v>
      </c>
      <c r="F134" s="245" t="s">
        <v>54</v>
      </c>
      <c r="G134" s="245" t="s">
        <v>125</v>
      </c>
      <c r="H134" s="245" t="s">
        <v>375</v>
      </c>
      <c r="I134" s="245" t="s">
        <v>136</v>
      </c>
      <c r="J134" s="245" t="s">
        <v>136</v>
      </c>
      <c r="K134" s="245" t="s">
        <v>373</v>
      </c>
      <c r="L134" s="245" t="s">
        <v>129</v>
      </c>
      <c r="M134" s="245" t="s">
        <v>54</v>
      </c>
      <c r="N134" s="245">
        <v>10040489</v>
      </c>
      <c r="O134" s="251">
        <v>43269</v>
      </c>
      <c r="P134" s="251">
        <v>43418</v>
      </c>
      <c r="Q134" s="251">
        <v>43444</v>
      </c>
      <c r="R134" s="245">
        <v>1</v>
      </c>
      <c r="S134" s="245">
        <v>1</v>
      </c>
      <c r="T134" s="245">
        <v>1</v>
      </c>
    </row>
    <row r="135" spans="1:20" s="245" customFormat="1" ht="15" x14ac:dyDescent="0.2">
      <c r="A135" s="252" t="str">
        <f t="shared" si="2"/>
        <v>Ofsted Provider Webpage</v>
      </c>
      <c r="B135" s="245">
        <v>70062</v>
      </c>
      <c r="C135" s="245">
        <v>1559</v>
      </c>
      <c r="D135" s="245">
        <v>10007802</v>
      </c>
      <c r="E135" s="245" t="s">
        <v>376</v>
      </c>
      <c r="F135" s="245" t="s">
        <v>53</v>
      </c>
      <c r="G135" s="245" t="s">
        <v>155</v>
      </c>
      <c r="H135" s="245" t="s">
        <v>377</v>
      </c>
      <c r="I135" s="245" t="s">
        <v>136</v>
      </c>
      <c r="J135" s="245" t="s">
        <v>136</v>
      </c>
      <c r="K135" s="245" t="s">
        <v>378</v>
      </c>
      <c r="L135" s="245" t="s">
        <v>129</v>
      </c>
      <c r="M135" s="245" t="s">
        <v>53</v>
      </c>
      <c r="N135" s="245">
        <v>10010254</v>
      </c>
      <c r="O135" s="251">
        <v>42485</v>
      </c>
      <c r="P135" s="251">
        <v>42641</v>
      </c>
      <c r="Q135" s="251">
        <v>42688</v>
      </c>
      <c r="R135" s="245">
        <v>2</v>
      </c>
      <c r="S135" s="245">
        <v>2</v>
      </c>
      <c r="T135" s="245">
        <v>2</v>
      </c>
    </row>
    <row r="136" spans="1:20" s="245" customFormat="1" ht="15" x14ac:dyDescent="0.2">
      <c r="A136" s="252" t="str">
        <f t="shared" si="2"/>
        <v>Ofsted Provider Webpage</v>
      </c>
      <c r="B136" s="245">
        <v>70062</v>
      </c>
      <c r="C136" s="245">
        <v>1559</v>
      </c>
      <c r="D136" s="245">
        <v>10007802</v>
      </c>
      <c r="E136" s="245" t="s">
        <v>376</v>
      </c>
      <c r="F136" s="245" t="s">
        <v>54</v>
      </c>
      <c r="G136" s="245" t="s">
        <v>155</v>
      </c>
      <c r="H136" s="245" t="s">
        <v>377</v>
      </c>
      <c r="I136" s="245" t="s">
        <v>136</v>
      </c>
      <c r="J136" s="245" t="s">
        <v>136</v>
      </c>
      <c r="K136" s="245" t="s">
        <v>378</v>
      </c>
      <c r="L136" s="245" t="s">
        <v>129</v>
      </c>
      <c r="M136" s="245" t="s">
        <v>54</v>
      </c>
      <c r="N136" s="245">
        <v>10010254</v>
      </c>
      <c r="O136" s="251">
        <v>42485</v>
      </c>
      <c r="P136" s="251">
        <v>42641</v>
      </c>
      <c r="Q136" s="251">
        <v>42688</v>
      </c>
      <c r="R136" s="245">
        <v>2</v>
      </c>
      <c r="S136" s="245">
        <v>2</v>
      </c>
      <c r="T136" s="245">
        <v>2</v>
      </c>
    </row>
    <row r="137" spans="1:20" s="245" customFormat="1" ht="15" x14ac:dyDescent="0.2">
      <c r="A137" s="252" t="str">
        <f t="shared" si="2"/>
        <v>Ofsted Provider Webpage</v>
      </c>
      <c r="B137" s="245">
        <v>70062</v>
      </c>
      <c r="C137" s="245">
        <v>1559</v>
      </c>
      <c r="D137" s="245">
        <v>10007802</v>
      </c>
      <c r="E137" s="245" t="s">
        <v>376</v>
      </c>
      <c r="F137" s="245" t="s">
        <v>55</v>
      </c>
      <c r="G137" s="245" t="s">
        <v>155</v>
      </c>
      <c r="H137" s="245" t="s">
        <v>377</v>
      </c>
      <c r="I137" s="245" t="s">
        <v>136</v>
      </c>
      <c r="J137" s="245" t="s">
        <v>136</v>
      </c>
      <c r="K137" s="245" t="s">
        <v>378</v>
      </c>
      <c r="L137" s="245" t="s">
        <v>129</v>
      </c>
      <c r="M137" s="245" t="s">
        <v>55</v>
      </c>
      <c r="N137" s="245">
        <v>10010254</v>
      </c>
      <c r="O137" s="251">
        <v>42485</v>
      </c>
      <c r="P137" s="251">
        <v>42641</v>
      </c>
      <c r="Q137" s="251">
        <v>42688</v>
      </c>
      <c r="R137" s="245">
        <v>2</v>
      </c>
      <c r="S137" s="245">
        <v>2</v>
      </c>
      <c r="T137" s="245">
        <v>2</v>
      </c>
    </row>
    <row r="138" spans="1:20" s="245" customFormat="1" ht="15" x14ac:dyDescent="0.2">
      <c r="A138" s="252" t="str">
        <f t="shared" si="2"/>
        <v>Ofsted Provider Webpage</v>
      </c>
      <c r="B138" s="245">
        <v>70063</v>
      </c>
      <c r="C138" s="245">
        <v>1563</v>
      </c>
      <c r="D138" s="245">
        <v>10007776</v>
      </c>
      <c r="E138" s="245" t="s">
        <v>379</v>
      </c>
      <c r="F138" s="245" t="s">
        <v>54</v>
      </c>
      <c r="G138" s="245" t="s">
        <v>155</v>
      </c>
      <c r="H138" s="245" t="s">
        <v>380</v>
      </c>
      <c r="I138" s="245" t="s">
        <v>186</v>
      </c>
      <c r="J138" s="245" t="s">
        <v>186</v>
      </c>
      <c r="K138" s="245" t="s">
        <v>381</v>
      </c>
      <c r="L138" s="245" t="s">
        <v>129</v>
      </c>
      <c r="M138" s="245" t="s">
        <v>54</v>
      </c>
      <c r="N138" s="245">
        <v>409466</v>
      </c>
      <c r="O138" s="251">
        <v>41337</v>
      </c>
      <c r="P138" s="251">
        <v>41340</v>
      </c>
      <c r="Q138" s="251">
        <v>41379</v>
      </c>
      <c r="R138" s="245">
        <v>2</v>
      </c>
      <c r="S138" s="245">
        <v>2</v>
      </c>
      <c r="T138" s="245">
        <v>2</v>
      </c>
    </row>
    <row r="139" spans="1:20" s="245" customFormat="1" ht="15" x14ac:dyDescent="0.2">
      <c r="A139" s="252" t="str">
        <f t="shared" si="2"/>
        <v>Ofsted Provider Webpage</v>
      </c>
      <c r="B139" s="245">
        <v>70063</v>
      </c>
      <c r="C139" s="245">
        <v>1563</v>
      </c>
      <c r="D139" s="245">
        <v>10007776</v>
      </c>
      <c r="E139" s="245" t="s">
        <v>379</v>
      </c>
      <c r="F139" s="245" t="s">
        <v>55</v>
      </c>
      <c r="G139" s="245" t="s">
        <v>155</v>
      </c>
      <c r="H139" s="245" t="s">
        <v>380</v>
      </c>
      <c r="I139" s="245" t="s">
        <v>186</v>
      </c>
      <c r="J139" s="245" t="s">
        <v>186</v>
      </c>
      <c r="K139" s="245" t="s">
        <v>381</v>
      </c>
      <c r="L139" s="245" t="s">
        <v>129</v>
      </c>
      <c r="M139" s="245" t="s">
        <v>55</v>
      </c>
      <c r="N139" s="245">
        <v>409466</v>
      </c>
      <c r="O139" s="251">
        <v>41337</v>
      </c>
      <c r="P139" s="251">
        <v>41340</v>
      </c>
      <c r="Q139" s="251">
        <v>41379</v>
      </c>
      <c r="R139" s="245">
        <v>2</v>
      </c>
      <c r="S139" s="245">
        <v>2</v>
      </c>
      <c r="T139" s="245">
        <v>2</v>
      </c>
    </row>
    <row r="140" spans="1:20" s="245" customFormat="1" ht="15" x14ac:dyDescent="0.2">
      <c r="A140" s="252" t="str">
        <f t="shared" si="2"/>
        <v>Ofsted Provider Webpage</v>
      </c>
      <c r="B140" s="245">
        <v>70064</v>
      </c>
      <c r="C140" s="245">
        <v>1528</v>
      </c>
      <c r="D140" s="245">
        <v>10004078</v>
      </c>
      <c r="E140" s="245" t="s">
        <v>211</v>
      </c>
      <c r="F140" s="245" t="s">
        <v>54</v>
      </c>
      <c r="G140" s="245" t="s">
        <v>155</v>
      </c>
      <c r="H140" s="245" t="s">
        <v>213</v>
      </c>
      <c r="I140" s="245" t="s">
        <v>186</v>
      </c>
      <c r="J140" s="245" t="s">
        <v>186</v>
      </c>
      <c r="K140" s="245" t="s">
        <v>212</v>
      </c>
      <c r="L140" s="245" t="s">
        <v>129</v>
      </c>
      <c r="M140" s="245" t="s">
        <v>54</v>
      </c>
      <c r="N140" s="245">
        <v>10167807</v>
      </c>
      <c r="O140" s="251">
        <v>44375</v>
      </c>
      <c r="P140" s="251">
        <v>44378</v>
      </c>
      <c r="Q140" s="251">
        <v>44480</v>
      </c>
      <c r="R140" s="245">
        <v>3</v>
      </c>
      <c r="S140" s="245">
        <v>3</v>
      </c>
      <c r="T140" s="245">
        <v>3</v>
      </c>
    </row>
    <row r="141" spans="1:20" s="245" customFormat="1" ht="15" x14ac:dyDescent="0.2">
      <c r="A141" s="252" t="str">
        <f t="shared" si="2"/>
        <v>Ofsted Provider Webpage</v>
      </c>
      <c r="B141" s="245">
        <v>70066</v>
      </c>
      <c r="C141" s="245">
        <v>5538</v>
      </c>
      <c r="D141" s="245">
        <v>10005959</v>
      </c>
      <c r="E141" s="245" t="s">
        <v>382</v>
      </c>
      <c r="F141" s="245" t="s">
        <v>54</v>
      </c>
      <c r="G141" s="245" t="s">
        <v>125</v>
      </c>
      <c r="H141" s="245" t="s">
        <v>383</v>
      </c>
      <c r="I141" s="245" t="s">
        <v>132</v>
      </c>
      <c r="J141" s="245" t="s">
        <v>132</v>
      </c>
      <c r="K141" s="245" t="s">
        <v>384</v>
      </c>
      <c r="L141" s="245" t="s">
        <v>129</v>
      </c>
      <c r="M141" s="245" t="s">
        <v>54</v>
      </c>
      <c r="N141" s="245">
        <v>10022250</v>
      </c>
      <c r="O141" s="251">
        <v>42912</v>
      </c>
      <c r="P141" s="251">
        <v>43012</v>
      </c>
      <c r="Q141" s="251">
        <v>43059</v>
      </c>
      <c r="R141" s="245">
        <v>1</v>
      </c>
      <c r="S141" s="245">
        <v>1</v>
      </c>
      <c r="T141" s="245">
        <v>1</v>
      </c>
    </row>
    <row r="142" spans="1:20" s="245" customFormat="1" ht="15" x14ac:dyDescent="0.2">
      <c r="A142" s="252" t="str">
        <f t="shared" si="2"/>
        <v>Ofsted Provider Webpage</v>
      </c>
      <c r="B142" s="245">
        <v>70067</v>
      </c>
      <c r="C142" s="245">
        <v>1561</v>
      </c>
      <c r="D142" s="245">
        <v>10007158</v>
      </c>
      <c r="E142" s="245" t="s">
        <v>385</v>
      </c>
      <c r="F142" s="245" t="s">
        <v>57</v>
      </c>
      <c r="G142" s="245" t="s">
        <v>155</v>
      </c>
      <c r="H142" s="245" t="s">
        <v>386</v>
      </c>
      <c r="I142" s="245" t="s">
        <v>136</v>
      </c>
      <c r="J142" s="245" t="s">
        <v>136</v>
      </c>
      <c r="K142" s="245" t="s">
        <v>387</v>
      </c>
      <c r="L142" s="245" t="s">
        <v>129</v>
      </c>
      <c r="M142" s="245" t="s">
        <v>57</v>
      </c>
      <c r="N142" s="245">
        <v>428984</v>
      </c>
      <c r="O142" s="251">
        <v>41659</v>
      </c>
      <c r="P142" s="251">
        <v>41662</v>
      </c>
      <c r="Q142" s="251">
        <v>41697</v>
      </c>
      <c r="R142" s="245">
        <v>2</v>
      </c>
      <c r="S142" s="245">
        <v>2</v>
      </c>
      <c r="T142" s="245">
        <v>2</v>
      </c>
    </row>
    <row r="143" spans="1:20" s="245" customFormat="1" ht="15" x14ac:dyDescent="0.2">
      <c r="A143" s="252" t="str">
        <f t="shared" si="2"/>
        <v>Ofsted Provider Webpage</v>
      </c>
      <c r="B143" s="245">
        <v>70067</v>
      </c>
      <c r="C143" s="245">
        <v>1561</v>
      </c>
      <c r="D143" s="245">
        <v>10007158</v>
      </c>
      <c r="E143" s="245" t="s">
        <v>385</v>
      </c>
      <c r="F143" s="245" t="s">
        <v>54</v>
      </c>
      <c r="G143" s="245" t="s">
        <v>155</v>
      </c>
      <c r="H143" s="245" t="s">
        <v>386</v>
      </c>
      <c r="I143" s="245" t="s">
        <v>136</v>
      </c>
      <c r="J143" s="245" t="s">
        <v>136</v>
      </c>
      <c r="K143" s="245" t="s">
        <v>387</v>
      </c>
      <c r="L143" s="245" t="s">
        <v>129</v>
      </c>
      <c r="M143" s="245" t="s">
        <v>54</v>
      </c>
      <c r="N143" s="245">
        <v>428984</v>
      </c>
      <c r="O143" s="251">
        <v>41659</v>
      </c>
      <c r="P143" s="251">
        <v>41662</v>
      </c>
      <c r="Q143" s="251">
        <v>41697</v>
      </c>
      <c r="R143" s="245">
        <v>2</v>
      </c>
      <c r="S143" s="245">
        <v>2</v>
      </c>
      <c r="T143" s="245">
        <v>2</v>
      </c>
    </row>
    <row r="144" spans="1:20" s="245" customFormat="1" ht="15" x14ac:dyDescent="0.2">
      <c r="A144" s="252" t="str">
        <f t="shared" si="2"/>
        <v>Ofsted Provider Webpage</v>
      </c>
      <c r="B144" s="245">
        <v>70067</v>
      </c>
      <c r="C144" s="245">
        <v>1561</v>
      </c>
      <c r="D144" s="245">
        <v>10007158</v>
      </c>
      <c r="E144" s="245" t="s">
        <v>385</v>
      </c>
      <c r="F144" s="245" t="s">
        <v>55</v>
      </c>
      <c r="G144" s="245" t="s">
        <v>155</v>
      </c>
      <c r="H144" s="245" t="s">
        <v>386</v>
      </c>
      <c r="I144" s="245" t="s">
        <v>136</v>
      </c>
      <c r="J144" s="245" t="s">
        <v>136</v>
      </c>
      <c r="K144" s="245" t="s">
        <v>387</v>
      </c>
      <c r="L144" s="245" t="s">
        <v>129</v>
      </c>
      <c r="M144" s="245" t="s">
        <v>55</v>
      </c>
      <c r="N144" s="245">
        <v>428984</v>
      </c>
      <c r="O144" s="251">
        <v>41659</v>
      </c>
      <c r="P144" s="251">
        <v>41662</v>
      </c>
      <c r="Q144" s="251">
        <v>41697</v>
      </c>
      <c r="R144" s="245">
        <v>2</v>
      </c>
      <c r="S144" s="245">
        <v>2</v>
      </c>
      <c r="T144" s="245">
        <v>2</v>
      </c>
    </row>
    <row r="145" spans="1:20" s="245" customFormat="1" ht="15" x14ac:dyDescent="0.2">
      <c r="A145" s="252" t="str">
        <f t="shared" si="2"/>
        <v>Ofsted Provider Webpage</v>
      </c>
      <c r="B145" s="245">
        <v>70068</v>
      </c>
      <c r="C145" s="245">
        <v>1531</v>
      </c>
      <c r="D145" s="245">
        <v>10006299</v>
      </c>
      <c r="E145" s="245" t="s">
        <v>388</v>
      </c>
      <c r="F145" s="245" t="s">
        <v>57</v>
      </c>
      <c r="G145" s="245" t="s">
        <v>155</v>
      </c>
      <c r="H145" s="245" t="s">
        <v>389</v>
      </c>
      <c r="I145" s="245" t="s">
        <v>156</v>
      </c>
      <c r="J145" s="245" t="s">
        <v>156</v>
      </c>
      <c r="K145" s="245" t="s">
        <v>390</v>
      </c>
      <c r="L145" s="245" t="s">
        <v>129</v>
      </c>
      <c r="M145" s="245" t="s">
        <v>57</v>
      </c>
      <c r="N145" s="245">
        <v>10010260</v>
      </c>
      <c r="O145" s="251">
        <v>42485</v>
      </c>
      <c r="P145" s="251">
        <v>42697</v>
      </c>
      <c r="Q145" s="251">
        <v>42745</v>
      </c>
      <c r="R145" s="245">
        <v>2</v>
      </c>
      <c r="S145" s="245">
        <v>2</v>
      </c>
      <c r="T145" s="245">
        <v>2</v>
      </c>
    </row>
    <row r="146" spans="1:20" s="245" customFormat="1" ht="15" x14ac:dyDescent="0.2">
      <c r="A146" s="252" t="str">
        <f t="shared" si="2"/>
        <v>Ofsted Provider Webpage</v>
      </c>
      <c r="B146" s="245">
        <v>70068</v>
      </c>
      <c r="C146" s="245">
        <v>1531</v>
      </c>
      <c r="D146" s="245">
        <v>10006299</v>
      </c>
      <c r="E146" s="245" t="s">
        <v>388</v>
      </c>
      <c r="F146" s="245" t="s">
        <v>54</v>
      </c>
      <c r="G146" s="245" t="s">
        <v>155</v>
      </c>
      <c r="H146" s="245" t="s">
        <v>389</v>
      </c>
      <c r="I146" s="245" t="s">
        <v>156</v>
      </c>
      <c r="J146" s="245" t="s">
        <v>156</v>
      </c>
      <c r="K146" s="245" t="s">
        <v>390</v>
      </c>
      <c r="L146" s="245" t="s">
        <v>129</v>
      </c>
      <c r="M146" s="245" t="s">
        <v>54</v>
      </c>
      <c r="N146" s="245">
        <v>10010260</v>
      </c>
      <c r="O146" s="251">
        <v>42485</v>
      </c>
      <c r="P146" s="251">
        <v>42697</v>
      </c>
      <c r="Q146" s="251">
        <v>42745</v>
      </c>
      <c r="R146" s="245">
        <v>2</v>
      </c>
      <c r="S146" s="245">
        <v>2</v>
      </c>
      <c r="T146" s="245">
        <v>2</v>
      </c>
    </row>
    <row r="147" spans="1:20" s="245" customFormat="1" ht="15" x14ac:dyDescent="0.2">
      <c r="A147" s="252" t="str">
        <f t="shared" si="2"/>
        <v>Ofsted Provider Webpage</v>
      </c>
      <c r="B147" s="245">
        <v>70068</v>
      </c>
      <c r="C147" s="245">
        <v>1531</v>
      </c>
      <c r="D147" s="245">
        <v>10006299</v>
      </c>
      <c r="E147" s="245" t="s">
        <v>388</v>
      </c>
      <c r="F147" s="245" t="s">
        <v>55</v>
      </c>
      <c r="G147" s="245" t="s">
        <v>155</v>
      </c>
      <c r="H147" s="245" t="s">
        <v>389</v>
      </c>
      <c r="I147" s="245" t="s">
        <v>156</v>
      </c>
      <c r="J147" s="245" t="s">
        <v>156</v>
      </c>
      <c r="K147" s="245" t="s">
        <v>390</v>
      </c>
      <c r="L147" s="245" t="s">
        <v>129</v>
      </c>
      <c r="M147" s="245" t="s">
        <v>55</v>
      </c>
      <c r="N147" s="245">
        <v>10010260</v>
      </c>
      <c r="O147" s="251">
        <v>42485</v>
      </c>
      <c r="P147" s="251">
        <v>42697</v>
      </c>
      <c r="Q147" s="251">
        <v>42745</v>
      </c>
      <c r="R147" s="245">
        <v>2</v>
      </c>
      <c r="S147" s="245">
        <v>2</v>
      </c>
      <c r="T147" s="245">
        <v>2</v>
      </c>
    </row>
    <row r="148" spans="1:20" s="245" customFormat="1" ht="15" x14ac:dyDescent="0.2">
      <c r="A148" s="252" t="str">
        <f t="shared" si="2"/>
        <v>Ofsted Provider Webpage</v>
      </c>
      <c r="B148" s="245">
        <v>70069</v>
      </c>
      <c r="C148" s="245">
        <v>5552</v>
      </c>
      <c r="D148" s="245">
        <v>10006399</v>
      </c>
      <c r="E148" s="245" t="s">
        <v>391</v>
      </c>
      <c r="F148" s="245" t="s">
        <v>54</v>
      </c>
      <c r="G148" s="245" t="s">
        <v>125</v>
      </c>
      <c r="H148" s="245" t="s">
        <v>392</v>
      </c>
      <c r="I148" s="245" t="s">
        <v>151</v>
      </c>
      <c r="J148" s="245" t="s">
        <v>151</v>
      </c>
      <c r="K148" s="245" t="s">
        <v>264</v>
      </c>
      <c r="L148" s="245" t="s">
        <v>129</v>
      </c>
      <c r="M148" s="245" t="s">
        <v>54</v>
      </c>
      <c r="N148" s="245">
        <v>423235</v>
      </c>
      <c r="O148" s="251">
        <v>41414</v>
      </c>
      <c r="P148" s="251">
        <v>41417</v>
      </c>
      <c r="Q148" s="251">
        <v>41453</v>
      </c>
      <c r="R148" s="245">
        <v>1</v>
      </c>
      <c r="S148" s="245">
        <v>1</v>
      </c>
      <c r="T148" s="245">
        <v>1</v>
      </c>
    </row>
    <row r="149" spans="1:20" s="245" customFormat="1" ht="15" x14ac:dyDescent="0.2">
      <c r="A149" s="252" t="str">
        <f t="shared" si="2"/>
        <v>Ofsted Provider Webpage</v>
      </c>
      <c r="B149" s="245">
        <v>70070</v>
      </c>
      <c r="C149" s="245">
        <v>1562</v>
      </c>
      <c r="D149" s="245">
        <v>10007159</v>
      </c>
      <c r="E149" s="245" t="s">
        <v>393</v>
      </c>
      <c r="F149" s="245" t="s">
        <v>57</v>
      </c>
      <c r="G149" s="245" t="s">
        <v>155</v>
      </c>
      <c r="H149" s="245" t="s">
        <v>394</v>
      </c>
      <c r="I149" s="245" t="s">
        <v>142</v>
      </c>
      <c r="J149" s="245" t="s">
        <v>143</v>
      </c>
      <c r="K149" s="245" t="s">
        <v>395</v>
      </c>
      <c r="L149" s="245" t="s">
        <v>129</v>
      </c>
      <c r="M149" s="245" t="s">
        <v>57</v>
      </c>
      <c r="N149" s="245">
        <v>10004332</v>
      </c>
      <c r="O149" s="251">
        <v>42142</v>
      </c>
      <c r="P149" s="251">
        <v>42284</v>
      </c>
      <c r="Q149" s="251">
        <v>42339</v>
      </c>
      <c r="R149" s="245">
        <v>2</v>
      </c>
      <c r="S149" s="245">
        <v>2</v>
      </c>
      <c r="T149" s="245">
        <v>2</v>
      </c>
    </row>
    <row r="150" spans="1:20" s="245" customFormat="1" ht="15" x14ac:dyDescent="0.2">
      <c r="A150" s="252" t="str">
        <f t="shared" si="2"/>
        <v>Ofsted Provider Webpage</v>
      </c>
      <c r="B150" s="245">
        <v>70070</v>
      </c>
      <c r="C150" s="245">
        <v>1562</v>
      </c>
      <c r="D150" s="245">
        <v>10007159</v>
      </c>
      <c r="E150" s="245" t="s">
        <v>393</v>
      </c>
      <c r="F150" s="245" t="s">
        <v>54</v>
      </c>
      <c r="G150" s="245" t="s">
        <v>155</v>
      </c>
      <c r="H150" s="245" t="s">
        <v>394</v>
      </c>
      <c r="I150" s="245" t="s">
        <v>142</v>
      </c>
      <c r="J150" s="245" t="s">
        <v>143</v>
      </c>
      <c r="K150" s="245" t="s">
        <v>395</v>
      </c>
      <c r="L150" s="245" t="s">
        <v>129</v>
      </c>
      <c r="M150" s="245" t="s">
        <v>54</v>
      </c>
      <c r="N150" s="245">
        <v>10004332</v>
      </c>
      <c r="O150" s="251">
        <v>42142</v>
      </c>
      <c r="P150" s="251">
        <v>42284</v>
      </c>
      <c r="Q150" s="251">
        <v>42339</v>
      </c>
      <c r="R150" s="245">
        <v>2</v>
      </c>
      <c r="S150" s="245">
        <v>2</v>
      </c>
      <c r="T150" s="245">
        <v>2</v>
      </c>
    </row>
    <row r="151" spans="1:20" s="245" customFormat="1" ht="15" x14ac:dyDescent="0.2">
      <c r="A151" s="252" t="str">
        <f t="shared" si="2"/>
        <v>Ofsted Provider Webpage</v>
      </c>
      <c r="B151" s="245">
        <v>70070</v>
      </c>
      <c r="C151" s="245">
        <v>1562</v>
      </c>
      <c r="D151" s="245">
        <v>10007159</v>
      </c>
      <c r="E151" s="245" t="s">
        <v>393</v>
      </c>
      <c r="F151" s="245" t="s">
        <v>55</v>
      </c>
      <c r="G151" s="245" t="s">
        <v>155</v>
      </c>
      <c r="H151" s="245" t="s">
        <v>394</v>
      </c>
      <c r="I151" s="245" t="s">
        <v>142</v>
      </c>
      <c r="J151" s="245" t="s">
        <v>143</v>
      </c>
      <c r="K151" s="245" t="s">
        <v>395</v>
      </c>
      <c r="L151" s="245" t="s">
        <v>129</v>
      </c>
      <c r="M151" s="245" t="s">
        <v>55</v>
      </c>
      <c r="N151" s="245">
        <v>10004332</v>
      </c>
      <c r="O151" s="251">
        <v>42142</v>
      </c>
      <c r="P151" s="251">
        <v>42284</v>
      </c>
      <c r="Q151" s="251">
        <v>42339</v>
      </c>
      <c r="R151" s="245">
        <v>2</v>
      </c>
      <c r="S151" s="245">
        <v>2</v>
      </c>
      <c r="T151" s="245">
        <v>2</v>
      </c>
    </row>
    <row r="152" spans="1:20" s="245" customFormat="1" ht="15" x14ac:dyDescent="0.2">
      <c r="A152" s="252" t="str">
        <f t="shared" si="2"/>
        <v>Ofsted Provider Webpage</v>
      </c>
      <c r="B152" s="245">
        <v>70071</v>
      </c>
      <c r="C152" s="245">
        <v>1564</v>
      </c>
      <c r="D152" s="245">
        <v>10007806</v>
      </c>
      <c r="E152" s="245" t="s">
        <v>396</v>
      </c>
      <c r="F152" s="245" t="s">
        <v>53</v>
      </c>
      <c r="G152" s="245" t="s">
        <v>155</v>
      </c>
      <c r="H152" s="245" t="s">
        <v>397</v>
      </c>
      <c r="I152" s="245" t="s">
        <v>136</v>
      </c>
      <c r="J152" s="245" t="s">
        <v>136</v>
      </c>
      <c r="K152" s="245" t="s">
        <v>274</v>
      </c>
      <c r="L152" s="245" t="s">
        <v>129</v>
      </c>
      <c r="M152" s="245" t="s">
        <v>140</v>
      </c>
      <c r="N152" s="245" t="s">
        <v>140</v>
      </c>
      <c r="O152" s="251" t="s">
        <v>140</v>
      </c>
      <c r="P152" s="251" t="s">
        <v>140</v>
      </c>
      <c r="Q152" s="251" t="s">
        <v>140</v>
      </c>
      <c r="R152" s="245" t="s">
        <v>140</v>
      </c>
      <c r="S152" s="245" t="s">
        <v>140</v>
      </c>
      <c r="T152" s="245" t="s">
        <v>140</v>
      </c>
    </row>
    <row r="153" spans="1:20" s="245" customFormat="1" ht="15" x14ac:dyDescent="0.2">
      <c r="A153" s="252" t="str">
        <f t="shared" si="2"/>
        <v>Ofsted Provider Webpage</v>
      </c>
      <c r="B153" s="245">
        <v>70071</v>
      </c>
      <c r="C153" s="245">
        <v>1564</v>
      </c>
      <c r="D153" s="245">
        <v>10007806</v>
      </c>
      <c r="E153" s="245" t="s">
        <v>396</v>
      </c>
      <c r="F153" s="245" t="s">
        <v>54</v>
      </c>
      <c r="G153" s="245" t="s">
        <v>155</v>
      </c>
      <c r="H153" s="245" t="s">
        <v>397</v>
      </c>
      <c r="I153" s="245" t="s">
        <v>136</v>
      </c>
      <c r="J153" s="245" t="s">
        <v>136</v>
      </c>
      <c r="K153" s="245" t="s">
        <v>274</v>
      </c>
      <c r="L153" s="245" t="s">
        <v>129</v>
      </c>
      <c r="M153" s="245" t="s">
        <v>54</v>
      </c>
      <c r="N153" s="245">
        <v>428994</v>
      </c>
      <c r="O153" s="251">
        <v>41708</v>
      </c>
      <c r="P153" s="251">
        <v>41711</v>
      </c>
      <c r="Q153" s="251">
        <v>41753</v>
      </c>
      <c r="R153" s="245">
        <v>1</v>
      </c>
      <c r="S153" s="245">
        <v>1</v>
      </c>
      <c r="T153" s="245">
        <v>1</v>
      </c>
    </row>
    <row r="154" spans="1:20" s="245" customFormat="1" ht="15" x14ac:dyDescent="0.2">
      <c r="A154" s="252" t="str">
        <f t="shared" si="2"/>
        <v>Ofsted Provider Webpage</v>
      </c>
      <c r="B154" s="245">
        <v>70071</v>
      </c>
      <c r="C154" s="245">
        <v>1564</v>
      </c>
      <c r="D154" s="245">
        <v>10007806</v>
      </c>
      <c r="E154" s="245" t="s">
        <v>396</v>
      </c>
      <c r="F154" s="245" t="s">
        <v>55</v>
      </c>
      <c r="G154" s="245" t="s">
        <v>155</v>
      </c>
      <c r="H154" s="245" t="s">
        <v>397</v>
      </c>
      <c r="I154" s="245" t="s">
        <v>136</v>
      </c>
      <c r="J154" s="245" t="s">
        <v>136</v>
      </c>
      <c r="K154" s="245" t="s">
        <v>274</v>
      </c>
      <c r="L154" s="245" t="s">
        <v>129</v>
      </c>
      <c r="M154" s="245" t="s">
        <v>55</v>
      </c>
      <c r="N154" s="245">
        <v>428994</v>
      </c>
      <c r="O154" s="251">
        <v>41708</v>
      </c>
      <c r="P154" s="251">
        <v>41711</v>
      </c>
      <c r="Q154" s="251">
        <v>41753</v>
      </c>
      <c r="R154" s="245">
        <v>2</v>
      </c>
      <c r="S154" s="245">
        <v>2</v>
      </c>
      <c r="T154" s="245">
        <v>2</v>
      </c>
    </row>
    <row r="155" spans="1:20" s="245" customFormat="1" ht="15" x14ac:dyDescent="0.2">
      <c r="A155" s="252" t="str">
        <f t="shared" si="2"/>
        <v>Ofsted Provider Webpage</v>
      </c>
      <c r="B155" s="245">
        <v>70072</v>
      </c>
      <c r="C155" s="245">
        <v>5540</v>
      </c>
      <c r="D155" s="245">
        <v>10060466</v>
      </c>
      <c r="E155" s="245" t="s">
        <v>131</v>
      </c>
      <c r="F155" s="245" t="s">
        <v>56</v>
      </c>
      <c r="G155" s="245" t="s">
        <v>125</v>
      </c>
      <c r="H155" s="245" t="s">
        <v>134</v>
      </c>
      <c r="I155" s="245" t="s">
        <v>132</v>
      </c>
      <c r="J155" s="245" t="s">
        <v>132</v>
      </c>
      <c r="K155" s="245" t="s">
        <v>133</v>
      </c>
      <c r="L155" s="245" t="s">
        <v>129</v>
      </c>
      <c r="M155" s="245" t="s">
        <v>56</v>
      </c>
      <c r="N155" s="245">
        <v>10167321</v>
      </c>
      <c r="O155" s="251">
        <v>44326</v>
      </c>
      <c r="P155" s="251">
        <v>44329</v>
      </c>
      <c r="Q155" s="251">
        <v>44391</v>
      </c>
      <c r="R155" s="245">
        <v>2</v>
      </c>
      <c r="S155" s="245">
        <v>2</v>
      </c>
      <c r="T155" s="245">
        <v>2</v>
      </c>
    </row>
    <row r="156" spans="1:20" s="245" customFormat="1" ht="15" x14ac:dyDescent="0.2">
      <c r="A156" s="252" t="str">
        <f t="shared" si="2"/>
        <v>Ofsted Provider Webpage</v>
      </c>
      <c r="B156" s="245">
        <v>70073</v>
      </c>
      <c r="C156" s="245">
        <v>5543</v>
      </c>
      <c r="D156" s="245">
        <v>10034267</v>
      </c>
      <c r="E156" s="245" t="s">
        <v>398</v>
      </c>
      <c r="F156" s="245" t="s">
        <v>54</v>
      </c>
      <c r="G156" s="245" t="s">
        <v>125</v>
      </c>
      <c r="H156" s="245" t="s">
        <v>399</v>
      </c>
      <c r="I156" s="245" t="s">
        <v>151</v>
      </c>
      <c r="J156" s="245" t="s">
        <v>151</v>
      </c>
      <c r="K156" s="245" t="s">
        <v>177</v>
      </c>
      <c r="L156" s="245" t="s">
        <v>129</v>
      </c>
      <c r="M156" s="245" t="s">
        <v>54</v>
      </c>
      <c r="N156" s="245">
        <v>10004459</v>
      </c>
      <c r="O156" s="251">
        <v>42177</v>
      </c>
      <c r="P156" s="251">
        <v>42340</v>
      </c>
      <c r="Q156" s="251">
        <v>42396</v>
      </c>
      <c r="R156" s="245">
        <v>2</v>
      </c>
      <c r="S156" s="245">
        <v>2</v>
      </c>
      <c r="T156" s="245">
        <v>2</v>
      </c>
    </row>
    <row r="157" spans="1:20" s="245" customFormat="1" ht="15" x14ac:dyDescent="0.2">
      <c r="A157" s="252" t="str">
        <f t="shared" si="2"/>
        <v>Ofsted Provider Webpage</v>
      </c>
      <c r="B157" s="245">
        <v>70073</v>
      </c>
      <c r="C157" s="245">
        <v>5543</v>
      </c>
      <c r="D157" s="245">
        <v>10034267</v>
      </c>
      <c r="E157" s="245" t="s">
        <v>398</v>
      </c>
      <c r="F157" s="245" t="s">
        <v>55</v>
      </c>
      <c r="G157" s="245" t="s">
        <v>125</v>
      </c>
      <c r="H157" s="245" t="s">
        <v>399</v>
      </c>
      <c r="I157" s="245" t="s">
        <v>151</v>
      </c>
      <c r="J157" s="245" t="s">
        <v>151</v>
      </c>
      <c r="K157" s="245" t="s">
        <v>177</v>
      </c>
      <c r="L157" s="245" t="s">
        <v>129</v>
      </c>
      <c r="M157" s="245" t="s">
        <v>140</v>
      </c>
      <c r="N157" s="245" t="s">
        <v>140</v>
      </c>
      <c r="O157" s="251" t="s">
        <v>140</v>
      </c>
      <c r="P157" s="251" t="s">
        <v>140</v>
      </c>
      <c r="Q157" s="251" t="s">
        <v>140</v>
      </c>
      <c r="R157" s="245" t="s">
        <v>140</v>
      </c>
      <c r="S157" s="245" t="s">
        <v>140</v>
      </c>
      <c r="T157" s="245" t="s">
        <v>140</v>
      </c>
    </row>
    <row r="158" spans="1:20" s="245" customFormat="1" ht="15" x14ac:dyDescent="0.2">
      <c r="A158" s="252" t="str">
        <f t="shared" si="2"/>
        <v>Ofsted Provider Webpage</v>
      </c>
      <c r="B158" s="245">
        <v>70074</v>
      </c>
      <c r="C158" s="245">
        <v>5544</v>
      </c>
      <c r="D158" s="245">
        <v>10039377</v>
      </c>
      <c r="E158" s="245" t="s">
        <v>400</v>
      </c>
      <c r="F158" s="245" t="s">
        <v>56</v>
      </c>
      <c r="G158" s="245" t="s">
        <v>125</v>
      </c>
      <c r="H158" s="245" t="s">
        <v>401</v>
      </c>
      <c r="I158" s="245" t="s">
        <v>156</v>
      </c>
      <c r="J158" s="245" t="s">
        <v>156</v>
      </c>
      <c r="K158" s="245" t="s">
        <v>167</v>
      </c>
      <c r="L158" s="245" t="s">
        <v>129</v>
      </c>
      <c r="M158" s="245" t="s">
        <v>56</v>
      </c>
      <c r="N158" s="245">
        <v>10004329</v>
      </c>
      <c r="O158" s="251">
        <v>42142</v>
      </c>
      <c r="P158" s="251">
        <v>42292</v>
      </c>
      <c r="Q158" s="251">
        <v>42348</v>
      </c>
      <c r="R158" s="245">
        <v>2</v>
      </c>
      <c r="S158" s="245">
        <v>2</v>
      </c>
      <c r="T158" s="245">
        <v>1</v>
      </c>
    </row>
    <row r="159" spans="1:20" s="245" customFormat="1" ht="15" x14ac:dyDescent="0.2">
      <c r="A159" s="252" t="str">
        <f t="shared" si="2"/>
        <v>Ofsted Provider Webpage</v>
      </c>
      <c r="B159" s="245">
        <v>70075</v>
      </c>
      <c r="C159" s="245">
        <v>1541</v>
      </c>
      <c r="D159" s="245">
        <v>10007140</v>
      </c>
      <c r="E159" s="245" t="s">
        <v>402</v>
      </c>
      <c r="F159" s="245" t="s">
        <v>57</v>
      </c>
      <c r="G159" s="245" t="s">
        <v>155</v>
      </c>
      <c r="H159" s="245" t="s">
        <v>403</v>
      </c>
      <c r="I159" s="245" t="s">
        <v>156</v>
      </c>
      <c r="J159" s="245" t="s">
        <v>156</v>
      </c>
      <c r="K159" s="245" t="s">
        <v>167</v>
      </c>
      <c r="L159" s="245" t="s">
        <v>129</v>
      </c>
      <c r="M159" s="245" t="s">
        <v>57</v>
      </c>
      <c r="N159" s="245">
        <v>429013</v>
      </c>
      <c r="O159" s="251">
        <v>41729</v>
      </c>
      <c r="P159" s="251">
        <v>41732</v>
      </c>
      <c r="Q159" s="251">
        <v>41781</v>
      </c>
      <c r="R159" s="245">
        <v>2</v>
      </c>
      <c r="S159" s="245">
        <v>2</v>
      </c>
      <c r="T159" s="245">
        <v>2</v>
      </c>
    </row>
    <row r="160" spans="1:20" s="245" customFormat="1" ht="15" x14ac:dyDescent="0.2">
      <c r="A160" s="252" t="str">
        <f t="shared" si="2"/>
        <v>Ofsted Provider Webpage</v>
      </c>
      <c r="B160" s="245">
        <v>70075</v>
      </c>
      <c r="C160" s="245">
        <v>1541</v>
      </c>
      <c r="D160" s="245">
        <v>10007140</v>
      </c>
      <c r="E160" s="245" t="s">
        <v>402</v>
      </c>
      <c r="F160" s="245" t="s">
        <v>54</v>
      </c>
      <c r="G160" s="245" t="s">
        <v>155</v>
      </c>
      <c r="H160" s="245" t="s">
        <v>403</v>
      </c>
      <c r="I160" s="245" t="s">
        <v>156</v>
      </c>
      <c r="J160" s="245" t="s">
        <v>156</v>
      </c>
      <c r="K160" s="245" t="s">
        <v>167</v>
      </c>
      <c r="L160" s="245" t="s">
        <v>129</v>
      </c>
      <c r="M160" s="245" t="s">
        <v>54</v>
      </c>
      <c r="N160" s="245">
        <v>429013</v>
      </c>
      <c r="O160" s="251">
        <v>41729</v>
      </c>
      <c r="P160" s="251">
        <v>41732</v>
      </c>
      <c r="Q160" s="251">
        <v>41781</v>
      </c>
      <c r="R160" s="245">
        <v>2</v>
      </c>
      <c r="S160" s="245">
        <v>2</v>
      </c>
      <c r="T160" s="245">
        <v>2</v>
      </c>
    </row>
    <row r="161" spans="1:20" s="245" customFormat="1" ht="15" x14ac:dyDescent="0.2">
      <c r="A161" s="252" t="str">
        <f t="shared" si="2"/>
        <v>Ofsted Provider Webpage</v>
      </c>
      <c r="B161" s="245">
        <v>70075</v>
      </c>
      <c r="C161" s="245">
        <v>1541</v>
      </c>
      <c r="D161" s="245">
        <v>10007140</v>
      </c>
      <c r="E161" s="245" t="s">
        <v>402</v>
      </c>
      <c r="F161" s="245" t="s">
        <v>55</v>
      </c>
      <c r="G161" s="245" t="s">
        <v>155</v>
      </c>
      <c r="H161" s="245" t="s">
        <v>403</v>
      </c>
      <c r="I161" s="245" t="s">
        <v>156</v>
      </c>
      <c r="J161" s="245" t="s">
        <v>156</v>
      </c>
      <c r="K161" s="245" t="s">
        <v>167</v>
      </c>
      <c r="L161" s="245" t="s">
        <v>129</v>
      </c>
      <c r="M161" s="245" t="s">
        <v>55</v>
      </c>
      <c r="N161" s="245">
        <v>429013</v>
      </c>
      <c r="O161" s="251">
        <v>41729</v>
      </c>
      <c r="P161" s="251">
        <v>41732</v>
      </c>
      <c r="Q161" s="251">
        <v>41781</v>
      </c>
      <c r="R161" s="245">
        <v>2</v>
      </c>
      <c r="S161" s="245">
        <v>2</v>
      </c>
      <c r="T161" s="245">
        <v>2</v>
      </c>
    </row>
    <row r="162" spans="1:20" s="245" customFormat="1" ht="15" x14ac:dyDescent="0.2">
      <c r="A162" s="252" t="str">
        <f t="shared" si="2"/>
        <v>Ofsted Provider Webpage</v>
      </c>
      <c r="B162" s="245">
        <v>70076</v>
      </c>
      <c r="C162" s="245">
        <v>1544</v>
      </c>
      <c r="D162" s="245">
        <v>10007789</v>
      </c>
      <c r="E162" s="245" t="s">
        <v>404</v>
      </c>
      <c r="F162" s="245" t="s">
        <v>54</v>
      </c>
      <c r="G162" s="245" t="s">
        <v>155</v>
      </c>
      <c r="H162" s="245" t="s">
        <v>405</v>
      </c>
      <c r="I162" s="245" t="s">
        <v>151</v>
      </c>
      <c r="J162" s="245" t="s">
        <v>151</v>
      </c>
      <c r="K162" s="245" t="s">
        <v>164</v>
      </c>
      <c r="L162" s="245" t="s">
        <v>129</v>
      </c>
      <c r="M162" s="245" t="s">
        <v>54</v>
      </c>
      <c r="N162" s="245">
        <v>428983</v>
      </c>
      <c r="O162" s="251">
        <v>41813</v>
      </c>
      <c r="P162" s="251">
        <v>41934</v>
      </c>
      <c r="Q162" s="251">
        <v>41969</v>
      </c>
      <c r="R162" s="245">
        <v>2</v>
      </c>
      <c r="S162" s="245">
        <v>2</v>
      </c>
      <c r="T162" s="245">
        <v>2</v>
      </c>
    </row>
    <row r="163" spans="1:20" s="245" customFormat="1" ht="15" x14ac:dyDescent="0.2">
      <c r="A163" s="252" t="str">
        <f t="shared" si="2"/>
        <v>Ofsted Provider Webpage</v>
      </c>
      <c r="B163" s="245">
        <v>70076</v>
      </c>
      <c r="C163" s="245">
        <v>1544</v>
      </c>
      <c r="D163" s="245">
        <v>10007789</v>
      </c>
      <c r="E163" s="245" t="s">
        <v>404</v>
      </c>
      <c r="F163" s="245" t="s">
        <v>55</v>
      </c>
      <c r="G163" s="245" t="s">
        <v>155</v>
      </c>
      <c r="H163" s="245" t="s">
        <v>405</v>
      </c>
      <c r="I163" s="245" t="s">
        <v>151</v>
      </c>
      <c r="J163" s="245" t="s">
        <v>151</v>
      </c>
      <c r="K163" s="245" t="s">
        <v>164</v>
      </c>
      <c r="L163" s="245" t="s">
        <v>129</v>
      </c>
      <c r="M163" s="245" t="s">
        <v>55</v>
      </c>
      <c r="N163" s="245">
        <v>428983</v>
      </c>
      <c r="O163" s="251">
        <v>41813</v>
      </c>
      <c r="P163" s="251">
        <v>41934</v>
      </c>
      <c r="Q163" s="251">
        <v>41969</v>
      </c>
      <c r="R163" s="245">
        <v>2</v>
      </c>
      <c r="S163" s="245">
        <v>2</v>
      </c>
      <c r="T163" s="245">
        <v>2</v>
      </c>
    </row>
    <row r="164" spans="1:20" s="245" customFormat="1" ht="15" x14ac:dyDescent="0.2">
      <c r="A164" s="252" t="str">
        <f t="shared" si="2"/>
        <v>Ofsted Provider Webpage</v>
      </c>
      <c r="B164" s="245">
        <v>70077</v>
      </c>
      <c r="C164" s="245">
        <v>1545</v>
      </c>
      <c r="D164" s="245">
        <v>10007144</v>
      </c>
      <c r="E164" s="245" t="s">
        <v>406</v>
      </c>
      <c r="F164" s="245" t="s">
        <v>57</v>
      </c>
      <c r="G164" s="245" t="s">
        <v>155</v>
      </c>
      <c r="H164" s="245" t="s">
        <v>407</v>
      </c>
      <c r="I164" s="245" t="s">
        <v>186</v>
      </c>
      <c r="J164" s="245" t="s">
        <v>186</v>
      </c>
      <c r="K164" s="245" t="s">
        <v>408</v>
      </c>
      <c r="L164" s="245" t="s">
        <v>129</v>
      </c>
      <c r="M164" s="245" t="s">
        <v>57</v>
      </c>
      <c r="N164" s="245">
        <v>398733</v>
      </c>
      <c r="O164" s="251">
        <v>41246</v>
      </c>
      <c r="P164" s="251">
        <v>41249</v>
      </c>
      <c r="Q164" s="251">
        <v>41289</v>
      </c>
      <c r="R164" s="245">
        <v>2</v>
      </c>
      <c r="S164" s="245">
        <v>2</v>
      </c>
      <c r="T164" s="245">
        <v>2</v>
      </c>
    </row>
    <row r="165" spans="1:20" s="245" customFormat="1" ht="15" x14ac:dyDescent="0.2">
      <c r="A165" s="252" t="str">
        <f t="shared" si="2"/>
        <v>Ofsted Provider Webpage</v>
      </c>
      <c r="B165" s="245">
        <v>70077</v>
      </c>
      <c r="C165" s="245">
        <v>1545</v>
      </c>
      <c r="D165" s="245">
        <v>10007144</v>
      </c>
      <c r="E165" s="245" t="s">
        <v>406</v>
      </c>
      <c r="F165" s="245" t="s">
        <v>54</v>
      </c>
      <c r="G165" s="245" t="s">
        <v>155</v>
      </c>
      <c r="H165" s="245" t="s">
        <v>407</v>
      </c>
      <c r="I165" s="245" t="s">
        <v>186</v>
      </c>
      <c r="J165" s="245" t="s">
        <v>186</v>
      </c>
      <c r="K165" s="245" t="s">
        <v>408</v>
      </c>
      <c r="L165" s="245" t="s">
        <v>129</v>
      </c>
      <c r="M165" s="245" t="s">
        <v>54</v>
      </c>
      <c r="N165" s="245">
        <v>398733</v>
      </c>
      <c r="O165" s="251">
        <v>41246</v>
      </c>
      <c r="P165" s="251">
        <v>41249</v>
      </c>
      <c r="Q165" s="251">
        <v>41289</v>
      </c>
      <c r="R165" s="245">
        <v>2</v>
      </c>
      <c r="S165" s="245">
        <v>2</v>
      </c>
      <c r="T165" s="245">
        <v>2</v>
      </c>
    </row>
    <row r="166" spans="1:20" s="245" customFormat="1" ht="15" x14ac:dyDescent="0.2">
      <c r="A166" s="252" t="str">
        <f t="shared" si="2"/>
        <v>Ofsted Provider Webpage</v>
      </c>
      <c r="B166" s="245">
        <v>70077</v>
      </c>
      <c r="C166" s="245">
        <v>1545</v>
      </c>
      <c r="D166" s="245">
        <v>10007144</v>
      </c>
      <c r="E166" s="245" t="s">
        <v>406</v>
      </c>
      <c r="F166" s="245" t="s">
        <v>55</v>
      </c>
      <c r="G166" s="245" t="s">
        <v>155</v>
      </c>
      <c r="H166" s="245" t="s">
        <v>407</v>
      </c>
      <c r="I166" s="245" t="s">
        <v>186</v>
      </c>
      <c r="J166" s="245" t="s">
        <v>186</v>
      </c>
      <c r="K166" s="245" t="s">
        <v>408</v>
      </c>
      <c r="L166" s="245" t="s">
        <v>129</v>
      </c>
      <c r="M166" s="245" t="s">
        <v>55</v>
      </c>
      <c r="N166" s="245">
        <v>398733</v>
      </c>
      <c r="O166" s="251">
        <v>41246</v>
      </c>
      <c r="P166" s="251">
        <v>41249</v>
      </c>
      <c r="Q166" s="251">
        <v>41289</v>
      </c>
      <c r="R166" s="245">
        <v>2</v>
      </c>
      <c r="S166" s="245">
        <v>2</v>
      </c>
      <c r="T166" s="245">
        <v>2</v>
      </c>
    </row>
    <row r="167" spans="1:20" s="245" customFormat="1" ht="15" x14ac:dyDescent="0.2">
      <c r="A167" s="252" t="str">
        <f t="shared" si="2"/>
        <v>Ofsted Provider Webpage</v>
      </c>
      <c r="B167" s="245">
        <v>70079</v>
      </c>
      <c r="C167" s="245">
        <v>1565</v>
      </c>
      <c r="D167" s="245">
        <v>10007164</v>
      </c>
      <c r="E167" s="245" t="s">
        <v>409</v>
      </c>
      <c r="F167" s="245" t="s">
        <v>53</v>
      </c>
      <c r="G167" s="245" t="s">
        <v>155</v>
      </c>
      <c r="H167" s="245" t="s">
        <v>410</v>
      </c>
      <c r="I167" s="245" t="s">
        <v>132</v>
      </c>
      <c r="J167" s="245" t="s">
        <v>132</v>
      </c>
      <c r="K167" s="245" t="s">
        <v>411</v>
      </c>
      <c r="L167" s="245" t="s">
        <v>129</v>
      </c>
      <c r="M167" s="245" t="s">
        <v>140</v>
      </c>
      <c r="N167" s="245" t="s">
        <v>140</v>
      </c>
      <c r="O167" s="251" t="s">
        <v>140</v>
      </c>
      <c r="P167" s="251" t="s">
        <v>140</v>
      </c>
      <c r="Q167" s="251" t="s">
        <v>140</v>
      </c>
      <c r="R167" s="245" t="s">
        <v>140</v>
      </c>
      <c r="S167" s="245" t="s">
        <v>140</v>
      </c>
      <c r="T167" s="245" t="s">
        <v>140</v>
      </c>
    </row>
    <row r="168" spans="1:20" s="245" customFormat="1" ht="15" x14ac:dyDescent="0.2">
      <c r="A168" s="252" t="str">
        <f t="shared" si="2"/>
        <v>Ofsted Provider Webpage</v>
      </c>
      <c r="B168" s="245">
        <v>70079</v>
      </c>
      <c r="C168" s="245">
        <v>1565</v>
      </c>
      <c r="D168" s="245">
        <v>10007164</v>
      </c>
      <c r="E168" s="245" t="s">
        <v>409</v>
      </c>
      <c r="F168" s="245" t="s">
        <v>54</v>
      </c>
      <c r="G168" s="245" t="s">
        <v>155</v>
      </c>
      <c r="H168" s="245" t="s">
        <v>410</v>
      </c>
      <c r="I168" s="245" t="s">
        <v>132</v>
      </c>
      <c r="J168" s="245" t="s">
        <v>132</v>
      </c>
      <c r="K168" s="245" t="s">
        <v>411</v>
      </c>
      <c r="L168" s="245" t="s">
        <v>129</v>
      </c>
      <c r="M168" s="245" t="s">
        <v>54</v>
      </c>
      <c r="N168" s="245">
        <v>421254</v>
      </c>
      <c r="O168" s="251">
        <v>41610</v>
      </c>
      <c r="P168" s="251">
        <v>41613</v>
      </c>
      <c r="Q168" s="251">
        <v>41705</v>
      </c>
      <c r="R168" s="245">
        <v>2</v>
      </c>
      <c r="S168" s="245">
        <v>2</v>
      </c>
      <c r="T168" s="245">
        <v>2</v>
      </c>
    </row>
    <row r="169" spans="1:20" s="245" customFormat="1" ht="15" x14ac:dyDescent="0.2">
      <c r="A169" s="252" t="str">
        <f t="shared" si="2"/>
        <v>Ofsted Provider Webpage</v>
      </c>
      <c r="B169" s="245">
        <v>70079</v>
      </c>
      <c r="C169" s="245">
        <v>1565</v>
      </c>
      <c r="D169" s="245">
        <v>10007164</v>
      </c>
      <c r="E169" s="245" t="s">
        <v>409</v>
      </c>
      <c r="F169" s="245" t="s">
        <v>55</v>
      </c>
      <c r="G169" s="245" t="s">
        <v>155</v>
      </c>
      <c r="H169" s="245" t="s">
        <v>410</v>
      </c>
      <c r="I169" s="245" t="s">
        <v>132</v>
      </c>
      <c r="J169" s="245" t="s">
        <v>132</v>
      </c>
      <c r="K169" s="245" t="s">
        <v>411</v>
      </c>
      <c r="L169" s="245" t="s">
        <v>129</v>
      </c>
      <c r="M169" s="245" t="s">
        <v>55</v>
      </c>
      <c r="N169" s="245">
        <v>421254</v>
      </c>
      <c r="O169" s="251">
        <v>41610</v>
      </c>
      <c r="P169" s="251">
        <v>41613</v>
      </c>
      <c r="Q169" s="251">
        <v>41705</v>
      </c>
      <c r="R169" s="245">
        <v>2</v>
      </c>
      <c r="S169" s="245">
        <v>2</v>
      </c>
      <c r="T169" s="245">
        <v>2</v>
      </c>
    </row>
    <row r="170" spans="1:20" s="245" customFormat="1" ht="15" x14ac:dyDescent="0.2">
      <c r="A170" s="252" t="str">
        <f t="shared" si="2"/>
        <v>Ofsted Provider Webpage</v>
      </c>
      <c r="B170" s="245">
        <v>70080</v>
      </c>
      <c r="C170" s="245">
        <v>5546</v>
      </c>
      <c r="D170" s="245">
        <v>10046788</v>
      </c>
      <c r="E170" s="245" t="s">
        <v>412</v>
      </c>
      <c r="F170" s="245" t="s">
        <v>54</v>
      </c>
      <c r="G170" s="245" t="s">
        <v>125</v>
      </c>
      <c r="H170" s="245" t="s">
        <v>413</v>
      </c>
      <c r="I170" s="245" t="s">
        <v>186</v>
      </c>
      <c r="J170" s="245" t="s">
        <v>186</v>
      </c>
      <c r="K170" s="245" t="s">
        <v>381</v>
      </c>
      <c r="L170" s="245" t="s">
        <v>129</v>
      </c>
      <c r="M170" s="245" t="s">
        <v>54</v>
      </c>
      <c r="N170" s="245">
        <v>10022255</v>
      </c>
      <c r="O170" s="251">
        <v>42877</v>
      </c>
      <c r="P170" s="251">
        <v>43019</v>
      </c>
      <c r="Q170" s="251">
        <v>43077</v>
      </c>
      <c r="R170" s="245">
        <v>2</v>
      </c>
      <c r="S170" s="245">
        <v>2</v>
      </c>
      <c r="T170" s="245">
        <v>2</v>
      </c>
    </row>
    <row r="171" spans="1:20" s="245" customFormat="1" ht="15" x14ac:dyDescent="0.2">
      <c r="A171" s="252" t="str">
        <f t="shared" si="2"/>
        <v>Ofsted Provider Webpage</v>
      </c>
      <c r="B171" s="245">
        <v>70081</v>
      </c>
      <c r="C171" s="245">
        <v>1566</v>
      </c>
      <c r="D171" s="245">
        <v>10007163</v>
      </c>
      <c r="E171" s="245" t="s">
        <v>414</v>
      </c>
      <c r="F171" s="245" t="s">
        <v>57</v>
      </c>
      <c r="G171" s="245" t="s">
        <v>155</v>
      </c>
      <c r="H171" s="245" t="s">
        <v>415</v>
      </c>
      <c r="I171" s="245" t="s">
        <v>156</v>
      </c>
      <c r="J171" s="245" t="s">
        <v>156</v>
      </c>
      <c r="K171" s="245" t="s">
        <v>258</v>
      </c>
      <c r="L171" s="245" t="s">
        <v>129</v>
      </c>
      <c r="M171" s="245" t="s">
        <v>57</v>
      </c>
      <c r="N171" s="245">
        <v>10004342</v>
      </c>
      <c r="O171" s="251">
        <v>42163</v>
      </c>
      <c r="P171" s="251">
        <v>42319</v>
      </c>
      <c r="Q171" s="251">
        <v>42381</v>
      </c>
      <c r="R171" s="245">
        <v>2</v>
      </c>
      <c r="S171" s="245">
        <v>2</v>
      </c>
      <c r="T171" s="245">
        <v>1</v>
      </c>
    </row>
    <row r="172" spans="1:20" s="245" customFormat="1" ht="15" x14ac:dyDescent="0.2">
      <c r="A172" s="252" t="str">
        <f t="shared" si="2"/>
        <v>Ofsted Provider Webpage</v>
      </c>
      <c r="B172" s="245">
        <v>70081</v>
      </c>
      <c r="C172" s="245">
        <v>1566</v>
      </c>
      <c r="D172" s="245">
        <v>10007163</v>
      </c>
      <c r="E172" s="245" t="s">
        <v>414</v>
      </c>
      <c r="F172" s="245" t="s">
        <v>54</v>
      </c>
      <c r="G172" s="245" t="s">
        <v>155</v>
      </c>
      <c r="H172" s="245" t="s">
        <v>415</v>
      </c>
      <c r="I172" s="245" t="s">
        <v>156</v>
      </c>
      <c r="J172" s="245" t="s">
        <v>156</v>
      </c>
      <c r="K172" s="245" t="s">
        <v>258</v>
      </c>
      <c r="L172" s="245" t="s">
        <v>129</v>
      </c>
      <c r="M172" s="245" t="s">
        <v>54</v>
      </c>
      <c r="N172" s="245">
        <v>10004342</v>
      </c>
      <c r="O172" s="251">
        <v>42163</v>
      </c>
      <c r="P172" s="251">
        <v>42319</v>
      </c>
      <c r="Q172" s="251">
        <v>42381</v>
      </c>
      <c r="R172" s="245">
        <v>1</v>
      </c>
      <c r="S172" s="245">
        <v>1</v>
      </c>
      <c r="T172" s="245">
        <v>1</v>
      </c>
    </row>
    <row r="173" spans="1:20" s="245" customFormat="1" ht="15" x14ac:dyDescent="0.2">
      <c r="A173" s="252" t="str">
        <f t="shared" si="2"/>
        <v>Ofsted Provider Webpage</v>
      </c>
      <c r="B173" s="245">
        <v>70081</v>
      </c>
      <c r="C173" s="245">
        <v>1566</v>
      </c>
      <c r="D173" s="245">
        <v>10007163</v>
      </c>
      <c r="E173" s="245" t="s">
        <v>414</v>
      </c>
      <c r="F173" s="245" t="s">
        <v>55</v>
      </c>
      <c r="G173" s="245" t="s">
        <v>155</v>
      </c>
      <c r="H173" s="245" t="s">
        <v>415</v>
      </c>
      <c r="I173" s="245" t="s">
        <v>156</v>
      </c>
      <c r="J173" s="245" t="s">
        <v>156</v>
      </c>
      <c r="K173" s="245" t="s">
        <v>258</v>
      </c>
      <c r="L173" s="245" t="s">
        <v>129</v>
      </c>
      <c r="M173" s="245" t="s">
        <v>55</v>
      </c>
      <c r="N173" s="245">
        <v>10004342</v>
      </c>
      <c r="O173" s="251">
        <v>42163</v>
      </c>
      <c r="P173" s="251">
        <v>42319</v>
      </c>
      <c r="Q173" s="251">
        <v>42381</v>
      </c>
      <c r="R173" s="245">
        <v>1</v>
      </c>
      <c r="S173" s="245">
        <v>1</v>
      </c>
      <c r="T173" s="245">
        <v>1</v>
      </c>
    </row>
    <row r="174" spans="1:20" s="245" customFormat="1" ht="15" x14ac:dyDescent="0.2">
      <c r="A174" s="252" t="str">
        <f t="shared" si="2"/>
        <v>Ofsted Provider Webpage</v>
      </c>
      <c r="B174" s="245">
        <v>70083</v>
      </c>
      <c r="C174" s="245">
        <v>5548</v>
      </c>
      <c r="D174" s="245">
        <v>10006894</v>
      </c>
      <c r="E174" s="245" t="s">
        <v>416</v>
      </c>
      <c r="F174" s="245" t="s">
        <v>54</v>
      </c>
      <c r="G174" s="245" t="s">
        <v>125</v>
      </c>
      <c r="H174" s="245" t="s">
        <v>417</v>
      </c>
      <c r="I174" s="245" t="s">
        <v>156</v>
      </c>
      <c r="J174" s="245" t="s">
        <v>156</v>
      </c>
      <c r="K174" s="245" t="s">
        <v>418</v>
      </c>
      <c r="L174" s="245" t="s">
        <v>129</v>
      </c>
      <c r="M174" s="245" t="s">
        <v>54</v>
      </c>
      <c r="N174" s="245">
        <v>409472</v>
      </c>
      <c r="O174" s="251">
        <v>41659</v>
      </c>
      <c r="P174" s="251">
        <v>41662</v>
      </c>
      <c r="Q174" s="251">
        <v>41697</v>
      </c>
      <c r="R174" s="245">
        <v>2</v>
      </c>
      <c r="S174" s="245">
        <v>2</v>
      </c>
      <c r="T174" s="245">
        <v>2</v>
      </c>
    </row>
    <row r="175" spans="1:20" s="245" customFormat="1" ht="15" x14ac:dyDescent="0.2">
      <c r="A175" s="252" t="str">
        <f t="shared" si="2"/>
        <v>Ofsted Provider Webpage</v>
      </c>
      <c r="B175" s="245">
        <v>70083</v>
      </c>
      <c r="C175" s="245">
        <v>5548</v>
      </c>
      <c r="D175" s="245">
        <v>10006894</v>
      </c>
      <c r="E175" s="245" t="s">
        <v>416</v>
      </c>
      <c r="F175" s="245" t="s">
        <v>55</v>
      </c>
      <c r="G175" s="245" t="s">
        <v>125</v>
      </c>
      <c r="H175" s="245" t="s">
        <v>417</v>
      </c>
      <c r="I175" s="245" t="s">
        <v>156</v>
      </c>
      <c r="J175" s="245" t="s">
        <v>156</v>
      </c>
      <c r="K175" s="245" t="s">
        <v>418</v>
      </c>
      <c r="L175" s="245" t="s">
        <v>129</v>
      </c>
      <c r="M175" s="245" t="s">
        <v>55</v>
      </c>
      <c r="N175" s="245">
        <v>409472</v>
      </c>
      <c r="O175" s="251">
        <v>41659</v>
      </c>
      <c r="P175" s="251">
        <v>41662</v>
      </c>
      <c r="Q175" s="251">
        <v>41697</v>
      </c>
      <c r="R175" s="245">
        <v>2</v>
      </c>
      <c r="S175" s="245">
        <v>2</v>
      </c>
      <c r="T175" s="245">
        <v>2</v>
      </c>
    </row>
    <row r="176" spans="1:20" s="245" customFormat="1" ht="15" x14ac:dyDescent="0.2">
      <c r="A176" s="252" t="str">
        <f t="shared" si="2"/>
        <v>Ofsted Provider Webpage</v>
      </c>
      <c r="B176" s="245">
        <v>70084</v>
      </c>
      <c r="C176" s="245">
        <v>1567</v>
      </c>
      <c r="D176" s="245">
        <v>10007166</v>
      </c>
      <c r="E176" s="245" t="s">
        <v>154</v>
      </c>
      <c r="F176" s="245" t="s">
        <v>53</v>
      </c>
      <c r="G176" s="245" t="s">
        <v>155</v>
      </c>
      <c r="H176" s="245" t="s">
        <v>158</v>
      </c>
      <c r="I176" s="245" t="s">
        <v>156</v>
      </c>
      <c r="J176" s="245" t="s">
        <v>156</v>
      </c>
      <c r="K176" s="245" t="s">
        <v>157</v>
      </c>
      <c r="L176" s="245" t="s">
        <v>129</v>
      </c>
      <c r="M176" s="245" t="s">
        <v>53</v>
      </c>
      <c r="N176" s="245">
        <v>10166700</v>
      </c>
      <c r="O176" s="251">
        <v>44327</v>
      </c>
      <c r="P176" s="251">
        <v>44330</v>
      </c>
      <c r="Q176" s="251">
        <v>44391</v>
      </c>
      <c r="R176" s="245">
        <v>4</v>
      </c>
      <c r="S176" s="245">
        <v>3</v>
      </c>
      <c r="T176" s="245">
        <v>4</v>
      </c>
    </row>
    <row r="177" spans="1:20" s="245" customFormat="1" ht="15" x14ac:dyDescent="0.2">
      <c r="A177" s="252" t="str">
        <f t="shared" si="2"/>
        <v>Ofsted Provider Webpage</v>
      </c>
      <c r="B177" s="245">
        <v>70084</v>
      </c>
      <c r="C177" s="245">
        <v>1567</v>
      </c>
      <c r="D177" s="245">
        <v>10007166</v>
      </c>
      <c r="E177" s="245" t="s">
        <v>154</v>
      </c>
      <c r="F177" s="245" t="s">
        <v>57</v>
      </c>
      <c r="G177" s="245" t="s">
        <v>155</v>
      </c>
      <c r="H177" s="245" t="s">
        <v>158</v>
      </c>
      <c r="I177" s="245" t="s">
        <v>156</v>
      </c>
      <c r="J177" s="245" t="s">
        <v>156</v>
      </c>
      <c r="K177" s="245" t="s">
        <v>157</v>
      </c>
      <c r="L177" s="245" t="s">
        <v>129</v>
      </c>
      <c r="M177" s="245" t="s">
        <v>57</v>
      </c>
      <c r="N177" s="245">
        <v>10166700</v>
      </c>
      <c r="O177" s="251">
        <v>44327</v>
      </c>
      <c r="P177" s="251">
        <v>44330</v>
      </c>
      <c r="Q177" s="251">
        <v>44391</v>
      </c>
      <c r="R177" s="245">
        <v>2</v>
      </c>
      <c r="S177" s="245">
        <v>2</v>
      </c>
      <c r="T177" s="245">
        <v>2</v>
      </c>
    </row>
    <row r="178" spans="1:20" s="245" customFormat="1" ht="15" x14ac:dyDescent="0.2">
      <c r="A178" s="252" t="str">
        <f t="shared" si="2"/>
        <v>Ofsted Provider Webpage</v>
      </c>
      <c r="B178" s="245">
        <v>70084</v>
      </c>
      <c r="C178" s="245">
        <v>1567</v>
      </c>
      <c r="D178" s="245">
        <v>10007166</v>
      </c>
      <c r="E178" s="245" t="s">
        <v>154</v>
      </c>
      <c r="F178" s="245" t="s">
        <v>54</v>
      </c>
      <c r="G178" s="245" t="s">
        <v>155</v>
      </c>
      <c r="H178" s="245" t="s">
        <v>158</v>
      </c>
      <c r="I178" s="245" t="s">
        <v>156</v>
      </c>
      <c r="J178" s="245" t="s">
        <v>156</v>
      </c>
      <c r="K178" s="245" t="s">
        <v>157</v>
      </c>
      <c r="L178" s="245" t="s">
        <v>129</v>
      </c>
      <c r="M178" s="245" t="s">
        <v>54</v>
      </c>
      <c r="N178" s="245">
        <v>10166700</v>
      </c>
      <c r="O178" s="251">
        <v>44327</v>
      </c>
      <c r="P178" s="251">
        <v>44330</v>
      </c>
      <c r="Q178" s="251">
        <v>44391</v>
      </c>
      <c r="R178" s="245">
        <v>2</v>
      </c>
      <c r="S178" s="245">
        <v>2</v>
      </c>
      <c r="T178" s="245">
        <v>2</v>
      </c>
    </row>
    <row r="179" spans="1:20" s="245" customFormat="1" ht="15" x14ac:dyDescent="0.2">
      <c r="A179" s="252" t="str">
        <f t="shared" si="2"/>
        <v>Ofsted Provider Webpage</v>
      </c>
      <c r="B179" s="245">
        <v>70084</v>
      </c>
      <c r="C179" s="245">
        <v>1567</v>
      </c>
      <c r="D179" s="245">
        <v>10007166</v>
      </c>
      <c r="E179" s="245" t="s">
        <v>154</v>
      </c>
      <c r="F179" s="245" t="s">
        <v>55</v>
      </c>
      <c r="G179" s="245" t="s">
        <v>155</v>
      </c>
      <c r="H179" s="245" t="s">
        <v>158</v>
      </c>
      <c r="I179" s="245" t="s">
        <v>156</v>
      </c>
      <c r="J179" s="245" t="s">
        <v>156</v>
      </c>
      <c r="K179" s="245" t="s">
        <v>157</v>
      </c>
      <c r="L179" s="245" t="s">
        <v>129</v>
      </c>
      <c r="M179" s="245" t="s">
        <v>55</v>
      </c>
      <c r="N179" s="245">
        <v>10166700</v>
      </c>
      <c r="O179" s="251">
        <v>44327</v>
      </c>
      <c r="P179" s="251">
        <v>44330</v>
      </c>
      <c r="Q179" s="251">
        <v>44391</v>
      </c>
      <c r="R179" s="245">
        <v>2</v>
      </c>
      <c r="S179" s="245">
        <v>2</v>
      </c>
      <c r="T179" s="245">
        <v>2</v>
      </c>
    </row>
    <row r="180" spans="1:20" s="245" customFormat="1" ht="15" x14ac:dyDescent="0.2">
      <c r="A180" s="252" t="str">
        <f t="shared" si="2"/>
        <v>Ofsted Provider Webpage</v>
      </c>
      <c r="B180" s="245">
        <v>70085</v>
      </c>
      <c r="C180" s="245">
        <v>1535</v>
      </c>
      <c r="D180" s="245">
        <v>10007139</v>
      </c>
      <c r="E180" s="245" t="s">
        <v>419</v>
      </c>
      <c r="F180" s="245" t="s">
        <v>57</v>
      </c>
      <c r="G180" s="245" t="s">
        <v>155</v>
      </c>
      <c r="H180" s="245" t="s">
        <v>420</v>
      </c>
      <c r="I180" s="245" t="s">
        <v>156</v>
      </c>
      <c r="J180" s="245" t="s">
        <v>156</v>
      </c>
      <c r="K180" s="245" t="s">
        <v>237</v>
      </c>
      <c r="L180" s="245" t="s">
        <v>129</v>
      </c>
      <c r="M180" s="245" t="s">
        <v>57</v>
      </c>
      <c r="N180" s="245">
        <v>411653</v>
      </c>
      <c r="O180" s="251">
        <v>41708</v>
      </c>
      <c r="P180" s="251">
        <v>41711</v>
      </c>
      <c r="Q180" s="251">
        <v>41752</v>
      </c>
      <c r="R180" s="245">
        <v>2</v>
      </c>
      <c r="S180" s="245">
        <v>2</v>
      </c>
      <c r="T180" s="245">
        <v>2</v>
      </c>
    </row>
    <row r="181" spans="1:20" s="245" customFormat="1" ht="15" x14ac:dyDescent="0.2">
      <c r="A181" s="252" t="str">
        <f t="shared" si="2"/>
        <v>Ofsted Provider Webpage</v>
      </c>
      <c r="B181" s="245">
        <v>70085</v>
      </c>
      <c r="C181" s="245">
        <v>1535</v>
      </c>
      <c r="D181" s="245">
        <v>10007139</v>
      </c>
      <c r="E181" s="245" t="s">
        <v>419</v>
      </c>
      <c r="F181" s="245" t="s">
        <v>54</v>
      </c>
      <c r="G181" s="245" t="s">
        <v>155</v>
      </c>
      <c r="H181" s="245" t="s">
        <v>420</v>
      </c>
      <c r="I181" s="245" t="s">
        <v>156</v>
      </c>
      <c r="J181" s="245" t="s">
        <v>156</v>
      </c>
      <c r="K181" s="245" t="s">
        <v>237</v>
      </c>
      <c r="L181" s="245" t="s">
        <v>129</v>
      </c>
      <c r="M181" s="245" t="s">
        <v>54</v>
      </c>
      <c r="N181" s="245">
        <v>411653</v>
      </c>
      <c r="O181" s="251">
        <v>41708</v>
      </c>
      <c r="P181" s="251">
        <v>41711</v>
      </c>
      <c r="Q181" s="251">
        <v>41752</v>
      </c>
      <c r="R181" s="245">
        <v>2</v>
      </c>
      <c r="S181" s="245">
        <v>2</v>
      </c>
      <c r="T181" s="245">
        <v>2</v>
      </c>
    </row>
    <row r="182" spans="1:20" s="245" customFormat="1" ht="15" x14ac:dyDescent="0.2">
      <c r="A182" s="252" t="str">
        <f t="shared" si="2"/>
        <v>Ofsted Provider Webpage</v>
      </c>
      <c r="B182" s="245">
        <v>70085</v>
      </c>
      <c r="C182" s="245">
        <v>1535</v>
      </c>
      <c r="D182" s="245">
        <v>10007139</v>
      </c>
      <c r="E182" s="245" t="s">
        <v>419</v>
      </c>
      <c r="F182" s="245" t="s">
        <v>55</v>
      </c>
      <c r="G182" s="245" t="s">
        <v>155</v>
      </c>
      <c r="H182" s="245" t="s">
        <v>420</v>
      </c>
      <c r="I182" s="245" t="s">
        <v>156</v>
      </c>
      <c r="J182" s="245" t="s">
        <v>156</v>
      </c>
      <c r="K182" s="245" t="s">
        <v>237</v>
      </c>
      <c r="L182" s="245" t="s">
        <v>129</v>
      </c>
      <c r="M182" s="245" t="s">
        <v>55</v>
      </c>
      <c r="N182" s="245">
        <v>411653</v>
      </c>
      <c r="O182" s="251">
        <v>41708</v>
      </c>
      <c r="P182" s="251">
        <v>41711</v>
      </c>
      <c r="Q182" s="251">
        <v>41752</v>
      </c>
      <c r="R182" s="245">
        <v>2</v>
      </c>
      <c r="S182" s="245">
        <v>2</v>
      </c>
      <c r="T182" s="245">
        <v>2</v>
      </c>
    </row>
    <row r="183" spans="1:20" s="245" customFormat="1" ht="15" x14ac:dyDescent="0.2">
      <c r="A183" s="252" t="str">
        <f t="shared" si="2"/>
        <v>Ofsted Provider Webpage</v>
      </c>
      <c r="B183" s="245">
        <v>70086</v>
      </c>
      <c r="C183" s="245">
        <v>5524</v>
      </c>
      <c r="D183" s="245">
        <v>10055240</v>
      </c>
      <c r="E183" s="245" t="s">
        <v>421</v>
      </c>
      <c r="F183" s="245" t="s">
        <v>55</v>
      </c>
      <c r="G183" s="245" t="s">
        <v>125</v>
      </c>
      <c r="H183" s="245" t="s">
        <v>422</v>
      </c>
      <c r="I183" s="245" t="s">
        <v>151</v>
      </c>
      <c r="J183" s="245" t="s">
        <v>151</v>
      </c>
      <c r="K183" s="245" t="s">
        <v>177</v>
      </c>
      <c r="L183" s="245" t="s">
        <v>129</v>
      </c>
      <c r="M183" s="245" t="s">
        <v>55</v>
      </c>
      <c r="N183" s="245">
        <v>10022256</v>
      </c>
      <c r="O183" s="251">
        <v>42898</v>
      </c>
      <c r="P183" s="251">
        <v>43019</v>
      </c>
      <c r="Q183" s="251">
        <v>43067</v>
      </c>
      <c r="R183" s="245">
        <v>1</v>
      </c>
      <c r="S183" s="245">
        <v>1</v>
      </c>
      <c r="T183" s="245">
        <v>1</v>
      </c>
    </row>
    <row r="184" spans="1:20" s="245" customFormat="1" ht="15" x14ac:dyDescent="0.2">
      <c r="A184" s="252" t="str">
        <f t="shared" si="2"/>
        <v>Ofsted Provider Webpage</v>
      </c>
      <c r="B184" s="245">
        <v>70087</v>
      </c>
      <c r="C184" s="245">
        <v>1568</v>
      </c>
      <c r="D184" s="245">
        <v>10007167</v>
      </c>
      <c r="E184" s="245" t="s">
        <v>423</v>
      </c>
      <c r="F184" s="245" t="s">
        <v>55</v>
      </c>
      <c r="G184" s="245" t="s">
        <v>155</v>
      </c>
      <c r="H184" s="245" t="s">
        <v>424</v>
      </c>
      <c r="I184" s="245" t="s">
        <v>160</v>
      </c>
      <c r="J184" s="245" t="s">
        <v>143</v>
      </c>
      <c r="K184" s="245" t="s">
        <v>425</v>
      </c>
      <c r="L184" s="245" t="s">
        <v>129</v>
      </c>
      <c r="M184" s="245" t="s">
        <v>55</v>
      </c>
      <c r="N184" s="245">
        <v>408582</v>
      </c>
      <c r="O184" s="251">
        <v>41386</v>
      </c>
      <c r="P184" s="251">
        <v>41389</v>
      </c>
      <c r="Q184" s="251">
        <v>41417</v>
      </c>
      <c r="R184" s="245">
        <v>2</v>
      </c>
      <c r="S184" s="245">
        <v>2</v>
      </c>
      <c r="T184" s="245">
        <v>2</v>
      </c>
    </row>
    <row r="185" spans="1:20" s="245" customFormat="1" ht="15" x14ac:dyDescent="0.2">
      <c r="A185" s="252" t="str">
        <f t="shared" si="2"/>
        <v>Ofsted Provider Webpage</v>
      </c>
      <c r="B185" s="245">
        <v>70089</v>
      </c>
      <c r="C185" s="245">
        <v>5533</v>
      </c>
      <c r="D185" s="245">
        <v>10045987</v>
      </c>
      <c r="E185" s="245" t="s">
        <v>426</v>
      </c>
      <c r="F185" s="245" t="s">
        <v>54</v>
      </c>
      <c r="G185" s="245" t="s">
        <v>125</v>
      </c>
      <c r="H185" s="245" t="s">
        <v>427</v>
      </c>
      <c r="I185" s="245" t="s">
        <v>136</v>
      </c>
      <c r="J185" s="245" t="s">
        <v>136</v>
      </c>
      <c r="K185" s="245" t="s">
        <v>387</v>
      </c>
      <c r="L185" s="245" t="s">
        <v>129</v>
      </c>
      <c r="M185" s="245" t="s">
        <v>54</v>
      </c>
      <c r="N185" s="245">
        <v>10040490</v>
      </c>
      <c r="O185" s="251">
        <v>43262</v>
      </c>
      <c r="P185" s="251">
        <v>43425</v>
      </c>
      <c r="Q185" s="251">
        <v>43478</v>
      </c>
      <c r="R185" s="245">
        <v>1</v>
      </c>
      <c r="S185" s="245">
        <v>1</v>
      </c>
      <c r="T185" s="245">
        <v>1</v>
      </c>
    </row>
    <row r="186" spans="1:20" s="245" customFormat="1" ht="15" x14ac:dyDescent="0.2">
      <c r="A186" s="252" t="str">
        <f t="shared" si="2"/>
        <v>Ofsted Provider Webpage</v>
      </c>
      <c r="B186" s="245">
        <v>70090</v>
      </c>
      <c r="C186" s="245">
        <v>5501</v>
      </c>
      <c r="D186" s="245">
        <v>10029147</v>
      </c>
      <c r="E186" s="245" t="s">
        <v>428</v>
      </c>
      <c r="F186" s="245" t="s">
        <v>56</v>
      </c>
      <c r="G186" s="245" t="s">
        <v>125</v>
      </c>
      <c r="H186" s="245" t="s">
        <v>429</v>
      </c>
      <c r="I186" s="245" t="s">
        <v>186</v>
      </c>
      <c r="J186" s="245" t="s">
        <v>186</v>
      </c>
      <c r="K186" s="245" t="s">
        <v>187</v>
      </c>
      <c r="L186" s="245" t="s">
        <v>129</v>
      </c>
      <c r="M186" s="245" t="s">
        <v>56</v>
      </c>
      <c r="N186" s="245">
        <v>10040491</v>
      </c>
      <c r="O186" s="251">
        <v>43283</v>
      </c>
      <c r="P186" s="251">
        <v>43418</v>
      </c>
      <c r="Q186" s="251">
        <v>43454</v>
      </c>
      <c r="R186" s="245">
        <v>1</v>
      </c>
      <c r="S186" s="245">
        <v>1</v>
      </c>
      <c r="T186" s="245">
        <v>1</v>
      </c>
    </row>
    <row r="187" spans="1:20" s="245" customFormat="1" ht="15" x14ac:dyDescent="0.2">
      <c r="A187" s="252" t="str">
        <f t="shared" si="2"/>
        <v>Ofsted Provider Webpage</v>
      </c>
      <c r="B187" s="245">
        <v>70091</v>
      </c>
      <c r="C187" s="245">
        <v>5536</v>
      </c>
      <c r="D187" s="245">
        <v>10046141</v>
      </c>
      <c r="E187" s="245" t="s">
        <v>430</v>
      </c>
      <c r="F187" s="245" t="s">
        <v>54</v>
      </c>
      <c r="G187" s="245" t="s">
        <v>125</v>
      </c>
      <c r="H187" s="245" t="s">
        <v>431</v>
      </c>
      <c r="I187" s="245" t="s">
        <v>151</v>
      </c>
      <c r="J187" s="245" t="s">
        <v>151</v>
      </c>
      <c r="K187" s="245" t="s">
        <v>294</v>
      </c>
      <c r="L187" s="245" t="s">
        <v>129</v>
      </c>
      <c r="M187" s="245" t="s">
        <v>54</v>
      </c>
      <c r="N187" s="245">
        <v>409461</v>
      </c>
      <c r="O187" s="251">
        <v>41351</v>
      </c>
      <c r="P187" s="251">
        <v>41354</v>
      </c>
      <c r="Q187" s="251">
        <v>41417</v>
      </c>
      <c r="R187" s="245">
        <v>2</v>
      </c>
      <c r="S187" s="245">
        <v>2</v>
      </c>
      <c r="T187" s="245">
        <v>2</v>
      </c>
    </row>
    <row r="188" spans="1:20" s="245" customFormat="1" ht="15" x14ac:dyDescent="0.2">
      <c r="A188" s="252" t="str">
        <f t="shared" si="2"/>
        <v>Ofsted Provider Webpage</v>
      </c>
      <c r="B188" s="245">
        <v>70092</v>
      </c>
      <c r="C188" s="245">
        <v>5516</v>
      </c>
      <c r="D188" s="245">
        <v>10059888</v>
      </c>
      <c r="E188" s="245" t="s">
        <v>432</v>
      </c>
      <c r="F188" s="245" t="s">
        <v>53</v>
      </c>
      <c r="G188" s="245" t="s">
        <v>125</v>
      </c>
      <c r="H188" s="245" t="s">
        <v>433</v>
      </c>
      <c r="I188" s="245" t="s">
        <v>151</v>
      </c>
      <c r="J188" s="245" t="s">
        <v>151</v>
      </c>
      <c r="K188" s="245" t="s">
        <v>177</v>
      </c>
      <c r="L188" s="245" t="s">
        <v>129</v>
      </c>
      <c r="M188" s="245" t="s">
        <v>53</v>
      </c>
      <c r="N188" s="245">
        <v>10044652</v>
      </c>
      <c r="O188" s="251">
        <v>43262</v>
      </c>
      <c r="P188" s="251">
        <v>43264</v>
      </c>
      <c r="Q188" s="251">
        <v>43293</v>
      </c>
      <c r="R188" s="245">
        <v>2</v>
      </c>
      <c r="S188" s="245">
        <v>2</v>
      </c>
      <c r="T188" s="245">
        <v>2</v>
      </c>
    </row>
    <row r="189" spans="1:20" s="245" customFormat="1" ht="15" x14ac:dyDescent="0.2">
      <c r="A189" s="252" t="str">
        <f t="shared" si="2"/>
        <v>Ofsted Provider Webpage</v>
      </c>
      <c r="B189" s="245">
        <v>70092</v>
      </c>
      <c r="C189" s="245">
        <v>5516</v>
      </c>
      <c r="D189" s="245">
        <v>10059888</v>
      </c>
      <c r="E189" s="245" t="s">
        <v>432</v>
      </c>
      <c r="F189" s="245" t="s">
        <v>54</v>
      </c>
      <c r="G189" s="245" t="s">
        <v>125</v>
      </c>
      <c r="H189" s="245" t="s">
        <v>433</v>
      </c>
      <c r="I189" s="245" t="s">
        <v>151</v>
      </c>
      <c r="J189" s="245" t="s">
        <v>151</v>
      </c>
      <c r="K189" s="245" t="s">
        <v>177</v>
      </c>
      <c r="L189" s="245" t="s">
        <v>129</v>
      </c>
      <c r="M189" s="245" t="s">
        <v>54</v>
      </c>
      <c r="N189" s="245">
        <v>10022257</v>
      </c>
      <c r="O189" s="251">
        <v>42912</v>
      </c>
      <c r="P189" s="251">
        <v>43054</v>
      </c>
      <c r="Q189" s="251">
        <v>43082</v>
      </c>
      <c r="R189" s="245">
        <v>1</v>
      </c>
      <c r="S189" s="245">
        <v>1</v>
      </c>
      <c r="T189" s="245">
        <v>1</v>
      </c>
    </row>
    <row r="190" spans="1:20" s="245" customFormat="1" ht="15" x14ac:dyDescent="0.2">
      <c r="A190" s="252" t="str">
        <f t="shared" si="2"/>
        <v>Ofsted Provider Webpage</v>
      </c>
      <c r="B190" s="245">
        <v>70094</v>
      </c>
      <c r="C190" s="245">
        <v>5503</v>
      </c>
      <c r="D190" s="245">
        <v>10058882</v>
      </c>
      <c r="E190" s="245" t="s">
        <v>434</v>
      </c>
      <c r="F190" s="245" t="s">
        <v>54</v>
      </c>
      <c r="G190" s="245" t="s">
        <v>125</v>
      </c>
      <c r="H190" s="245" t="s">
        <v>435</v>
      </c>
      <c r="I190" s="245" t="s">
        <v>151</v>
      </c>
      <c r="J190" s="245" t="s">
        <v>151</v>
      </c>
      <c r="K190" s="245" t="s">
        <v>177</v>
      </c>
      <c r="L190" s="245" t="s">
        <v>129</v>
      </c>
      <c r="M190" s="245" t="s">
        <v>54</v>
      </c>
      <c r="N190" s="245">
        <v>429808</v>
      </c>
      <c r="O190" s="251">
        <v>41589</v>
      </c>
      <c r="P190" s="251">
        <v>41682</v>
      </c>
      <c r="Q190" s="251">
        <v>41716</v>
      </c>
      <c r="R190" s="245">
        <v>1</v>
      </c>
      <c r="S190" s="245">
        <v>1</v>
      </c>
      <c r="T190" s="245">
        <v>1</v>
      </c>
    </row>
    <row r="191" spans="1:20" s="245" customFormat="1" ht="15" x14ac:dyDescent="0.2">
      <c r="A191" s="252" t="str">
        <f t="shared" si="2"/>
        <v>Ofsted Provider Webpage</v>
      </c>
      <c r="B191" s="245">
        <v>70094</v>
      </c>
      <c r="C191" s="245">
        <v>5503</v>
      </c>
      <c r="D191" s="245">
        <v>10058882</v>
      </c>
      <c r="E191" s="245" t="s">
        <v>434</v>
      </c>
      <c r="F191" s="245" t="s">
        <v>55</v>
      </c>
      <c r="G191" s="245" t="s">
        <v>125</v>
      </c>
      <c r="H191" s="245" t="s">
        <v>435</v>
      </c>
      <c r="I191" s="245" t="s">
        <v>151</v>
      </c>
      <c r="J191" s="245" t="s">
        <v>151</v>
      </c>
      <c r="K191" s="245" t="s">
        <v>177</v>
      </c>
      <c r="L191" s="245" t="s">
        <v>129</v>
      </c>
      <c r="M191" s="245" t="s">
        <v>140</v>
      </c>
      <c r="N191" s="245" t="s">
        <v>140</v>
      </c>
      <c r="O191" s="251" t="s">
        <v>140</v>
      </c>
      <c r="P191" s="251" t="s">
        <v>140</v>
      </c>
      <c r="Q191" s="251" t="s">
        <v>140</v>
      </c>
      <c r="R191" s="245" t="s">
        <v>140</v>
      </c>
      <c r="S191" s="245" t="s">
        <v>140</v>
      </c>
      <c r="T191" s="245" t="s">
        <v>140</v>
      </c>
    </row>
    <row r="192" spans="1:20" s="245" customFormat="1" ht="15" x14ac:dyDescent="0.2">
      <c r="A192" s="252" t="str">
        <f t="shared" si="2"/>
        <v>Ofsted Provider Webpage</v>
      </c>
      <c r="B192" s="245">
        <v>70106</v>
      </c>
      <c r="C192" s="245" t="s">
        <v>140</v>
      </c>
      <c r="D192" s="245">
        <v>10007161</v>
      </c>
      <c r="E192" s="245" t="s">
        <v>436</v>
      </c>
      <c r="F192" s="245" t="s">
        <v>57</v>
      </c>
      <c r="G192" s="245" t="s">
        <v>57</v>
      </c>
      <c r="H192" s="245" t="s">
        <v>437</v>
      </c>
      <c r="I192" s="245" t="s">
        <v>142</v>
      </c>
      <c r="J192" s="245" t="s">
        <v>143</v>
      </c>
      <c r="K192" s="245" t="s">
        <v>438</v>
      </c>
      <c r="L192" s="245" t="s">
        <v>129</v>
      </c>
      <c r="M192" s="245" t="s">
        <v>57</v>
      </c>
      <c r="N192" s="245">
        <v>428995</v>
      </c>
      <c r="O192" s="251">
        <v>41708</v>
      </c>
      <c r="P192" s="251">
        <v>41711</v>
      </c>
      <c r="Q192" s="251">
        <v>41744</v>
      </c>
      <c r="R192" s="245">
        <v>2</v>
      </c>
      <c r="S192" s="245">
        <v>2</v>
      </c>
      <c r="T192" s="245">
        <v>2</v>
      </c>
    </row>
    <row r="193" spans="1:20" s="245" customFormat="1" ht="15" x14ac:dyDescent="0.2">
      <c r="A193" s="252" t="str">
        <f t="shared" si="2"/>
        <v>Ofsted Provider Webpage</v>
      </c>
      <c r="B193" s="245">
        <v>70118</v>
      </c>
      <c r="C193" s="245">
        <v>1569</v>
      </c>
      <c r="D193" s="245">
        <v>10007713</v>
      </c>
      <c r="E193" s="245" t="s">
        <v>439</v>
      </c>
      <c r="F193" s="245" t="s">
        <v>54</v>
      </c>
      <c r="G193" s="245" t="s">
        <v>155</v>
      </c>
      <c r="H193" s="245" t="s">
        <v>440</v>
      </c>
      <c r="I193" s="245" t="s">
        <v>160</v>
      </c>
      <c r="J193" s="245" t="s">
        <v>143</v>
      </c>
      <c r="K193" s="245" t="s">
        <v>425</v>
      </c>
      <c r="L193" s="245" t="s">
        <v>129</v>
      </c>
      <c r="M193" s="245" t="s">
        <v>54</v>
      </c>
      <c r="N193" s="245">
        <v>10022245</v>
      </c>
      <c r="O193" s="251">
        <v>42870</v>
      </c>
      <c r="P193" s="251">
        <v>43026</v>
      </c>
      <c r="Q193" s="251">
        <v>43070</v>
      </c>
      <c r="R193" s="245">
        <v>2</v>
      </c>
      <c r="S193" s="245">
        <v>2</v>
      </c>
      <c r="T193" s="245">
        <v>1</v>
      </c>
    </row>
    <row r="194" spans="1:20" s="245" customFormat="1" ht="15" x14ac:dyDescent="0.2">
      <c r="A194" s="252" t="str">
        <f t="shared" si="2"/>
        <v>Ofsted Provider Webpage</v>
      </c>
      <c r="B194" s="245">
        <v>70118</v>
      </c>
      <c r="C194" s="245">
        <v>1569</v>
      </c>
      <c r="D194" s="245">
        <v>10007713</v>
      </c>
      <c r="E194" s="245" t="s">
        <v>439</v>
      </c>
      <c r="F194" s="245" t="s">
        <v>55</v>
      </c>
      <c r="G194" s="245" t="s">
        <v>155</v>
      </c>
      <c r="H194" s="245" t="s">
        <v>440</v>
      </c>
      <c r="I194" s="245" t="s">
        <v>160</v>
      </c>
      <c r="J194" s="245" t="s">
        <v>143</v>
      </c>
      <c r="K194" s="245" t="s">
        <v>425</v>
      </c>
      <c r="L194" s="245" t="s">
        <v>129</v>
      </c>
      <c r="M194" s="245" t="s">
        <v>55</v>
      </c>
      <c r="N194" s="245">
        <v>10022245</v>
      </c>
      <c r="O194" s="251">
        <v>42870</v>
      </c>
      <c r="P194" s="251">
        <v>43026</v>
      </c>
      <c r="Q194" s="251">
        <v>43070</v>
      </c>
      <c r="R194" s="245">
        <v>2</v>
      </c>
      <c r="S194" s="245">
        <v>2</v>
      </c>
      <c r="T194" s="245">
        <v>1</v>
      </c>
    </row>
    <row r="195" spans="1:20" s="245" customFormat="1" ht="15" x14ac:dyDescent="0.2">
      <c r="A195" s="252" t="str">
        <f t="shared" si="2"/>
        <v>Ofsted Provider Webpage</v>
      </c>
      <c r="B195" s="245">
        <v>70119</v>
      </c>
      <c r="C195" s="245">
        <v>1584</v>
      </c>
      <c r="D195" s="245">
        <v>10007784</v>
      </c>
      <c r="E195" s="245" t="s">
        <v>441</v>
      </c>
      <c r="F195" s="245" t="s">
        <v>53</v>
      </c>
      <c r="G195" s="245" t="s">
        <v>155</v>
      </c>
      <c r="H195" s="245" t="s">
        <v>442</v>
      </c>
      <c r="I195" s="245" t="s">
        <v>186</v>
      </c>
      <c r="J195" s="245" t="s">
        <v>186</v>
      </c>
      <c r="K195" s="245" t="s">
        <v>215</v>
      </c>
      <c r="L195" s="245" t="s">
        <v>129</v>
      </c>
      <c r="M195" s="245" t="s">
        <v>140</v>
      </c>
      <c r="N195" s="245" t="s">
        <v>140</v>
      </c>
      <c r="O195" s="251" t="s">
        <v>140</v>
      </c>
      <c r="P195" s="251" t="s">
        <v>140</v>
      </c>
      <c r="Q195" s="251" t="s">
        <v>140</v>
      </c>
      <c r="R195" s="245" t="s">
        <v>140</v>
      </c>
      <c r="S195" s="245" t="s">
        <v>140</v>
      </c>
      <c r="T195" s="245" t="s">
        <v>140</v>
      </c>
    </row>
    <row r="196" spans="1:20" s="245" customFormat="1" ht="15" x14ac:dyDescent="0.2">
      <c r="A196" s="252" t="str">
        <f t="shared" si="2"/>
        <v>Ofsted Provider Webpage</v>
      </c>
      <c r="B196" s="245">
        <v>70119</v>
      </c>
      <c r="C196" s="245">
        <v>1584</v>
      </c>
      <c r="D196" s="245">
        <v>10007784</v>
      </c>
      <c r="E196" s="245" t="s">
        <v>441</v>
      </c>
      <c r="F196" s="245" t="s">
        <v>57</v>
      </c>
      <c r="G196" s="245" t="s">
        <v>155</v>
      </c>
      <c r="H196" s="245" t="s">
        <v>442</v>
      </c>
      <c r="I196" s="245" t="s">
        <v>186</v>
      </c>
      <c r="J196" s="245" t="s">
        <v>186</v>
      </c>
      <c r="K196" s="245" t="s">
        <v>215</v>
      </c>
      <c r="L196" s="245" t="s">
        <v>129</v>
      </c>
      <c r="M196" s="245" t="s">
        <v>57</v>
      </c>
      <c r="N196" s="245">
        <v>429806</v>
      </c>
      <c r="O196" s="251">
        <v>41596</v>
      </c>
      <c r="P196" s="251">
        <v>41599</v>
      </c>
      <c r="Q196" s="251">
        <v>41655</v>
      </c>
      <c r="R196" s="245">
        <v>1</v>
      </c>
      <c r="S196" s="245">
        <v>1</v>
      </c>
      <c r="T196" s="245">
        <v>1</v>
      </c>
    </row>
    <row r="197" spans="1:20" s="245" customFormat="1" ht="15" x14ac:dyDescent="0.2">
      <c r="A197" s="252" t="str">
        <f t="shared" ref="A197:A260" si="3">HYPERLINK(CONCATENATE("http://www.ofsted.gov.uk/inspection-reports/find-inspection-report/provider/ELS/",B197),"Ofsted Provider Webpage")</f>
        <v>Ofsted Provider Webpage</v>
      </c>
      <c r="B197" s="245">
        <v>70119</v>
      </c>
      <c r="C197" s="245">
        <v>1584</v>
      </c>
      <c r="D197" s="245">
        <v>10007784</v>
      </c>
      <c r="E197" s="245" t="s">
        <v>441</v>
      </c>
      <c r="F197" s="245" t="s">
        <v>54</v>
      </c>
      <c r="G197" s="245" t="s">
        <v>155</v>
      </c>
      <c r="H197" s="245" t="s">
        <v>442</v>
      </c>
      <c r="I197" s="245" t="s">
        <v>186</v>
      </c>
      <c r="J197" s="245" t="s">
        <v>186</v>
      </c>
      <c r="K197" s="245" t="s">
        <v>215</v>
      </c>
      <c r="L197" s="245" t="s">
        <v>129</v>
      </c>
      <c r="M197" s="245" t="s">
        <v>54</v>
      </c>
      <c r="N197" s="245">
        <v>429806</v>
      </c>
      <c r="O197" s="251">
        <v>41596</v>
      </c>
      <c r="P197" s="251">
        <v>41599</v>
      </c>
      <c r="Q197" s="251">
        <v>41655</v>
      </c>
      <c r="R197" s="245">
        <v>1</v>
      </c>
      <c r="S197" s="245">
        <v>1</v>
      </c>
      <c r="T197" s="245">
        <v>1</v>
      </c>
    </row>
    <row r="198" spans="1:20" s="245" customFormat="1" ht="15" x14ac:dyDescent="0.2">
      <c r="A198" s="252" t="str">
        <f t="shared" si="3"/>
        <v>Ofsted Provider Webpage</v>
      </c>
      <c r="B198" s="245">
        <v>70119</v>
      </c>
      <c r="C198" s="245">
        <v>1584</v>
      </c>
      <c r="D198" s="245">
        <v>10007784</v>
      </c>
      <c r="E198" s="245" t="s">
        <v>441</v>
      </c>
      <c r="F198" s="245" t="s">
        <v>55</v>
      </c>
      <c r="G198" s="245" t="s">
        <v>155</v>
      </c>
      <c r="H198" s="245" t="s">
        <v>442</v>
      </c>
      <c r="I198" s="245" t="s">
        <v>186</v>
      </c>
      <c r="J198" s="245" t="s">
        <v>186</v>
      </c>
      <c r="K198" s="245" t="s">
        <v>215</v>
      </c>
      <c r="L198" s="245" t="s">
        <v>129</v>
      </c>
      <c r="M198" s="245" t="s">
        <v>55</v>
      </c>
      <c r="N198" s="245">
        <v>429806</v>
      </c>
      <c r="O198" s="251">
        <v>41596</v>
      </c>
      <c r="P198" s="251">
        <v>41599</v>
      </c>
      <c r="Q198" s="251">
        <v>41655</v>
      </c>
      <c r="R198" s="245">
        <v>1</v>
      </c>
      <c r="S198" s="245">
        <v>1</v>
      </c>
      <c r="T198" s="245">
        <v>1</v>
      </c>
    </row>
    <row r="199" spans="1:20" s="245" customFormat="1" ht="15" x14ac:dyDescent="0.2">
      <c r="A199" s="252" t="str">
        <f t="shared" si="3"/>
        <v>Ofsted Provider Webpage</v>
      </c>
      <c r="B199" s="245">
        <v>70120</v>
      </c>
      <c r="C199" s="245">
        <v>1530</v>
      </c>
      <c r="D199" s="245">
        <v>10007843</v>
      </c>
      <c r="E199" s="245" t="s">
        <v>443</v>
      </c>
      <c r="F199" s="245" t="s">
        <v>54</v>
      </c>
      <c r="G199" s="245" t="s">
        <v>155</v>
      </c>
      <c r="H199" s="245" t="s">
        <v>444</v>
      </c>
      <c r="I199" s="245" t="s">
        <v>186</v>
      </c>
      <c r="J199" s="245" t="s">
        <v>186</v>
      </c>
      <c r="K199" s="245" t="s">
        <v>445</v>
      </c>
      <c r="L199" s="245" t="s">
        <v>129</v>
      </c>
      <c r="M199" s="245" t="s">
        <v>54</v>
      </c>
      <c r="N199" s="245">
        <v>10040492</v>
      </c>
      <c r="O199" s="251">
        <v>43220</v>
      </c>
      <c r="P199" s="251">
        <v>43439</v>
      </c>
      <c r="Q199" s="251">
        <v>43503</v>
      </c>
      <c r="R199" s="245">
        <v>1</v>
      </c>
      <c r="S199" s="245">
        <v>1</v>
      </c>
      <c r="T199" s="245">
        <v>1</v>
      </c>
    </row>
    <row r="200" spans="1:20" s="245" customFormat="1" ht="15" x14ac:dyDescent="0.2">
      <c r="A200" s="252" t="str">
        <f t="shared" si="3"/>
        <v>Ofsted Provider Webpage</v>
      </c>
      <c r="B200" s="245">
        <v>70120</v>
      </c>
      <c r="C200" s="245">
        <v>1530</v>
      </c>
      <c r="D200" s="245">
        <v>10007843</v>
      </c>
      <c r="E200" s="245" t="s">
        <v>443</v>
      </c>
      <c r="F200" s="245" t="s">
        <v>55</v>
      </c>
      <c r="G200" s="245" t="s">
        <v>155</v>
      </c>
      <c r="H200" s="245" t="s">
        <v>444</v>
      </c>
      <c r="I200" s="245" t="s">
        <v>186</v>
      </c>
      <c r="J200" s="245" t="s">
        <v>186</v>
      </c>
      <c r="K200" s="245" t="s">
        <v>445</v>
      </c>
      <c r="L200" s="245" t="s">
        <v>129</v>
      </c>
      <c r="M200" s="245" t="s">
        <v>55</v>
      </c>
      <c r="N200" s="245">
        <v>10040492</v>
      </c>
      <c r="O200" s="251">
        <v>43220</v>
      </c>
      <c r="P200" s="251">
        <v>43439</v>
      </c>
      <c r="Q200" s="251">
        <v>43503</v>
      </c>
      <c r="R200" s="245">
        <v>1</v>
      </c>
      <c r="S200" s="245">
        <v>1</v>
      </c>
      <c r="T200" s="245">
        <v>1</v>
      </c>
    </row>
    <row r="201" spans="1:20" s="245" customFormat="1" ht="15" x14ac:dyDescent="0.2">
      <c r="A201" s="252" t="str">
        <f t="shared" si="3"/>
        <v>Ofsted Provider Webpage</v>
      </c>
      <c r="B201" s="245">
        <v>70121</v>
      </c>
      <c r="C201" s="245">
        <v>1514</v>
      </c>
      <c r="D201" s="245">
        <v>10003614</v>
      </c>
      <c r="E201" s="245" t="s">
        <v>446</v>
      </c>
      <c r="F201" s="245" t="s">
        <v>54</v>
      </c>
      <c r="G201" s="245" t="s">
        <v>155</v>
      </c>
      <c r="H201" s="245" t="s">
        <v>447</v>
      </c>
      <c r="I201" s="245" t="s">
        <v>136</v>
      </c>
      <c r="J201" s="245" t="s">
        <v>136</v>
      </c>
      <c r="K201" s="245" t="s">
        <v>137</v>
      </c>
      <c r="L201" s="245" t="s">
        <v>129</v>
      </c>
      <c r="M201" s="245" t="s">
        <v>54</v>
      </c>
      <c r="N201" s="245">
        <v>10022259</v>
      </c>
      <c r="O201" s="251">
        <v>42877</v>
      </c>
      <c r="P201" s="251">
        <v>43075</v>
      </c>
      <c r="Q201" s="251">
        <v>43124</v>
      </c>
      <c r="R201" s="245">
        <v>1</v>
      </c>
      <c r="S201" s="245">
        <v>1</v>
      </c>
      <c r="T201" s="245">
        <v>1</v>
      </c>
    </row>
    <row r="202" spans="1:20" s="245" customFormat="1" ht="15" x14ac:dyDescent="0.2">
      <c r="A202" s="252" t="str">
        <f t="shared" si="3"/>
        <v>Ofsted Provider Webpage</v>
      </c>
      <c r="B202" s="245">
        <v>70121</v>
      </c>
      <c r="C202" s="245">
        <v>1514</v>
      </c>
      <c r="D202" s="245">
        <v>10003614</v>
      </c>
      <c r="E202" s="245" t="s">
        <v>446</v>
      </c>
      <c r="F202" s="245" t="s">
        <v>55</v>
      </c>
      <c r="G202" s="245" t="s">
        <v>155</v>
      </c>
      <c r="H202" s="245" t="s">
        <v>447</v>
      </c>
      <c r="I202" s="245" t="s">
        <v>136</v>
      </c>
      <c r="J202" s="245" t="s">
        <v>136</v>
      </c>
      <c r="K202" s="245" t="s">
        <v>137</v>
      </c>
      <c r="L202" s="245" t="s">
        <v>129</v>
      </c>
      <c r="M202" s="245" t="s">
        <v>55</v>
      </c>
      <c r="N202" s="245">
        <v>10022259</v>
      </c>
      <c r="O202" s="251">
        <v>42877</v>
      </c>
      <c r="P202" s="251">
        <v>43075</v>
      </c>
      <c r="Q202" s="251">
        <v>43124</v>
      </c>
      <c r="R202" s="245">
        <v>1</v>
      </c>
      <c r="S202" s="245">
        <v>1</v>
      </c>
      <c r="T202" s="245">
        <v>1</v>
      </c>
    </row>
    <row r="203" spans="1:20" s="245" customFormat="1" ht="15" x14ac:dyDescent="0.2">
      <c r="A203" s="252" t="str">
        <f t="shared" si="3"/>
        <v>Ofsted Provider Webpage</v>
      </c>
      <c r="B203" s="245">
        <v>70122</v>
      </c>
      <c r="C203" s="245">
        <v>1511</v>
      </c>
      <c r="D203" s="245">
        <v>10002718</v>
      </c>
      <c r="E203" s="245" t="s">
        <v>448</v>
      </c>
      <c r="F203" s="245" t="s">
        <v>54</v>
      </c>
      <c r="G203" s="245" t="s">
        <v>155</v>
      </c>
      <c r="H203" s="245" t="s">
        <v>449</v>
      </c>
      <c r="I203" s="245" t="s">
        <v>186</v>
      </c>
      <c r="J203" s="245" t="s">
        <v>186</v>
      </c>
      <c r="K203" s="245" t="s">
        <v>450</v>
      </c>
      <c r="L203" s="245" t="s">
        <v>129</v>
      </c>
      <c r="M203" s="245" t="s">
        <v>54</v>
      </c>
      <c r="N203" s="245">
        <v>10004335</v>
      </c>
      <c r="O203" s="251">
        <v>42142</v>
      </c>
      <c r="P203" s="251">
        <v>42291</v>
      </c>
      <c r="Q203" s="251">
        <v>42338</v>
      </c>
      <c r="R203" s="245">
        <v>2</v>
      </c>
      <c r="S203" s="245">
        <v>2</v>
      </c>
      <c r="T203" s="245">
        <v>2</v>
      </c>
    </row>
    <row r="204" spans="1:20" s="245" customFormat="1" ht="15" x14ac:dyDescent="0.2">
      <c r="A204" s="252" t="str">
        <f t="shared" si="3"/>
        <v>Ofsted Provider Webpage</v>
      </c>
      <c r="B204" s="245">
        <v>70122</v>
      </c>
      <c r="C204" s="245">
        <v>1511</v>
      </c>
      <c r="D204" s="245">
        <v>10002718</v>
      </c>
      <c r="E204" s="245" t="s">
        <v>448</v>
      </c>
      <c r="F204" s="245" t="s">
        <v>55</v>
      </c>
      <c r="G204" s="245" t="s">
        <v>155</v>
      </c>
      <c r="H204" s="245" t="s">
        <v>449</v>
      </c>
      <c r="I204" s="245" t="s">
        <v>186</v>
      </c>
      <c r="J204" s="245" t="s">
        <v>186</v>
      </c>
      <c r="K204" s="245" t="s">
        <v>450</v>
      </c>
      <c r="L204" s="245" t="s">
        <v>129</v>
      </c>
      <c r="M204" s="245" t="s">
        <v>55</v>
      </c>
      <c r="N204" s="245">
        <v>10004335</v>
      </c>
      <c r="O204" s="251">
        <v>42142</v>
      </c>
      <c r="P204" s="251">
        <v>42291</v>
      </c>
      <c r="Q204" s="251">
        <v>42338</v>
      </c>
      <c r="R204" s="245">
        <v>2</v>
      </c>
      <c r="S204" s="245">
        <v>2</v>
      </c>
      <c r="T204" s="245">
        <v>2</v>
      </c>
    </row>
    <row r="205" spans="1:20" s="245" customFormat="1" ht="15" x14ac:dyDescent="0.2">
      <c r="A205" s="252" t="str">
        <f t="shared" si="3"/>
        <v>Ofsted Provider Webpage</v>
      </c>
      <c r="B205" s="245">
        <v>70123</v>
      </c>
      <c r="C205" s="245">
        <v>1560</v>
      </c>
      <c r="D205" s="245">
        <v>10007157</v>
      </c>
      <c r="E205" s="245" t="s">
        <v>451</v>
      </c>
      <c r="F205" s="245" t="s">
        <v>55</v>
      </c>
      <c r="G205" s="245" t="s">
        <v>155</v>
      </c>
      <c r="H205" s="245" t="s">
        <v>452</v>
      </c>
      <c r="I205" s="245" t="s">
        <v>160</v>
      </c>
      <c r="J205" s="245" t="s">
        <v>143</v>
      </c>
      <c r="K205" s="245" t="s">
        <v>161</v>
      </c>
      <c r="L205" s="245" t="s">
        <v>129</v>
      </c>
      <c r="M205" s="245" t="s">
        <v>55</v>
      </c>
      <c r="N205" s="245">
        <v>10040493</v>
      </c>
      <c r="O205" s="251">
        <v>43213</v>
      </c>
      <c r="P205" s="251">
        <v>43376</v>
      </c>
      <c r="Q205" s="251">
        <v>43416</v>
      </c>
      <c r="R205" s="245">
        <v>2</v>
      </c>
      <c r="S205" s="245">
        <v>2</v>
      </c>
      <c r="T205" s="245">
        <v>2</v>
      </c>
    </row>
    <row r="206" spans="1:20" s="245" customFormat="1" ht="15" x14ac:dyDescent="0.2">
      <c r="A206" s="252" t="str">
        <f t="shared" si="3"/>
        <v>Ofsted Provider Webpage</v>
      </c>
      <c r="B206" s="245">
        <v>70124</v>
      </c>
      <c r="C206" s="245">
        <v>1524</v>
      </c>
      <c r="D206" s="245">
        <v>10004797</v>
      </c>
      <c r="E206" s="245" t="s">
        <v>453</v>
      </c>
      <c r="F206" s="245" t="s">
        <v>53</v>
      </c>
      <c r="G206" s="245" t="s">
        <v>155</v>
      </c>
      <c r="H206" s="245" t="s">
        <v>454</v>
      </c>
      <c r="I206" s="245" t="s">
        <v>170</v>
      </c>
      <c r="J206" s="245" t="s">
        <v>170</v>
      </c>
      <c r="K206" s="245" t="s">
        <v>358</v>
      </c>
      <c r="L206" s="245" t="s">
        <v>129</v>
      </c>
      <c r="M206" s="245" t="s">
        <v>140</v>
      </c>
      <c r="N206" s="245" t="s">
        <v>140</v>
      </c>
      <c r="O206" s="251" t="s">
        <v>140</v>
      </c>
      <c r="P206" s="251" t="s">
        <v>140</v>
      </c>
      <c r="Q206" s="251" t="s">
        <v>140</v>
      </c>
      <c r="R206" s="245" t="s">
        <v>140</v>
      </c>
      <c r="S206" s="245" t="s">
        <v>140</v>
      </c>
      <c r="T206" s="245" t="s">
        <v>140</v>
      </c>
    </row>
    <row r="207" spans="1:20" s="245" customFormat="1" ht="15" x14ac:dyDescent="0.2">
      <c r="A207" s="252" t="str">
        <f t="shared" si="3"/>
        <v>Ofsted Provider Webpage</v>
      </c>
      <c r="B207" s="245">
        <v>70124</v>
      </c>
      <c r="C207" s="245">
        <v>1524</v>
      </c>
      <c r="D207" s="245">
        <v>10004797</v>
      </c>
      <c r="E207" s="245" t="s">
        <v>453</v>
      </c>
      <c r="F207" s="245" t="s">
        <v>57</v>
      </c>
      <c r="G207" s="245" t="s">
        <v>155</v>
      </c>
      <c r="H207" s="245" t="s">
        <v>454</v>
      </c>
      <c r="I207" s="245" t="s">
        <v>170</v>
      </c>
      <c r="J207" s="245" t="s">
        <v>170</v>
      </c>
      <c r="K207" s="245" t="s">
        <v>358</v>
      </c>
      <c r="L207" s="245" t="s">
        <v>129</v>
      </c>
      <c r="M207" s="245" t="s">
        <v>57</v>
      </c>
      <c r="N207" s="245">
        <v>10004331</v>
      </c>
      <c r="O207" s="251">
        <v>42142</v>
      </c>
      <c r="P207" s="251">
        <v>42284</v>
      </c>
      <c r="Q207" s="251">
        <v>42324</v>
      </c>
      <c r="R207" s="245">
        <v>2</v>
      </c>
      <c r="S207" s="245">
        <v>2</v>
      </c>
      <c r="T207" s="245">
        <v>1</v>
      </c>
    </row>
    <row r="208" spans="1:20" s="245" customFormat="1" ht="15" x14ac:dyDescent="0.2">
      <c r="A208" s="252" t="str">
        <f t="shared" si="3"/>
        <v>Ofsted Provider Webpage</v>
      </c>
      <c r="B208" s="245">
        <v>70124</v>
      </c>
      <c r="C208" s="245">
        <v>1524</v>
      </c>
      <c r="D208" s="245">
        <v>10004797</v>
      </c>
      <c r="E208" s="245" t="s">
        <v>453</v>
      </c>
      <c r="F208" s="245" t="s">
        <v>54</v>
      </c>
      <c r="G208" s="245" t="s">
        <v>155</v>
      </c>
      <c r="H208" s="245" t="s">
        <v>454</v>
      </c>
      <c r="I208" s="245" t="s">
        <v>170</v>
      </c>
      <c r="J208" s="245" t="s">
        <v>170</v>
      </c>
      <c r="K208" s="245" t="s">
        <v>358</v>
      </c>
      <c r="L208" s="245" t="s">
        <v>129</v>
      </c>
      <c r="M208" s="245" t="s">
        <v>54</v>
      </c>
      <c r="N208" s="245">
        <v>10004331</v>
      </c>
      <c r="O208" s="251">
        <v>42142</v>
      </c>
      <c r="P208" s="251">
        <v>42284</v>
      </c>
      <c r="Q208" s="251">
        <v>42324</v>
      </c>
      <c r="R208" s="245">
        <v>2</v>
      </c>
      <c r="S208" s="245">
        <v>2</v>
      </c>
      <c r="T208" s="245">
        <v>1</v>
      </c>
    </row>
    <row r="209" spans="1:20" s="245" customFormat="1" ht="15" x14ac:dyDescent="0.2">
      <c r="A209" s="252" t="str">
        <f t="shared" si="3"/>
        <v>Ofsted Provider Webpage</v>
      </c>
      <c r="B209" s="245">
        <v>70124</v>
      </c>
      <c r="C209" s="245">
        <v>1524</v>
      </c>
      <c r="D209" s="245">
        <v>10004797</v>
      </c>
      <c r="E209" s="245" t="s">
        <v>453</v>
      </c>
      <c r="F209" s="245" t="s">
        <v>55</v>
      </c>
      <c r="G209" s="245" t="s">
        <v>155</v>
      </c>
      <c r="H209" s="245" t="s">
        <v>454</v>
      </c>
      <c r="I209" s="245" t="s">
        <v>170</v>
      </c>
      <c r="J209" s="245" t="s">
        <v>170</v>
      </c>
      <c r="K209" s="245" t="s">
        <v>358</v>
      </c>
      <c r="L209" s="245" t="s">
        <v>129</v>
      </c>
      <c r="M209" s="245" t="s">
        <v>55</v>
      </c>
      <c r="N209" s="245">
        <v>10004331</v>
      </c>
      <c r="O209" s="251">
        <v>42142</v>
      </c>
      <c r="P209" s="251">
        <v>42284</v>
      </c>
      <c r="Q209" s="251">
        <v>42324</v>
      </c>
      <c r="R209" s="245">
        <v>2</v>
      </c>
      <c r="S209" s="245">
        <v>2</v>
      </c>
      <c r="T209" s="245">
        <v>1</v>
      </c>
    </row>
    <row r="210" spans="1:20" s="245" customFormat="1" ht="15" x14ac:dyDescent="0.2">
      <c r="A210" s="252" t="str">
        <f t="shared" si="3"/>
        <v>Ofsted Provider Webpage</v>
      </c>
      <c r="B210" s="245">
        <v>70125</v>
      </c>
      <c r="C210" s="245">
        <v>1572</v>
      </c>
      <c r="D210" s="245">
        <v>10001282</v>
      </c>
      <c r="E210" s="245" t="s">
        <v>455</v>
      </c>
      <c r="F210" s="245" t="s">
        <v>54</v>
      </c>
      <c r="G210" s="245" t="s">
        <v>155</v>
      </c>
      <c r="H210" s="245" t="s">
        <v>456</v>
      </c>
      <c r="I210" s="245" t="s">
        <v>142</v>
      </c>
      <c r="J210" s="245" t="s">
        <v>143</v>
      </c>
      <c r="K210" s="245" t="s">
        <v>223</v>
      </c>
      <c r="L210" s="245" t="s">
        <v>129</v>
      </c>
      <c r="M210" s="245" t="s">
        <v>54</v>
      </c>
      <c r="N210" s="245">
        <v>10040494</v>
      </c>
      <c r="O210" s="251">
        <v>43213</v>
      </c>
      <c r="P210" s="251">
        <v>43413</v>
      </c>
      <c r="Q210" s="251">
        <v>43488</v>
      </c>
      <c r="R210" s="245">
        <v>2</v>
      </c>
      <c r="S210" s="245">
        <v>2</v>
      </c>
      <c r="T210" s="245">
        <v>2</v>
      </c>
    </row>
    <row r="211" spans="1:20" s="245" customFormat="1" ht="15" x14ac:dyDescent="0.2">
      <c r="A211" s="252" t="str">
        <f t="shared" si="3"/>
        <v>Ofsted Provider Webpage</v>
      </c>
      <c r="B211" s="245">
        <v>70125</v>
      </c>
      <c r="C211" s="245">
        <v>1572</v>
      </c>
      <c r="D211" s="245">
        <v>10001282</v>
      </c>
      <c r="E211" s="245" t="s">
        <v>455</v>
      </c>
      <c r="F211" s="245" t="s">
        <v>55</v>
      </c>
      <c r="G211" s="245" t="s">
        <v>155</v>
      </c>
      <c r="H211" s="245" t="s">
        <v>456</v>
      </c>
      <c r="I211" s="245" t="s">
        <v>142</v>
      </c>
      <c r="J211" s="245" t="s">
        <v>143</v>
      </c>
      <c r="K211" s="245" t="s">
        <v>223</v>
      </c>
      <c r="L211" s="245" t="s">
        <v>129</v>
      </c>
      <c r="M211" s="245" t="s">
        <v>55</v>
      </c>
      <c r="N211" s="245">
        <v>10040494</v>
      </c>
      <c r="O211" s="251">
        <v>43213</v>
      </c>
      <c r="P211" s="251">
        <v>43413</v>
      </c>
      <c r="Q211" s="251">
        <v>43488</v>
      </c>
      <c r="R211" s="245">
        <v>2</v>
      </c>
      <c r="S211" s="245">
        <v>2</v>
      </c>
      <c r="T211" s="245">
        <v>2</v>
      </c>
    </row>
    <row r="212" spans="1:20" s="245" customFormat="1" ht="15" x14ac:dyDescent="0.2">
      <c r="A212" s="252" t="str">
        <f t="shared" si="3"/>
        <v>Ofsted Provider Webpage</v>
      </c>
      <c r="B212" s="245">
        <v>70126</v>
      </c>
      <c r="C212" s="245">
        <v>1577</v>
      </c>
      <c r="D212" s="245">
        <v>10007799</v>
      </c>
      <c r="E212" s="245" t="s">
        <v>457</v>
      </c>
      <c r="F212" s="245" t="s">
        <v>54</v>
      </c>
      <c r="G212" s="245" t="s">
        <v>155</v>
      </c>
      <c r="H212" s="245" t="s">
        <v>458</v>
      </c>
      <c r="I212" s="245" t="s">
        <v>142</v>
      </c>
      <c r="J212" s="245" t="s">
        <v>143</v>
      </c>
      <c r="K212" s="245" t="s">
        <v>223</v>
      </c>
      <c r="L212" s="245" t="s">
        <v>129</v>
      </c>
      <c r="M212" s="245" t="s">
        <v>54</v>
      </c>
      <c r="N212" s="245">
        <v>10022246</v>
      </c>
      <c r="O212" s="251">
        <v>42877</v>
      </c>
      <c r="P212" s="251">
        <v>43054</v>
      </c>
      <c r="Q212" s="251">
        <v>43083</v>
      </c>
      <c r="R212" s="245">
        <v>2</v>
      </c>
      <c r="S212" s="245">
        <v>2</v>
      </c>
      <c r="T212" s="245">
        <v>1</v>
      </c>
    </row>
    <row r="213" spans="1:20" s="245" customFormat="1" ht="15" x14ac:dyDescent="0.2">
      <c r="A213" s="252" t="str">
        <f t="shared" si="3"/>
        <v>Ofsted Provider Webpage</v>
      </c>
      <c r="B213" s="245">
        <v>70126</v>
      </c>
      <c r="C213" s="245">
        <v>1577</v>
      </c>
      <c r="D213" s="245">
        <v>10007799</v>
      </c>
      <c r="E213" s="245" t="s">
        <v>457</v>
      </c>
      <c r="F213" s="245" t="s">
        <v>55</v>
      </c>
      <c r="G213" s="245" t="s">
        <v>155</v>
      </c>
      <c r="H213" s="245" t="s">
        <v>458</v>
      </c>
      <c r="I213" s="245" t="s">
        <v>142</v>
      </c>
      <c r="J213" s="245" t="s">
        <v>143</v>
      </c>
      <c r="K213" s="245" t="s">
        <v>223</v>
      </c>
      <c r="L213" s="245" t="s">
        <v>129</v>
      </c>
      <c r="M213" s="245" t="s">
        <v>55</v>
      </c>
      <c r="N213" s="245">
        <v>10022246</v>
      </c>
      <c r="O213" s="251">
        <v>42877</v>
      </c>
      <c r="P213" s="251">
        <v>43054</v>
      </c>
      <c r="Q213" s="251">
        <v>43083</v>
      </c>
      <c r="R213" s="245">
        <v>2</v>
      </c>
      <c r="S213" s="245">
        <v>2</v>
      </c>
      <c r="T213" s="245">
        <v>2</v>
      </c>
    </row>
    <row r="214" spans="1:20" s="245" customFormat="1" ht="15" x14ac:dyDescent="0.2">
      <c r="A214" s="252" t="str">
        <f t="shared" si="3"/>
        <v>Ofsted Provider Webpage</v>
      </c>
      <c r="B214" s="245">
        <v>70127</v>
      </c>
      <c r="C214" s="245">
        <v>1532</v>
      </c>
      <c r="D214" s="245">
        <v>10003863</v>
      </c>
      <c r="E214" s="245" t="s">
        <v>459</v>
      </c>
      <c r="F214" s="245" t="s">
        <v>54</v>
      </c>
      <c r="G214" s="245" t="s">
        <v>155</v>
      </c>
      <c r="H214" s="245" t="s">
        <v>460</v>
      </c>
      <c r="I214" s="245" t="s">
        <v>160</v>
      </c>
      <c r="J214" s="245" t="s">
        <v>143</v>
      </c>
      <c r="K214" s="245" t="s">
        <v>261</v>
      </c>
      <c r="L214" s="245" t="s">
        <v>129</v>
      </c>
      <c r="M214" s="245" t="s">
        <v>54</v>
      </c>
      <c r="N214" s="245">
        <v>409464</v>
      </c>
      <c r="O214" s="251">
        <v>41337</v>
      </c>
      <c r="P214" s="251">
        <v>41340</v>
      </c>
      <c r="Q214" s="251">
        <v>41375</v>
      </c>
      <c r="R214" s="245">
        <v>2</v>
      </c>
      <c r="S214" s="245">
        <v>2</v>
      </c>
      <c r="T214" s="245">
        <v>2</v>
      </c>
    </row>
    <row r="215" spans="1:20" s="245" customFormat="1" ht="15" x14ac:dyDescent="0.2">
      <c r="A215" s="252" t="str">
        <f t="shared" si="3"/>
        <v>Ofsted Provider Webpage</v>
      </c>
      <c r="B215" s="245">
        <v>70127</v>
      </c>
      <c r="C215" s="245">
        <v>1532</v>
      </c>
      <c r="D215" s="245">
        <v>10003863</v>
      </c>
      <c r="E215" s="245" t="s">
        <v>459</v>
      </c>
      <c r="F215" s="245" t="s">
        <v>55</v>
      </c>
      <c r="G215" s="245" t="s">
        <v>155</v>
      </c>
      <c r="H215" s="245" t="s">
        <v>460</v>
      </c>
      <c r="I215" s="245" t="s">
        <v>160</v>
      </c>
      <c r="J215" s="245" t="s">
        <v>143</v>
      </c>
      <c r="K215" s="245" t="s">
        <v>261</v>
      </c>
      <c r="L215" s="245" t="s">
        <v>129</v>
      </c>
      <c r="M215" s="245" t="s">
        <v>55</v>
      </c>
      <c r="N215" s="245">
        <v>409464</v>
      </c>
      <c r="O215" s="251">
        <v>41337</v>
      </c>
      <c r="P215" s="251">
        <v>41340</v>
      </c>
      <c r="Q215" s="251">
        <v>41375</v>
      </c>
      <c r="R215" s="245">
        <v>2</v>
      </c>
      <c r="S215" s="245">
        <v>2</v>
      </c>
      <c r="T215" s="245">
        <v>2</v>
      </c>
    </row>
    <row r="216" spans="1:20" s="245" customFormat="1" ht="15" x14ac:dyDescent="0.2">
      <c r="A216" s="252" t="str">
        <f t="shared" si="3"/>
        <v>Ofsted Provider Webpage</v>
      </c>
      <c r="B216" s="245">
        <v>70128</v>
      </c>
      <c r="C216" s="245">
        <v>1529</v>
      </c>
      <c r="D216" s="245">
        <v>10007842</v>
      </c>
      <c r="E216" s="245" t="s">
        <v>461</v>
      </c>
      <c r="F216" s="245" t="s">
        <v>54</v>
      </c>
      <c r="G216" s="245" t="s">
        <v>155</v>
      </c>
      <c r="H216" s="245" t="s">
        <v>462</v>
      </c>
      <c r="I216" s="245" t="s">
        <v>126</v>
      </c>
      <c r="J216" s="245" t="s">
        <v>126</v>
      </c>
      <c r="K216" s="245" t="s">
        <v>463</v>
      </c>
      <c r="L216" s="245" t="s">
        <v>129</v>
      </c>
      <c r="M216" s="245" t="s">
        <v>54</v>
      </c>
      <c r="N216" s="245">
        <v>398729</v>
      </c>
      <c r="O216" s="251">
        <v>41239</v>
      </c>
      <c r="P216" s="251">
        <v>41242</v>
      </c>
      <c r="Q216" s="251">
        <v>41282</v>
      </c>
      <c r="R216" s="245">
        <v>2</v>
      </c>
      <c r="S216" s="245">
        <v>2</v>
      </c>
      <c r="T216" s="245">
        <v>2</v>
      </c>
    </row>
    <row r="217" spans="1:20" s="245" customFormat="1" ht="15" x14ac:dyDescent="0.2">
      <c r="A217" s="252" t="str">
        <f t="shared" si="3"/>
        <v>Ofsted Provider Webpage</v>
      </c>
      <c r="B217" s="245">
        <v>70128</v>
      </c>
      <c r="C217" s="245">
        <v>1529</v>
      </c>
      <c r="D217" s="245">
        <v>10007842</v>
      </c>
      <c r="E217" s="245" t="s">
        <v>461</v>
      </c>
      <c r="F217" s="245" t="s">
        <v>55</v>
      </c>
      <c r="G217" s="245" t="s">
        <v>155</v>
      </c>
      <c r="H217" s="245" t="s">
        <v>462</v>
      </c>
      <c r="I217" s="245" t="s">
        <v>126</v>
      </c>
      <c r="J217" s="245" t="s">
        <v>126</v>
      </c>
      <c r="K217" s="245" t="s">
        <v>463</v>
      </c>
      <c r="L217" s="245" t="s">
        <v>129</v>
      </c>
      <c r="M217" s="245" t="s">
        <v>55</v>
      </c>
      <c r="N217" s="245">
        <v>398729</v>
      </c>
      <c r="O217" s="251">
        <v>41239</v>
      </c>
      <c r="P217" s="251">
        <v>41242</v>
      </c>
      <c r="Q217" s="251">
        <v>41282</v>
      </c>
      <c r="R217" s="245">
        <v>2</v>
      </c>
      <c r="S217" s="245">
        <v>2</v>
      </c>
      <c r="T217" s="245">
        <v>2</v>
      </c>
    </row>
    <row r="218" spans="1:20" s="245" customFormat="1" ht="15" x14ac:dyDescent="0.2">
      <c r="A218" s="252" t="str">
        <f t="shared" si="3"/>
        <v>Ofsted Provider Webpage</v>
      </c>
      <c r="B218" s="245">
        <v>70129</v>
      </c>
      <c r="C218" s="245">
        <v>1510</v>
      </c>
      <c r="D218" s="245">
        <v>10007823</v>
      </c>
      <c r="E218" s="245" t="s">
        <v>464</v>
      </c>
      <c r="F218" s="245" t="s">
        <v>57</v>
      </c>
      <c r="G218" s="245" t="s">
        <v>155</v>
      </c>
      <c r="H218" s="245" t="s">
        <v>465</v>
      </c>
      <c r="I218" s="245" t="s">
        <v>126</v>
      </c>
      <c r="J218" s="245" t="s">
        <v>126</v>
      </c>
      <c r="K218" s="245" t="s">
        <v>463</v>
      </c>
      <c r="L218" s="245" t="s">
        <v>129</v>
      </c>
      <c r="M218" s="245" t="s">
        <v>57</v>
      </c>
      <c r="N218" s="245">
        <v>434186</v>
      </c>
      <c r="O218" s="251">
        <v>41771</v>
      </c>
      <c r="P218" s="251">
        <v>41774</v>
      </c>
      <c r="Q218" s="251">
        <v>41810</v>
      </c>
      <c r="R218" s="245">
        <v>1</v>
      </c>
      <c r="S218" s="245">
        <v>1</v>
      </c>
      <c r="T218" s="245">
        <v>1</v>
      </c>
    </row>
    <row r="219" spans="1:20" s="245" customFormat="1" ht="15" x14ac:dyDescent="0.2">
      <c r="A219" s="252" t="str">
        <f t="shared" si="3"/>
        <v>Ofsted Provider Webpage</v>
      </c>
      <c r="B219" s="245">
        <v>70129</v>
      </c>
      <c r="C219" s="245">
        <v>1510</v>
      </c>
      <c r="D219" s="245">
        <v>10007823</v>
      </c>
      <c r="E219" s="245" t="s">
        <v>464</v>
      </c>
      <c r="F219" s="245" t="s">
        <v>54</v>
      </c>
      <c r="G219" s="245" t="s">
        <v>155</v>
      </c>
      <c r="H219" s="245" t="s">
        <v>465</v>
      </c>
      <c r="I219" s="245" t="s">
        <v>126</v>
      </c>
      <c r="J219" s="245" t="s">
        <v>126</v>
      </c>
      <c r="K219" s="245" t="s">
        <v>463</v>
      </c>
      <c r="L219" s="245" t="s">
        <v>129</v>
      </c>
      <c r="M219" s="245" t="s">
        <v>54</v>
      </c>
      <c r="N219" s="245">
        <v>434186</v>
      </c>
      <c r="O219" s="251">
        <v>41771</v>
      </c>
      <c r="P219" s="251">
        <v>41774</v>
      </c>
      <c r="Q219" s="251">
        <v>41810</v>
      </c>
      <c r="R219" s="245">
        <v>2</v>
      </c>
      <c r="S219" s="245">
        <v>2</v>
      </c>
      <c r="T219" s="245">
        <v>2</v>
      </c>
    </row>
    <row r="220" spans="1:20" s="245" customFormat="1" ht="15" x14ac:dyDescent="0.2">
      <c r="A220" s="252" t="str">
        <f t="shared" si="3"/>
        <v>Ofsted Provider Webpage</v>
      </c>
      <c r="B220" s="245">
        <v>70129</v>
      </c>
      <c r="C220" s="245">
        <v>1510</v>
      </c>
      <c r="D220" s="245">
        <v>10007823</v>
      </c>
      <c r="E220" s="245" t="s">
        <v>464</v>
      </c>
      <c r="F220" s="245" t="s">
        <v>55</v>
      </c>
      <c r="G220" s="245" t="s">
        <v>155</v>
      </c>
      <c r="H220" s="245" t="s">
        <v>465</v>
      </c>
      <c r="I220" s="245" t="s">
        <v>126</v>
      </c>
      <c r="J220" s="245" t="s">
        <v>126</v>
      </c>
      <c r="K220" s="245" t="s">
        <v>463</v>
      </c>
      <c r="L220" s="245" t="s">
        <v>129</v>
      </c>
      <c r="M220" s="245" t="s">
        <v>55</v>
      </c>
      <c r="N220" s="245">
        <v>434186</v>
      </c>
      <c r="O220" s="251">
        <v>41771</v>
      </c>
      <c r="P220" s="251">
        <v>41774</v>
      </c>
      <c r="Q220" s="251">
        <v>41810</v>
      </c>
      <c r="R220" s="245">
        <v>2</v>
      </c>
      <c r="S220" s="245">
        <v>2</v>
      </c>
      <c r="T220" s="245">
        <v>2</v>
      </c>
    </row>
    <row r="221" spans="1:20" s="245" customFormat="1" ht="15" x14ac:dyDescent="0.2">
      <c r="A221" s="252" t="str">
        <f t="shared" si="3"/>
        <v>Ofsted Provider Webpage</v>
      </c>
      <c r="B221" s="245">
        <v>70130</v>
      </c>
      <c r="C221" s="245">
        <v>1518</v>
      </c>
      <c r="D221" s="245">
        <v>10003956</v>
      </c>
      <c r="E221" s="245" t="s">
        <v>189</v>
      </c>
      <c r="F221" s="245" t="s">
        <v>57</v>
      </c>
      <c r="G221" s="245" t="s">
        <v>155</v>
      </c>
      <c r="H221" s="245" t="s">
        <v>191</v>
      </c>
      <c r="I221" s="245" t="s">
        <v>126</v>
      </c>
      <c r="J221" s="245" t="s">
        <v>126</v>
      </c>
      <c r="K221" s="245" t="s">
        <v>190</v>
      </c>
      <c r="L221" s="245" t="s">
        <v>129</v>
      </c>
      <c r="M221" s="245" t="s">
        <v>57</v>
      </c>
      <c r="N221" s="245">
        <v>10180809</v>
      </c>
      <c r="O221" s="251">
        <v>44361</v>
      </c>
      <c r="P221" s="251">
        <v>44364</v>
      </c>
      <c r="Q221" s="251">
        <v>44396</v>
      </c>
      <c r="R221" s="245">
        <v>4</v>
      </c>
      <c r="S221" s="245">
        <v>4</v>
      </c>
      <c r="T221" s="245">
        <v>4</v>
      </c>
    </row>
    <row r="222" spans="1:20" s="245" customFormat="1" ht="15" x14ac:dyDescent="0.2">
      <c r="A222" s="252" t="str">
        <f t="shared" si="3"/>
        <v>Ofsted Provider Webpage</v>
      </c>
      <c r="B222" s="245">
        <v>70130</v>
      </c>
      <c r="C222" s="245">
        <v>1518</v>
      </c>
      <c r="D222" s="245">
        <v>10003956</v>
      </c>
      <c r="E222" s="245" t="s">
        <v>189</v>
      </c>
      <c r="F222" s="245" t="s">
        <v>54</v>
      </c>
      <c r="G222" s="245" t="s">
        <v>155</v>
      </c>
      <c r="H222" s="245" t="s">
        <v>191</v>
      </c>
      <c r="I222" s="245" t="s">
        <v>126</v>
      </c>
      <c r="J222" s="245" t="s">
        <v>126</v>
      </c>
      <c r="K222" s="245" t="s">
        <v>190</v>
      </c>
      <c r="L222" s="245" t="s">
        <v>129</v>
      </c>
      <c r="M222" s="245" t="s">
        <v>54</v>
      </c>
      <c r="N222" s="245">
        <v>10180809</v>
      </c>
      <c r="O222" s="251">
        <v>44361</v>
      </c>
      <c r="P222" s="251">
        <v>44364</v>
      </c>
      <c r="Q222" s="251">
        <v>44396</v>
      </c>
      <c r="R222" s="245">
        <v>3</v>
      </c>
      <c r="S222" s="245">
        <v>3</v>
      </c>
      <c r="T222" s="245">
        <v>3</v>
      </c>
    </row>
    <row r="223" spans="1:20" s="245" customFormat="1" ht="15" x14ac:dyDescent="0.2">
      <c r="A223" s="252" t="str">
        <f t="shared" si="3"/>
        <v>Ofsted Provider Webpage</v>
      </c>
      <c r="B223" s="245">
        <v>70130</v>
      </c>
      <c r="C223" s="245">
        <v>1518</v>
      </c>
      <c r="D223" s="245">
        <v>10003956</v>
      </c>
      <c r="E223" s="245" t="s">
        <v>189</v>
      </c>
      <c r="F223" s="245" t="s">
        <v>55</v>
      </c>
      <c r="G223" s="245" t="s">
        <v>155</v>
      </c>
      <c r="H223" s="245" t="s">
        <v>191</v>
      </c>
      <c r="I223" s="245" t="s">
        <v>126</v>
      </c>
      <c r="J223" s="245" t="s">
        <v>126</v>
      </c>
      <c r="K223" s="245" t="s">
        <v>190</v>
      </c>
      <c r="L223" s="245" t="s">
        <v>129</v>
      </c>
      <c r="M223" s="245" t="s">
        <v>55</v>
      </c>
      <c r="N223" s="245">
        <v>10180809</v>
      </c>
      <c r="O223" s="251">
        <v>44361</v>
      </c>
      <c r="P223" s="251">
        <v>44364</v>
      </c>
      <c r="Q223" s="251">
        <v>44396</v>
      </c>
      <c r="R223" s="245">
        <v>3</v>
      </c>
      <c r="S223" s="245">
        <v>3</v>
      </c>
      <c r="T223" s="245">
        <v>3</v>
      </c>
    </row>
    <row r="224" spans="1:20" s="245" customFormat="1" ht="15" x14ac:dyDescent="0.2">
      <c r="A224" s="252" t="str">
        <f t="shared" si="3"/>
        <v>Ofsted Provider Webpage</v>
      </c>
      <c r="B224" s="245">
        <v>70131</v>
      </c>
      <c r="C224" s="245">
        <v>1508</v>
      </c>
      <c r="D224" s="245">
        <v>10037449</v>
      </c>
      <c r="E224" s="245" t="s">
        <v>466</v>
      </c>
      <c r="F224" s="245" t="s">
        <v>53</v>
      </c>
      <c r="G224" s="245" t="s">
        <v>155</v>
      </c>
      <c r="H224" s="245" t="s">
        <v>467</v>
      </c>
      <c r="I224" s="245" t="s">
        <v>132</v>
      </c>
      <c r="J224" s="245" t="s">
        <v>132</v>
      </c>
      <c r="K224" s="245" t="s">
        <v>370</v>
      </c>
      <c r="L224" s="245" t="s">
        <v>129</v>
      </c>
      <c r="M224" s="245" t="s">
        <v>140</v>
      </c>
      <c r="N224" s="245" t="s">
        <v>140</v>
      </c>
      <c r="O224" s="251" t="s">
        <v>140</v>
      </c>
      <c r="P224" s="251" t="s">
        <v>140</v>
      </c>
      <c r="Q224" s="251" t="s">
        <v>140</v>
      </c>
      <c r="R224" s="245" t="s">
        <v>140</v>
      </c>
      <c r="S224" s="245" t="s">
        <v>140</v>
      </c>
      <c r="T224" s="245" t="s">
        <v>140</v>
      </c>
    </row>
    <row r="225" spans="1:20" s="245" customFormat="1" ht="15" x14ac:dyDescent="0.2">
      <c r="A225" s="252" t="str">
        <f t="shared" si="3"/>
        <v>Ofsted Provider Webpage</v>
      </c>
      <c r="B225" s="245">
        <v>70131</v>
      </c>
      <c r="C225" s="245">
        <v>1508</v>
      </c>
      <c r="D225" s="245">
        <v>10037449</v>
      </c>
      <c r="E225" s="245" t="s">
        <v>466</v>
      </c>
      <c r="F225" s="245" t="s">
        <v>54</v>
      </c>
      <c r="G225" s="245" t="s">
        <v>155</v>
      </c>
      <c r="H225" s="245" t="s">
        <v>467</v>
      </c>
      <c r="I225" s="245" t="s">
        <v>132</v>
      </c>
      <c r="J225" s="245" t="s">
        <v>132</v>
      </c>
      <c r="K225" s="245" t="s">
        <v>370</v>
      </c>
      <c r="L225" s="245" t="s">
        <v>129</v>
      </c>
      <c r="M225" s="245" t="s">
        <v>54</v>
      </c>
      <c r="N225" s="245">
        <v>450553</v>
      </c>
      <c r="O225" s="251">
        <v>41813</v>
      </c>
      <c r="P225" s="251">
        <v>41816</v>
      </c>
      <c r="Q225" s="251">
        <v>41851</v>
      </c>
      <c r="R225" s="245">
        <v>2</v>
      </c>
      <c r="S225" s="245">
        <v>2</v>
      </c>
      <c r="T225" s="245">
        <v>1</v>
      </c>
    </row>
    <row r="226" spans="1:20" s="245" customFormat="1" ht="15" x14ac:dyDescent="0.2">
      <c r="A226" s="252" t="str">
        <f t="shared" si="3"/>
        <v>Ofsted Provider Webpage</v>
      </c>
      <c r="B226" s="245">
        <v>70131</v>
      </c>
      <c r="C226" s="245">
        <v>1508</v>
      </c>
      <c r="D226" s="245">
        <v>10037449</v>
      </c>
      <c r="E226" s="245" t="s">
        <v>466</v>
      </c>
      <c r="F226" s="245" t="s">
        <v>55</v>
      </c>
      <c r="G226" s="245" t="s">
        <v>155</v>
      </c>
      <c r="H226" s="245" t="s">
        <v>467</v>
      </c>
      <c r="I226" s="245" t="s">
        <v>132</v>
      </c>
      <c r="J226" s="245" t="s">
        <v>132</v>
      </c>
      <c r="K226" s="245" t="s">
        <v>370</v>
      </c>
      <c r="L226" s="245" t="s">
        <v>129</v>
      </c>
      <c r="M226" s="245" t="s">
        <v>55</v>
      </c>
      <c r="N226" s="245">
        <v>450553</v>
      </c>
      <c r="O226" s="251">
        <v>41813</v>
      </c>
      <c r="P226" s="251">
        <v>41816</v>
      </c>
      <c r="Q226" s="251">
        <v>41851</v>
      </c>
      <c r="R226" s="245">
        <v>2</v>
      </c>
      <c r="S226" s="245">
        <v>2</v>
      </c>
      <c r="T226" s="245">
        <v>1</v>
      </c>
    </row>
    <row r="227" spans="1:20" s="245" customFormat="1" ht="15" x14ac:dyDescent="0.2">
      <c r="A227" s="252" t="str">
        <f t="shared" si="3"/>
        <v>Ofsted Provider Webpage</v>
      </c>
      <c r="B227" s="245">
        <v>70132</v>
      </c>
      <c r="C227" s="245">
        <v>1507</v>
      </c>
      <c r="D227" s="245">
        <v>10007848</v>
      </c>
      <c r="E227" s="245" t="s">
        <v>468</v>
      </c>
      <c r="F227" s="245" t="s">
        <v>53</v>
      </c>
      <c r="G227" s="245" t="s">
        <v>155</v>
      </c>
      <c r="H227" s="245" t="s">
        <v>469</v>
      </c>
      <c r="I227" s="245" t="s">
        <v>126</v>
      </c>
      <c r="J227" s="245" t="s">
        <v>126</v>
      </c>
      <c r="K227" s="245" t="s">
        <v>470</v>
      </c>
      <c r="L227" s="245" t="s">
        <v>129</v>
      </c>
      <c r="M227" s="245" t="s">
        <v>53</v>
      </c>
      <c r="N227" s="245">
        <v>10010231</v>
      </c>
      <c r="O227" s="251">
        <v>42499</v>
      </c>
      <c r="P227" s="251">
        <v>42662</v>
      </c>
      <c r="Q227" s="251">
        <v>42705</v>
      </c>
      <c r="R227" s="245">
        <v>2</v>
      </c>
      <c r="S227" s="245">
        <v>2</v>
      </c>
      <c r="T227" s="245">
        <v>2</v>
      </c>
    </row>
    <row r="228" spans="1:20" s="245" customFormat="1" ht="15" x14ac:dyDescent="0.2">
      <c r="A228" s="252" t="str">
        <f t="shared" si="3"/>
        <v>Ofsted Provider Webpage</v>
      </c>
      <c r="B228" s="245">
        <v>70132</v>
      </c>
      <c r="C228" s="245">
        <v>1507</v>
      </c>
      <c r="D228" s="245">
        <v>10007848</v>
      </c>
      <c r="E228" s="245" t="s">
        <v>468</v>
      </c>
      <c r="F228" s="245" t="s">
        <v>54</v>
      </c>
      <c r="G228" s="245" t="s">
        <v>155</v>
      </c>
      <c r="H228" s="245" t="s">
        <v>469</v>
      </c>
      <c r="I228" s="245" t="s">
        <v>126</v>
      </c>
      <c r="J228" s="245" t="s">
        <v>126</v>
      </c>
      <c r="K228" s="245" t="s">
        <v>470</v>
      </c>
      <c r="L228" s="245" t="s">
        <v>129</v>
      </c>
      <c r="M228" s="245" t="s">
        <v>54</v>
      </c>
      <c r="N228" s="245">
        <v>10010231</v>
      </c>
      <c r="O228" s="251">
        <v>42499</v>
      </c>
      <c r="P228" s="251">
        <v>42662</v>
      </c>
      <c r="Q228" s="251">
        <v>42705</v>
      </c>
      <c r="R228" s="245">
        <v>1</v>
      </c>
      <c r="S228" s="245">
        <v>1</v>
      </c>
      <c r="T228" s="245">
        <v>1</v>
      </c>
    </row>
    <row r="229" spans="1:20" s="245" customFormat="1" ht="15" x14ac:dyDescent="0.2">
      <c r="A229" s="252" t="str">
        <f t="shared" si="3"/>
        <v>Ofsted Provider Webpage</v>
      </c>
      <c r="B229" s="245">
        <v>70132</v>
      </c>
      <c r="C229" s="245">
        <v>1507</v>
      </c>
      <c r="D229" s="245">
        <v>10007848</v>
      </c>
      <c r="E229" s="245" t="s">
        <v>468</v>
      </c>
      <c r="F229" s="245" t="s">
        <v>55</v>
      </c>
      <c r="G229" s="245" t="s">
        <v>155</v>
      </c>
      <c r="H229" s="245" t="s">
        <v>469</v>
      </c>
      <c r="I229" s="245" t="s">
        <v>126</v>
      </c>
      <c r="J229" s="245" t="s">
        <v>126</v>
      </c>
      <c r="K229" s="245" t="s">
        <v>470</v>
      </c>
      <c r="L229" s="245" t="s">
        <v>129</v>
      </c>
      <c r="M229" s="245" t="s">
        <v>55</v>
      </c>
      <c r="N229" s="245">
        <v>10010231</v>
      </c>
      <c r="O229" s="251">
        <v>42499</v>
      </c>
      <c r="P229" s="251">
        <v>42662</v>
      </c>
      <c r="Q229" s="251">
        <v>42705</v>
      </c>
      <c r="R229" s="245">
        <v>1</v>
      </c>
      <c r="S229" s="245">
        <v>1</v>
      </c>
      <c r="T229" s="245">
        <v>1</v>
      </c>
    </row>
    <row r="230" spans="1:20" s="245" customFormat="1" ht="15" x14ac:dyDescent="0.2">
      <c r="A230" s="252" t="str">
        <f t="shared" si="3"/>
        <v>Ofsted Provider Webpage</v>
      </c>
      <c r="B230" s="245">
        <v>70133</v>
      </c>
      <c r="C230" s="245">
        <v>1540</v>
      </c>
      <c r="D230" s="245">
        <v>10007788</v>
      </c>
      <c r="E230" s="245" t="s">
        <v>471</v>
      </c>
      <c r="F230" s="245" t="s">
        <v>54</v>
      </c>
      <c r="G230" s="245" t="s">
        <v>155</v>
      </c>
      <c r="H230" s="245" t="s">
        <v>472</v>
      </c>
      <c r="I230" s="245" t="s">
        <v>151</v>
      </c>
      <c r="J230" s="245" t="s">
        <v>151</v>
      </c>
      <c r="K230" s="245" t="s">
        <v>473</v>
      </c>
      <c r="L230" s="245" t="s">
        <v>129</v>
      </c>
      <c r="M230" s="245" t="s">
        <v>54</v>
      </c>
      <c r="N230" s="245">
        <v>10040495</v>
      </c>
      <c r="O230" s="251">
        <v>43234</v>
      </c>
      <c r="P230" s="251">
        <v>43376</v>
      </c>
      <c r="Q230" s="251">
        <v>43415</v>
      </c>
      <c r="R230" s="245">
        <v>1</v>
      </c>
      <c r="S230" s="245">
        <v>1</v>
      </c>
      <c r="T230" s="245">
        <v>1</v>
      </c>
    </row>
    <row r="231" spans="1:20" s="245" customFormat="1" ht="15" x14ac:dyDescent="0.2">
      <c r="A231" s="252" t="str">
        <f t="shared" si="3"/>
        <v>Ofsted Provider Webpage</v>
      </c>
      <c r="B231" s="245">
        <v>70133</v>
      </c>
      <c r="C231" s="245">
        <v>1540</v>
      </c>
      <c r="D231" s="245">
        <v>10007788</v>
      </c>
      <c r="E231" s="245" t="s">
        <v>471</v>
      </c>
      <c r="F231" s="245" t="s">
        <v>55</v>
      </c>
      <c r="G231" s="245" t="s">
        <v>155</v>
      </c>
      <c r="H231" s="245" t="s">
        <v>472</v>
      </c>
      <c r="I231" s="245" t="s">
        <v>151</v>
      </c>
      <c r="J231" s="245" t="s">
        <v>151</v>
      </c>
      <c r="K231" s="245" t="s">
        <v>473</v>
      </c>
      <c r="L231" s="245" t="s">
        <v>129</v>
      </c>
      <c r="M231" s="245" t="s">
        <v>55</v>
      </c>
      <c r="N231" s="245">
        <v>10040495</v>
      </c>
      <c r="O231" s="251">
        <v>43234</v>
      </c>
      <c r="P231" s="251">
        <v>43376</v>
      </c>
      <c r="Q231" s="251">
        <v>43415</v>
      </c>
      <c r="R231" s="245">
        <v>1</v>
      </c>
      <c r="S231" s="245">
        <v>1</v>
      </c>
      <c r="T231" s="245">
        <v>1</v>
      </c>
    </row>
    <row r="232" spans="1:20" s="245" customFormat="1" ht="15" x14ac:dyDescent="0.2">
      <c r="A232" s="252" t="str">
        <f t="shared" si="3"/>
        <v>Ofsted Provider Webpage</v>
      </c>
      <c r="B232" s="245">
        <v>70134</v>
      </c>
      <c r="C232" s="245">
        <v>5564</v>
      </c>
      <c r="D232" s="245">
        <v>10000840</v>
      </c>
      <c r="E232" s="245" t="s">
        <v>474</v>
      </c>
      <c r="F232" s="245" t="s">
        <v>54</v>
      </c>
      <c r="G232" s="245" t="s">
        <v>125</v>
      </c>
      <c r="H232" s="245" t="s">
        <v>475</v>
      </c>
      <c r="I232" s="245" t="s">
        <v>160</v>
      </c>
      <c r="J232" s="245" t="s">
        <v>143</v>
      </c>
      <c r="K232" s="245" t="s">
        <v>243</v>
      </c>
      <c r="L232" s="245" t="s">
        <v>129</v>
      </c>
      <c r="M232" s="245" t="s">
        <v>54</v>
      </c>
      <c r="N232" s="245">
        <v>10045018</v>
      </c>
      <c r="O232" s="251">
        <v>43262</v>
      </c>
      <c r="P232" s="251">
        <v>43264</v>
      </c>
      <c r="Q232" s="251">
        <v>43322</v>
      </c>
      <c r="R232" s="245">
        <v>2</v>
      </c>
      <c r="S232" s="245">
        <v>2</v>
      </c>
      <c r="T232" s="245">
        <v>2</v>
      </c>
    </row>
    <row r="233" spans="1:20" s="245" customFormat="1" ht="15" x14ac:dyDescent="0.2">
      <c r="A233" s="252" t="str">
        <f t="shared" si="3"/>
        <v>Ofsted Provider Webpage</v>
      </c>
      <c r="B233" s="245">
        <v>70134</v>
      </c>
      <c r="C233" s="245">
        <v>5564</v>
      </c>
      <c r="D233" s="245">
        <v>10000840</v>
      </c>
      <c r="E233" s="245" t="s">
        <v>474</v>
      </c>
      <c r="F233" s="245" t="s">
        <v>55</v>
      </c>
      <c r="G233" s="245" t="s">
        <v>125</v>
      </c>
      <c r="H233" s="245" t="s">
        <v>475</v>
      </c>
      <c r="I233" s="245" t="s">
        <v>160</v>
      </c>
      <c r="J233" s="245" t="s">
        <v>143</v>
      </c>
      <c r="K233" s="245" t="s">
        <v>243</v>
      </c>
      <c r="L233" s="245" t="s">
        <v>129</v>
      </c>
      <c r="M233" s="245" t="s">
        <v>55</v>
      </c>
      <c r="N233" s="245">
        <v>434189</v>
      </c>
      <c r="O233" s="251">
        <v>41771</v>
      </c>
      <c r="P233" s="251">
        <v>41774</v>
      </c>
      <c r="Q233" s="251">
        <v>41809</v>
      </c>
      <c r="R233" s="245">
        <v>2</v>
      </c>
      <c r="S233" s="245">
        <v>2</v>
      </c>
      <c r="T233" s="245">
        <v>2</v>
      </c>
    </row>
    <row r="234" spans="1:20" s="245" customFormat="1" ht="15" x14ac:dyDescent="0.2">
      <c r="A234" s="252" t="str">
        <f t="shared" si="3"/>
        <v>Ofsted Provider Webpage</v>
      </c>
      <c r="B234" s="245">
        <v>70135</v>
      </c>
      <c r="C234" s="245">
        <v>1523</v>
      </c>
      <c r="D234" s="245">
        <v>10007832</v>
      </c>
      <c r="E234" s="245" t="s">
        <v>476</v>
      </c>
      <c r="F234" s="245" t="s">
        <v>54</v>
      </c>
      <c r="G234" s="245" t="s">
        <v>155</v>
      </c>
      <c r="H234" s="245" t="s">
        <v>477</v>
      </c>
      <c r="I234" s="245" t="s">
        <v>156</v>
      </c>
      <c r="J234" s="245" t="s">
        <v>156</v>
      </c>
      <c r="K234" s="245" t="s">
        <v>167</v>
      </c>
      <c r="L234" s="245" t="s">
        <v>129</v>
      </c>
      <c r="M234" s="245" t="s">
        <v>54</v>
      </c>
      <c r="N234" s="245">
        <v>10004311</v>
      </c>
      <c r="O234" s="251">
        <v>42116</v>
      </c>
      <c r="P234" s="251">
        <v>42319</v>
      </c>
      <c r="Q234" s="251">
        <v>42354</v>
      </c>
      <c r="R234" s="245">
        <v>2</v>
      </c>
      <c r="S234" s="245">
        <v>2</v>
      </c>
      <c r="T234" s="245">
        <v>2</v>
      </c>
    </row>
    <row r="235" spans="1:20" s="245" customFormat="1" ht="15" x14ac:dyDescent="0.2">
      <c r="A235" s="252" t="str">
        <f t="shared" si="3"/>
        <v>Ofsted Provider Webpage</v>
      </c>
      <c r="B235" s="245">
        <v>70135</v>
      </c>
      <c r="C235" s="245">
        <v>1523</v>
      </c>
      <c r="D235" s="245">
        <v>10007832</v>
      </c>
      <c r="E235" s="245" t="s">
        <v>476</v>
      </c>
      <c r="F235" s="245" t="s">
        <v>55</v>
      </c>
      <c r="G235" s="245" t="s">
        <v>155</v>
      </c>
      <c r="H235" s="245" t="s">
        <v>477</v>
      </c>
      <c r="I235" s="245" t="s">
        <v>156</v>
      </c>
      <c r="J235" s="245" t="s">
        <v>156</v>
      </c>
      <c r="K235" s="245" t="s">
        <v>167</v>
      </c>
      <c r="L235" s="245" t="s">
        <v>129</v>
      </c>
      <c r="M235" s="245" t="s">
        <v>55</v>
      </c>
      <c r="N235" s="245">
        <v>10004311</v>
      </c>
      <c r="O235" s="251">
        <v>42116</v>
      </c>
      <c r="P235" s="251">
        <v>42319</v>
      </c>
      <c r="Q235" s="251">
        <v>42354</v>
      </c>
      <c r="R235" s="245">
        <v>2</v>
      </c>
      <c r="S235" s="245">
        <v>2</v>
      </c>
      <c r="T235" s="245">
        <v>2</v>
      </c>
    </row>
    <row r="236" spans="1:20" s="245" customFormat="1" ht="15" x14ac:dyDescent="0.2">
      <c r="A236" s="252" t="str">
        <f t="shared" si="3"/>
        <v>Ofsted Provider Webpage</v>
      </c>
      <c r="B236" s="245">
        <v>70141</v>
      </c>
      <c r="C236" s="245">
        <v>5513</v>
      </c>
      <c r="D236" s="245">
        <v>10059112</v>
      </c>
      <c r="E236" s="245" t="s">
        <v>478</v>
      </c>
      <c r="F236" s="245" t="s">
        <v>54</v>
      </c>
      <c r="G236" s="245" t="s">
        <v>125</v>
      </c>
      <c r="H236" s="245" t="s">
        <v>479</v>
      </c>
      <c r="I236" s="245" t="s">
        <v>132</v>
      </c>
      <c r="J236" s="245" t="s">
        <v>132</v>
      </c>
      <c r="K236" s="245" t="s">
        <v>133</v>
      </c>
      <c r="L236" s="245" t="s">
        <v>129</v>
      </c>
      <c r="M236" s="245" t="s">
        <v>54</v>
      </c>
      <c r="N236" s="245">
        <v>10004446</v>
      </c>
      <c r="O236" s="251">
        <v>42163</v>
      </c>
      <c r="P236" s="251">
        <v>42326</v>
      </c>
      <c r="Q236" s="251">
        <v>42387</v>
      </c>
      <c r="R236" s="245">
        <v>1</v>
      </c>
      <c r="S236" s="245">
        <v>1</v>
      </c>
      <c r="T236" s="245">
        <v>1</v>
      </c>
    </row>
    <row r="237" spans="1:20" s="245" customFormat="1" ht="15" x14ac:dyDescent="0.2">
      <c r="A237" s="252" t="str">
        <f t="shared" si="3"/>
        <v>Ofsted Provider Webpage</v>
      </c>
      <c r="B237" s="245">
        <v>70143</v>
      </c>
      <c r="C237" s="245">
        <v>5531</v>
      </c>
      <c r="D237" s="245">
        <v>10048227</v>
      </c>
      <c r="E237" s="245" t="s">
        <v>480</v>
      </c>
      <c r="F237" s="245" t="s">
        <v>54</v>
      </c>
      <c r="G237" s="245" t="s">
        <v>125</v>
      </c>
      <c r="H237" s="245" t="s">
        <v>481</v>
      </c>
      <c r="I237" s="245" t="s">
        <v>151</v>
      </c>
      <c r="J237" s="245" t="s">
        <v>151</v>
      </c>
      <c r="K237" s="245" t="s">
        <v>482</v>
      </c>
      <c r="L237" s="245" t="s">
        <v>129</v>
      </c>
      <c r="M237" s="245" t="s">
        <v>54</v>
      </c>
      <c r="N237" s="245">
        <v>10004304</v>
      </c>
      <c r="O237" s="251">
        <v>42184</v>
      </c>
      <c r="P237" s="251">
        <v>42347</v>
      </c>
      <c r="Q237" s="251">
        <v>42383</v>
      </c>
      <c r="R237" s="245">
        <v>2</v>
      </c>
      <c r="S237" s="245">
        <v>2</v>
      </c>
      <c r="T237" s="245">
        <v>2</v>
      </c>
    </row>
    <row r="238" spans="1:20" s="245" customFormat="1" ht="15" x14ac:dyDescent="0.2">
      <c r="A238" s="252" t="str">
        <f t="shared" si="3"/>
        <v>Ofsted Provider Webpage</v>
      </c>
      <c r="B238" s="245">
        <v>70143</v>
      </c>
      <c r="C238" s="245">
        <v>5531</v>
      </c>
      <c r="D238" s="245">
        <v>10048227</v>
      </c>
      <c r="E238" s="245" t="s">
        <v>480</v>
      </c>
      <c r="F238" s="245" t="s">
        <v>55</v>
      </c>
      <c r="G238" s="245" t="s">
        <v>125</v>
      </c>
      <c r="H238" s="245" t="s">
        <v>481</v>
      </c>
      <c r="I238" s="245" t="s">
        <v>151</v>
      </c>
      <c r="J238" s="245" t="s">
        <v>151</v>
      </c>
      <c r="K238" s="245" t="s">
        <v>482</v>
      </c>
      <c r="L238" s="245" t="s">
        <v>129</v>
      </c>
      <c r="M238" s="245" t="s">
        <v>55</v>
      </c>
      <c r="N238" s="245">
        <v>10004304</v>
      </c>
      <c r="O238" s="251">
        <v>42184</v>
      </c>
      <c r="P238" s="251">
        <v>42347</v>
      </c>
      <c r="Q238" s="251">
        <v>42383</v>
      </c>
      <c r="R238" s="245">
        <v>2</v>
      </c>
      <c r="S238" s="245">
        <v>2</v>
      </c>
      <c r="T238" s="245">
        <v>2</v>
      </c>
    </row>
    <row r="239" spans="1:20" s="245" customFormat="1" ht="15" x14ac:dyDescent="0.2">
      <c r="A239" s="252" t="str">
        <f t="shared" si="3"/>
        <v>Ofsted Provider Webpage</v>
      </c>
      <c r="B239" s="245">
        <v>70144</v>
      </c>
      <c r="C239" s="245">
        <v>5559</v>
      </c>
      <c r="D239" s="245">
        <v>10003503</v>
      </c>
      <c r="E239" s="245" t="s">
        <v>483</v>
      </c>
      <c r="F239" s="245" t="s">
        <v>54</v>
      </c>
      <c r="G239" s="245" t="s">
        <v>125</v>
      </c>
      <c r="H239" s="245" t="s">
        <v>484</v>
      </c>
      <c r="I239" s="245" t="s">
        <v>142</v>
      </c>
      <c r="J239" s="245" t="s">
        <v>143</v>
      </c>
      <c r="K239" s="245" t="s">
        <v>485</v>
      </c>
      <c r="L239" s="245" t="s">
        <v>129</v>
      </c>
      <c r="M239" s="245" t="s">
        <v>140</v>
      </c>
      <c r="N239" s="245" t="s">
        <v>140</v>
      </c>
      <c r="O239" s="251" t="s">
        <v>140</v>
      </c>
      <c r="P239" s="251" t="s">
        <v>140</v>
      </c>
      <c r="Q239" s="251" t="s">
        <v>140</v>
      </c>
      <c r="R239" s="245" t="s">
        <v>140</v>
      </c>
      <c r="S239" s="245" t="s">
        <v>140</v>
      </c>
      <c r="T239" s="245" t="s">
        <v>140</v>
      </c>
    </row>
    <row r="240" spans="1:20" s="245" customFormat="1" ht="15" x14ac:dyDescent="0.2">
      <c r="A240" s="252" t="str">
        <f t="shared" si="3"/>
        <v>Ofsted Provider Webpage</v>
      </c>
      <c r="B240" s="245">
        <v>70144</v>
      </c>
      <c r="C240" s="245">
        <v>5559</v>
      </c>
      <c r="D240" s="245">
        <v>10003503</v>
      </c>
      <c r="E240" s="245" t="s">
        <v>483</v>
      </c>
      <c r="F240" s="245" t="s">
        <v>55</v>
      </c>
      <c r="G240" s="245" t="s">
        <v>125</v>
      </c>
      <c r="H240" s="245" t="s">
        <v>484</v>
      </c>
      <c r="I240" s="245" t="s">
        <v>142</v>
      </c>
      <c r="J240" s="245" t="s">
        <v>143</v>
      </c>
      <c r="K240" s="245" t="s">
        <v>485</v>
      </c>
      <c r="L240" s="245" t="s">
        <v>129</v>
      </c>
      <c r="M240" s="245" t="s">
        <v>55</v>
      </c>
      <c r="N240" s="245">
        <v>421243</v>
      </c>
      <c r="O240" s="251">
        <v>41589</v>
      </c>
      <c r="P240" s="251">
        <v>41592</v>
      </c>
      <c r="Q240" s="251">
        <v>41627</v>
      </c>
      <c r="R240" s="245">
        <v>1</v>
      </c>
      <c r="S240" s="245">
        <v>1</v>
      </c>
      <c r="T240" s="245">
        <v>1</v>
      </c>
    </row>
    <row r="241" spans="1:20" s="245" customFormat="1" ht="15" x14ac:dyDescent="0.2">
      <c r="A241" s="252" t="str">
        <f t="shared" si="3"/>
        <v>Ofsted Provider Webpage</v>
      </c>
      <c r="B241" s="245">
        <v>70147</v>
      </c>
      <c r="C241" s="245">
        <v>5541</v>
      </c>
      <c r="D241" s="245">
        <v>10006399</v>
      </c>
      <c r="E241" s="245" t="s">
        <v>486</v>
      </c>
      <c r="F241" s="245" t="s">
        <v>55</v>
      </c>
      <c r="G241" s="245" t="s">
        <v>125</v>
      </c>
      <c r="H241" s="245" t="s">
        <v>392</v>
      </c>
      <c r="I241" s="245" t="s">
        <v>151</v>
      </c>
      <c r="J241" s="245" t="s">
        <v>151</v>
      </c>
      <c r="K241" s="245" t="s">
        <v>264</v>
      </c>
      <c r="L241" s="245" t="s">
        <v>129</v>
      </c>
      <c r="M241" s="245" t="s">
        <v>55</v>
      </c>
      <c r="N241" s="245">
        <v>408583</v>
      </c>
      <c r="O241" s="251">
        <v>41414</v>
      </c>
      <c r="P241" s="251">
        <v>41417</v>
      </c>
      <c r="Q241" s="251">
        <v>41453</v>
      </c>
      <c r="R241" s="245">
        <v>2</v>
      </c>
      <c r="S241" s="245">
        <v>2</v>
      </c>
      <c r="T241" s="245">
        <v>2</v>
      </c>
    </row>
    <row r="242" spans="1:20" s="245" customFormat="1" ht="15" x14ac:dyDescent="0.2">
      <c r="A242" s="252" t="str">
        <f t="shared" si="3"/>
        <v>Ofsted Provider Webpage</v>
      </c>
      <c r="B242" s="245">
        <v>70150</v>
      </c>
      <c r="C242" s="245">
        <v>5520</v>
      </c>
      <c r="D242" s="245">
        <v>10046049</v>
      </c>
      <c r="E242" s="245" t="s">
        <v>487</v>
      </c>
      <c r="F242" s="245" t="s">
        <v>54</v>
      </c>
      <c r="G242" s="245" t="s">
        <v>125</v>
      </c>
      <c r="H242" s="245" t="s">
        <v>488</v>
      </c>
      <c r="I242" s="245" t="s">
        <v>142</v>
      </c>
      <c r="J242" s="245" t="s">
        <v>143</v>
      </c>
      <c r="K242" s="245" t="s">
        <v>148</v>
      </c>
      <c r="L242" s="245" t="s">
        <v>129</v>
      </c>
      <c r="M242" s="245" t="s">
        <v>54</v>
      </c>
      <c r="N242" s="245">
        <v>10004303</v>
      </c>
      <c r="O242" s="251">
        <v>42163</v>
      </c>
      <c r="P242" s="251">
        <v>42340</v>
      </c>
      <c r="Q242" s="251">
        <v>42381</v>
      </c>
      <c r="R242" s="245">
        <v>1</v>
      </c>
      <c r="S242" s="245">
        <v>1</v>
      </c>
      <c r="T242" s="245">
        <v>1</v>
      </c>
    </row>
    <row r="243" spans="1:20" s="245" customFormat="1" ht="15" x14ac:dyDescent="0.2">
      <c r="A243" s="252" t="str">
        <f t="shared" si="3"/>
        <v>Ofsted Provider Webpage</v>
      </c>
      <c r="B243" s="245">
        <v>70152</v>
      </c>
      <c r="C243" s="245" t="s">
        <v>140</v>
      </c>
      <c r="D243" s="245">
        <v>10007141</v>
      </c>
      <c r="E243" s="245" t="s">
        <v>489</v>
      </c>
      <c r="F243" s="245" t="s">
        <v>57</v>
      </c>
      <c r="G243" s="245" t="s">
        <v>57</v>
      </c>
      <c r="H243" s="245" t="s">
        <v>490</v>
      </c>
      <c r="I243" s="245" t="s">
        <v>126</v>
      </c>
      <c r="J243" s="245" t="s">
        <v>126</v>
      </c>
      <c r="K243" s="245" t="s">
        <v>463</v>
      </c>
      <c r="L243" s="245" t="s">
        <v>129</v>
      </c>
      <c r="M243" s="245" t="s">
        <v>57</v>
      </c>
      <c r="N243" s="245">
        <v>10004216</v>
      </c>
      <c r="O243" s="251">
        <v>42121</v>
      </c>
      <c r="P243" s="251">
        <v>42277</v>
      </c>
      <c r="Q243" s="251">
        <v>42327</v>
      </c>
      <c r="R243" s="245">
        <v>2</v>
      </c>
      <c r="S243" s="245">
        <v>2</v>
      </c>
      <c r="T243" s="245">
        <v>2</v>
      </c>
    </row>
    <row r="244" spans="1:20" s="245" customFormat="1" ht="15" x14ac:dyDescent="0.2">
      <c r="A244" s="252" t="str">
        <f t="shared" si="3"/>
        <v>Ofsted Provider Webpage</v>
      </c>
      <c r="B244" s="245">
        <v>70154</v>
      </c>
      <c r="C244" s="245">
        <v>5535</v>
      </c>
      <c r="D244" s="245">
        <v>10046003</v>
      </c>
      <c r="E244" s="245" t="s">
        <v>491</v>
      </c>
      <c r="F244" s="245" t="s">
        <v>54</v>
      </c>
      <c r="G244" s="245" t="s">
        <v>125</v>
      </c>
      <c r="H244" s="245" t="s">
        <v>492</v>
      </c>
      <c r="I244" s="245" t="s">
        <v>186</v>
      </c>
      <c r="J244" s="245" t="s">
        <v>186</v>
      </c>
      <c r="K244" s="245" t="s">
        <v>408</v>
      </c>
      <c r="L244" s="245" t="s">
        <v>129</v>
      </c>
      <c r="M244" s="245" t="s">
        <v>54</v>
      </c>
      <c r="N244" s="245">
        <v>428989</v>
      </c>
      <c r="O244" s="251">
        <v>41680</v>
      </c>
      <c r="P244" s="251">
        <v>41683</v>
      </c>
      <c r="Q244" s="251">
        <v>41725</v>
      </c>
      <c r="R244" s="245">
        <v>1</v>
      </c>
      <c r="S244" s="245">
        <v>1</v>
      </c>
      <c r="T244" s="245">
        <v>1</v>
      </c>
    </row>
    <row r="245" spans="1:20" s="245" customFormat="1" ht="15" x14ac:dyDescent="0.2">
      <c r="A245" s="252" t="str">
        <f t="shared" si="3"/>
        <v>Ofsted Provider Webpage</v>
      </c>
      <c r="B245" s="245">
        <v>70156</v>
      </c>
      <c r="C245" s="245">
        <v>5509</v>
      </c>
      <c r="D245" s="245">
        <v>10035498</v>
      </c>
      <c r="E245" s="245" t="s">
        <v>493</v>
      </c>
      <c r="F245" s="245" t="s">
        <v>56</v>
      </c>
      <c r="G245" s="245" t="s">
        <v>125</v>
      </c>
      <c r="H245" s="245" t="s">
        <v>494</v>
      </c>
      <c r="I245" s="245" t="s">
        <v>151</v>
      </c>
      <c r="J245" s="245" t="s">
        <v>151</v>
      </c>
      <c r="K245" s="245" t="s">
        <v>177</v>
      </c>
      <c r="L245" s="245" t="s">
        <v>129</v>
      </c>
      <c r="M245" s="245" t="s">
        <v>56</v>
      </c>
      <c r="N245" s="245">
        <v>10022251</v>
      </c>
      <c r="O245" s="251">
        <v>42912</v>
      </c>
      <c r="P245" s="251">
        <v>43054</v>
      </c>
      <c r="Q245" s="251">
        <v>43115</v>
      </c>
      <c r="R245" s="245">
        <v>1</v>
      </c>
      <c r="S245" s="245">
        <v>1</v>
      </c>
      <c r="T245" s="245">
        <v>1</v>
      </c>
    </row>
    <row r="246" spans="1:20" s="245" customFormat="1" ht="15" x14ac:dyDescent="0.2">
      <c r="A246" s="252" t="str">
        <f t="shared" si="3"/>
        <v>Ofsted Provider Webpage</v>
      </c>
      <c r="B246" s="245">
        <v>70157</v>
      </c>
      <c r="C246" s="245">
        <v>5534</v>
      </c>
      <c r="D246" s="245">
        <v>10005544</v>
      </c>
      <c r="E246" s="245" t="s">
        <v>495</v>
      </c>
      <c r="F246" s="245" t="s">
        <v>55</v>
      </c>
      <c r="G246" s="245" t="s">
        <v>125</v>
      </c>
      <c r="H246" s="245" t="s">
        <v>496</v>
      </c>
      <c r="I246" s="245" t="s">
        <v>186</v>
      </c>
      <c r="J246" s="245" t="s">
        <v>186</v>
      </c>
      <c r="K246" s="245" t="s">
        <v>381</v>
      </c>
      <c r="L246" s="245" t="s">
        <v>129</v>
      </c>
      <c r="M246" s="245" t="s">
        <v>55</v>
      </c>
      <c r="N246" s="245">
        <v>10040496</v>
      </c>
      <c r="O246" s="251">
        <v>43234</v>
      </c>
      <c r="P246" s="251">
        <v>43411</v>
      </c>
      <c r="Q246" s="251">
        <v>43454</v>
      </c>
      <c r="R246" s="245">
        <v>1</v>
      </c>
      <c r="S246" s="245">
        <v>1</v>
      </c>
      <c r="T246" s="245">
        <v>1</v>
      </c>
    </row>
    <row r="247" spans="1:20" s="245" customFormat="1" ht="15" x14ac:dyDescent="0.2">
      <c r="A247" s="252" t="str">
        <f t="shared" si="3"/>
        <v>Ofsted Provider Webpage</v>
      </c>
      <c r="B247" s="245">
        <v>70159</v>
      </c>
      <c r="C247" s="245">
        <v>1580</v>
      </c>
      <c r="D247" s="245">
        <v>10000712</v>
      </c>
      <c r="E247" s="245" t="s">
        <v>497</v>
      </c>
      <c r="F247" s="245" t="s">
        <v>54</v>
      </c>
      <c r="G247" s="245" t="s">
        <v>155</v>
      </c>
      <c r="H247" s="245" t="s">
        <v>498</v>
      </c>
      <c r="I247" s="245" t="s">
        <v>156</v>
      </c>
      <c r="J247" s="245" t="s">
        <v>156</v>
      </c>
      <c r="K247" s="245" t="s">
        <v>167</v>
      </c>
      <c r="L247" s="245" t="s">
        <v>129</v>
      </c>
      <c r="M247" s="245" t="s">
        <v>54</v>
      </c>
      <c r="N247" s="245">
        <v>10004308</v>
      </c>
      <c r="O247" s="251">
        <v>42177</v>
      </c>
      <c r="P247" s="251">
        <v>42333</v>
      </c>
      <c r="Q247" s="251">
        <v>42381</v>
      </c>
      <c r="R247" s="245">
        <v>2</v>
      </c>
      <c r="S247" s="245">
        <v>2</v>
      </c>
      <c r="T247" s="245">
        <v>2</v>
      </c>
    </row>
    <row r="248" spans="1:20" s="245" customFormat="1" ht="15" x14ac:dyDescent="0.2">
      <c r="A248" s="252" t="str">
        <f t="shared" si="3"/>
        <v>Ofsted Provider Webpage</v>
      </c>
      <c r="B248" s="245">
        <v>70160</v>
      </c>
      <c r="C248" s="245">
        <v>1582</v>
      </c>
      <c r="D248" s="245">
        <v>10007152</v>
      </c>
      <c r="E248" s="245" t="s">
        <v>499</v>
      </c>
      <c r="F248" s="245" t="s">
        <v>53</v>
      </c>
      <c r="G248" s="245" t="s">
        <v>155</v>
      </c>
      <c r="H248" s="245" t="s">
        <v>500</v>
      </c>
      <c r="I248" s="245" t="s">
        <v>151</v>
      </c>
      <c r="J248" s="245" t="s">
        <v>151</v>
      </c>
      <c r="K248" s="245" t="s">
        <v>482</v>
      </c>
      <c r="L248" s="245" t="s">
        <v>129</v>
      </c>
      <c r="M248" s="245" t="s">
        <v>53</v>
      </c>
      <c r="N248" s="245">
        <v>10010239</v>
      </c>
      <c r="O248" s="251">
        <v>42485</v>
      </c>
      <c r="P248" s="251">
        <v>42641</v>
      </c>
      <c r="Q248" s="251">
        <v>42697</v>
      </c>
      <c r="R248" s="245">
        <v>2</v>
      </c>
      <c r="S248" s="245">
        <v>2</v>
      </c>
      <c r="T248" s="245">
        <v>2</v>
      </c>
    </row>
    <row r="249" spans="1:20" s="245" customFormat="1" ht="15" x14ac:dyDescent="0.2">
      <c r="A249" s="252" t="str">
        <f t="shared" si="3"/>
        <v>Ofsted Provider Webpage</v>
      </c>
      <c r="B249" s="245">
        <v>70160</v>
      </c>
      <c r="C249" s="245">
        <v>1582</v>
      </c>
      <c r="D249" s="245">
        <v>10007152</v>
      </c>
      <c r="E249" s="245" t="s">
        <v>499</v>
      </c>
      <c r="F249" s="245" t="s">
        <v>57</v>
      </c>
      <c r="G249" s="245" t="s">
        <v>155</v>
      </c>
      <c r="H249" s="245" t="s">
        <v>500</v>
      </c>
      <c r="I249" s="245" t="s">
        <v>151</v>
      </c>
      <c r="J249" s="245" t="s">
        <v>151</v>
      </c>
      <c r="K249" s="245" t="s">
        <v>482</v>
      </c>
      <c r="L249" s="245" t="s">
        <v>129</v>
      </c>
      <c r="M249" s="245" t="s">
        <v>57</v>
      </c>
      <c r="N249" s="245">
        <v>10010239</v>
      </c>
      <c r="O249" s="251">
        <v>42485</v>
      </c>
      <c r="P249" s="251">
        <v>42641</v>
      </c>
      <c r="Q249" s="251">
        <v>42697</v>
      </c>
      <c r="R249" s="245">
        <v>2</v>
      </c>
      <c r="S249" s="245">
        <v>2</v>
      </c>
      <c r="T249" s="245">
        <v>2</v>
      </c>
    </row>
    <row r="250" spans="1:20" s="245" customFormat="1" ht="15" x14ac:dyDescent="0.2">
      <c r="A250" s="252" t="str">
        <f t="shared" si="3"/>
        <v>Ofsted Provider Webpage</v>
      </c>
      <c r="B250" s="245">
        <v>70160</v>
      </c>
      <c r="C250" s="245">
        <v>1582</v>
      </c>
      <c r="D250" s="245">
        <v>10007152</v>
      </c>
      <c r="E250" s="245" t="s">
        <v>499</v>
      </c>
      <c r="F250" s="245" t="s">
        <v>54</v>
      </c>
      <c r="G250" s="245" t="s">
        <v>155</v>
      </c>
      <c r="H250" s="245" t="s">
        <v>500</v>
      </c>
      <c r="I250" s="245" t="s">
        <v>151</v>
      </c>
      <c r="J250" s="245" t="s">
        <v>151</v>
      </c>
      <c r="K250" s="245" t="s">
        <v>482</v>
      </c>
      <c r="L250" s="245" t="s">
        <v>129</v>
      </c>
      <c r="M250" s="245" t="s">
        <v>54</v>
      </c>
      <c r="N250" s="245">
        <v>10026461</v>
      </c>
      <c r="O250" s="251">
        <v>42863</v>
      </c>
      <c r="P250" s="251">
        <v>42865</v>
      </c>
      <c r="Q250" s="251">
        <v>42907</v>
      </c>
      <c r="R250" s="245">
        <v>2</v>
      </c>
      <c r="S250" s="245">
        <v>2</v>
      </c>
      <c r="T250" s="245">
        <v>2</v>
      </c>
    </row>
    <row r="251" spans="1:20" s="245" customFormat="1" ht="15" x14ac:dyDescent="0.2">
      <c r="A251" s="252" t="str">
        <f t="shared" si="3"/>
        <v>Ofsted Provider Webpage</v>
      </c>
      <c r="B251" s="245">
        <v>70160</v>
      </c>
      <c r="C251" s="245">
        <v>1582</v>
      </c>
      <c r="D251" s="245">
        <v>10007152</v>
      </c>
      <c r="E251" s="245" t="s">
        <v>499</v>
      </c>
      <c r="F251" s="245" t="s">
        <v>55</v>
      </c>
      <c r="G251" s="245" t="s">
        <v>155</v>
      </c>
      <c r="H251" s="245" t="s">
        <v>500</v>
      </c>
      <c r="I251" s="245" t="s">
        <v>151</v>
      </c>
      <c r="J251" s="245" t="s">
        <v>151</v>
      </c>
      <c r="K251" s="245" t="s">
        <v>482</v>
      </c>
      <c r="L251" s="245" t="s">
        <v>129</v>
      </c>
      <c r="M251" s="245" t="s">
        <v>55</v>
      </c>
      <c r="N251" s="245">
        <v>10010239</v>
      </c>
      <c r="O251" s="251">
        <v>42485</v>
      </c>
      <c r="P251" s="251">
        <v>42641</v>
      </c>
      <c r="Q251" s="251">
        <v>42697</v>
      </c>
      <c r="R251" s="245">
        <v>2</v>
      </c>
      <c r="S251" s="245">
        <v>2</v>
      </c>
      <c r="T251" s="245">
        <v>1</v>
      </c>
    </row>
    <row r="252" spans="1:20" s="245" customFormat="1" ht="15" x14ac:dyDescent="0.2">
      <c r="A252" s="252" t="str">
        <f t="shared" si="3"/>
        <v>Ofsted Provider Webpage</v>
      </c>
      <c r="B252" s="245">
        <v>70161</v>
      </c>
      <c r="C252" s="245">
        <v>5572</v>
      </c>
      <c r="D252" s="245">
        <v>10046101</v>
      </c>
      <c r="E252" s="245" t="s">
        <v>501</v>
      </c>
      <c r="F252" s="245" t="s">
        <v>54</v>
      </c>
      <c r="G252" s="245" t="s">
        <v>125</v>
      </c>
      <c r="H252" s="245" t="s">
        <v>502</v>
      </c>
      <c r="I252" s="245" t="s">
        <v>142</v>
      </c>
      <c r="J252" s="245" t="s">
        <v>143</v>
      </c>
      <c r="K252" s="245" t="s">
        <v>503</v>
      </c>
      <c r="L252" s="245" t="s">
        <v>129</v>
      </c>
      <c r="M252" s="245" t="s">
        <v>54</v>
      </c>
      <c r="N252" s="245">
        <v>421249</v>
      </c>
      <c r="O252" s="251">
        <v>41603</v>
      </c>
      <c r="P252" s="251">
        <v>41606</v>
      </c>
      <c r="Q252" s="251">
        <v>41646</v>
      </c>
      <c r="R252" s="245">
        <v>1</v>
      </c>
      <c r="S252" s="245">
        <v>1</v>
      </c>
      <c r="T252" s="245">
        <v>1</v>
      </c>
    </row>
    <row r="253" spans="1:20" s="245" customFormat="1" ht="15" x14ac:dyDescent="0.2">
      <c r="A253" s="252" t="str">
        <f t="shared" si="3"/>
        <v>Ofsted Provider Webpage</v>
      </c>
      <c r="B253" s="245">
        <v>70162</v>
      </c>
      <c r="C253" s="245">
        <v>5567</v>
      </c>
      <c r="D253" s="245">
        <v>10004714</v>
      </c>
      <c r="E253" s="245" t="s">
        <v>504</v>
      </c>
      <c r="F253" s="245" t="s">
        <v>54</v>
      </c>
      <c r="G253" s="245" t="s">
        <v>125</v>
      </c>
      <c r="H253" s="245" t="s">
        <v>505</v>
      </c>
      <c r="I253" s="245" t="s">
        <v>142</v>
      </c>
      <c r="J253" s="245" t="s">
        <v>143</v>
      </c>
      <c r="K253" s="245" t="s">
        <v>485</v>
      </c>
      <c r="L253" s="245" t="s">
        <v>129</v>
      </c>
      <c r="M253" s="245" t="s">
        <v>54</v>
      </c>
      <c r="N253" s="245">
        <v>10004343</v>
      </c>
      <c r="O253" s="251">
        <v>42163</v>
      </c>
      <c r="P253" s="251">
        <v>42277</v>
      </c>
      <c r="Q253" s="251">
        <v>42317</v>
      </c>
      <c r="R253" s="245">
        <v>1</v>
      </c>
      <c r="S253" s="245">
        <v>1</v>
      </c>
      <c r="T253" s="245">
        <v>1</v>
      </c>
    </row>
    <row r="254" spans="1:20" s="245" customFormat="1" ht="15" x14ac:dyDescent="0.2">
      <c r="A254" s="252" t="str">
        <f t="shared" si="3"/>
        <v>Ofsted Provider Webpage</v>
      </c>
      <c r="B254" s="245">
        <v>70163</v>
      </c>
      <c r="C254" s="245">
        <v>5569</v>
      </c>
      <c r="D254" s="245">
        <v>10046132</v>
      </c>
      <c r="E254" s="245" t="s">
        <v>506</v>
      </c>
      <c r="F254" s="245" t="s">
        <v>54</v>
      </c>
      <c r="G254" s="245" t="s">
        <v>125</v>
      </c>
      <c r="H254" s="245" t="s">
        <v>507</v>
      </c>
      <c r="I254" s="245" t="s">
        <v>170</v>
      </c>
      <c r="J254" s="245" t="s">
        <v>170</v>
      </c>
      <c r="K254" s="245" t="s">
        <v>171</v>
      </c>
      <c r="L254" s="245" t="s">
        <v>129</v>
      </c>
      <c r="M254" s="245" t="s">
        <v>54</v>
      </c>
      <c r="N254" s="245">
        <v>10004295</v>
      </c>
      <c r="O254" s="251">
        <v>42184</v>
      </c>
      <c r="P254" s="251">
        <v>42333</v>
      </c>
      <c r="Q254" s="251">
        <v>42381</v>
      </c>
      <c r="R254" s="245">
        <v>1</v>
      </c>
      <c r="S254" s="245">
        <v>1</v>
      </c>
      <c r="T254" s="245">
        <v>1</v>
      </c>
    </row>
    <row r="255" spans="1:20" s="245" customFormat="1" ht="15" x14ac:dyDescent="0.2">
      <c r="A255" s="252" t="str">
        <f t="shared" si="3"/>
        <v>Ofsted Provider Webpage</v>
      </c>
      <c r="B255" s="245">
        <v>70164</v>
      </c>
      <c r="C255" s="245">
        <v>5570</v>
      </c>
      <c r="D255" s="245">
        <v>10057945</v>
      </c>
      <c r="E255" s="245" t="s">
        <v>508</v>
      </c>
      <c r="F255" s="245" t="s">
        <v>54</v>
      </c>
      <c r="G255" s="245" t="s">
        <v>125</v>
      </c>
      <c r="H255" s="245" t="s">
        <v>509</v>
      </c>
      <c r="I255" s="245" t="s">
        <v>132</v>
      </c>
      <c r="J255" s="245" t="s">
        <v>132</v>
      </c>
      <c r="K255" s="245" t="s">
        <v>297</v>
      </c>
      <c r="L255" s="245" t="s">
        <v>129</v>
      </c>
      <c r="M255" s="245" t="s">
        <v>140</v>
      </c>
      <c r="N255" s="245" t="s">
        <v>140</v>
      </c>
      <c r="O255" s="251" t="s">
        <v>140</v>
      </c>
      <c r="P255" s="251" t="s">
        <v>140</v>
      </c>
      <c r="Q255" s="251" t="s">
        <v>140</v>
      </c>
      <c r="R255" s="245" t="s">
        <v>140</v>
      </c>
      <c r="S255" s="245" t="s">
        <v>140</v>
      </c>
      <c r="T255" s="245" t="s">
        <v>140</v>
      </c>
    </row>
    <row r="256" spans="1:20" s="245" customFormat="1" ht="15" x14ac:dyDescent="0.2">
      <c r="A256" s="252" t="str">
        <f t="shared" si="3"/>
        <v>Ofsted Provider Webpage</v>
      </c>
      <c r="B256" s="245">
        <v>70164</v>
      </c>
      <c r="C256" s="245">
        <v>5570</v>
      </c>
      <c r="D256" s="245">
        <v>10057945</v>
      </c>
      <c r="E256" s="245" t="s">
        <v>508</v>
      </c>
      <c r="F256" s="245" t="s">
        <v>55</v>
      </c>
      <c r="G256" s="245" t="s">
        <v>125</v>
      </c>
      <c r="H256" s="245" t="s">
        <v>509</v>
      </c>
      <c r="I256" s="245" t="s">
        <v>132</v>
      </c>
      <c r="J256" s="245" t="s">
        <v>132</v>
      </c>
      <c r="K256" s="245" t="s">
        <v>297</v>
      </c>
      <c r="L256" s="245" t="s">
        <v>129</v>
      </c>
      <c r="M256" s="245" t="s">
        <v>55</v>
      </c>
      <c r="N256" s="245">
        <v>428996</v>
      </c>
      <c r="O256" s="251">
        <v>41708</v>
      </c>
      <c r="P256" s="251">
        <v>41711</v>
      </c>
      <c r="Q256" s="251">
        <v>41753</v>
      </c>
      <c r="R256" s="245">
        <v>2</v>
      </c>
      <c r="S256" s="245">
        <v>2</v>
      </c>
      <c r="T256" s="245">
        <v>2</v>
      </c>
    </row>
    <row r="257" spans="1:20" s="245" customFormat="1" ht="15" x14ac:dyDescent="0.2">
      <c r="A257" s="252" t="str">
        <f t="shared" si="3"/>
        <v>Ofsted Provider Webpage</v>
      </c>
      <c r="B257" s="245">
        <v>70165</v>
      </c>
      <c r="C257" s="245">
        <v>5568</v>
      </c>
      <c r="D257" s="245">
        <v>10003863</v>
      </c>
      <c r="E257" s="245" t="s">
        <v>510</v>
      </c>
      <c r="F257" s="245" t="s">
        <v>55</v>
      </c>
      <c r="G257" s="245" t="s">
        <v>125</v>
      </c>
      <c r="H257" s="245" t="s">
        <v>460</v>
      </c>
      <c r="I257" s="245" t="s">
        <v>160</v>
      </c>
      <c r="J257" s="245" t="s">
        <v>143</v>
      </c>
      <c r="K257" s="245" t="s">
        <v>261</v>
      </c>
      <c r="L257" s="245" t="s">
        <v>129</v>
      </c>
      <c r="M257" s="245" t="s">
        <v>55</v>
      </c>
      <c r="N257" s="245">
        <v>398731</v>
      </c>
      <c r="O257" s="251">
        <v>41246</v>
      </c>
      <c r="P257" s="251">
        <v>41249</v>
      </c>
      <c r="Q257" s="251">
        <v>41380</v>
      </c>
      <c r="R257" s="245">
        <v>2</v>
      </c>
      <c r="S257" s="245">
        <v>2</v>
      </c>
      <c r="T257" s="245">
        <v>2</v>
      </c>
    </row>
    <row r="258" spans="1:20" s="245" customFormat="1" ht="15" x14ac:dyDescent="0.2">
      <c r="A258" s="252" t="str">
        <f t="shared" si="3"/>
        <v>Ofsted Provider Webpage</v>
      </c>
      <c r="B258" s="245">
        <v>70167</v>
      </c>
      <c r="C258" s="245" t="s">
        <v>140</v>
      </c>
      <c r="D258" s="245">
        <v>10000975</v>
      </c>
      <c r="E258" s="245" t="s">
        <v>511</v>
      </c>
      <c r="F258" s="245" t="s">
        <v>57</v>
      </c>
      <c r="G258" s="245" t="s">
        <v>57</v>
      </c>
      <c r="H258" s="245" t="s">
        <v>512</v>
      </c>
      <c r="I258" s="245" t="s">
        <v>136</v>
      </c>
      <c r="J258" s="245" t="s">
        <v>136</v>
      </c>
      <c r="K258" s="245" t="s">
        <v>174</v>
      </c>
      <c r="L258" s="245" t="s">
        <v>129</v>
      </c>
      <c r="M258" s="245" t="s">
        <v>57</v>
      </c>
      <c r="N258" s="245">
        <v>10004647</v>
      </c>
      <c r="O258" s="251">
        <v>42142</v>
      </c>
      <c r="P258" s="251">
        <v>42284</v>
      </c>
      <c r="Q258" s="251">
        <v>42335</v>
      </c>
      <c r="R258" s="245">
        <v>2</v>
      </c>
      <c r="S258" s="245">
        <v>2</v>
      </c>
      <c r="T258" s="245">
        <v>2</v>
      </c>
    </row>
    <row r="259" spans="1:20" s="245" customFormat="1" ht="15" x14ac:dyDescent="0.2">
      <c r="A259" s="252" t="str">
        <f t="shared" si="3"/>
        <v>Ofsted Provider Webpage</v>
      </c>
      <c r="B259" s="245">
        <v>70168</v>
      </c>
      <c r="C259" s="245" t="s">
        <v>140</v>
      </c>
      <c r="D259" s="245">
        <v>10007768</v>
      </c>
      <c r="E259" s="245" t="s">
        <v>513</v>
      </c>
      <c r="F259" s="245" t="s">
        <v>57</v>
      </c>
      <c r="G259" s="245" t="s">
        <v>57</v>
      </c>
      <c r="H259" s="245" t="s">
        <v>514</v>
      </c>
      <c r="I259" s="245" t="s">
        <v>126</v>
      </c>
      <c r="J259" s="245" t="s">
        <v>126</v>
      </c>
      <c r="K259" s="245" t="s">
        <v>515</v>
      </c>
      <c r="L259" s="245" t="s">
        <v>129</v>
      </c>
      <c r="M259" s="245" t="s">
        <v>57</v>
      </c>
      <c r="N259" s="245">
        <v>398726</v>
      </c>
      <c r="O259" s="251">
        <v>41225</v>
      </c>
      <c r="P259" s="251">
        <v>41228</v>
      </c>
      <c r="Q259" s="251">
        <v>41262</v>
      </c>
      <c r="R259" s="245">
        <v>2</v>
      </c>
      <c r="S259" s="245">
        <v>2</v>
      </c>
      <c r="T259" s="245">
        <v>1</v>
      </c>
    </row>
    <row r="260" spans="1:20" s="245" customFormat="1" ht="15" x14ac:dyDescent="0.2">
      <c r="A260" s="252" t="str">
        <f t="shared" si="3"/>
        <v>Ofsted Provider Webpage</v>
      </c>
      <c r="B260" s="245">
        <v>70169</v>
      </c>
      <c r="C260" s="245">
        <v>5573</v>
      </c>
      <c r="D260" s="245">
        <v>10067657</v>
      </c>
      <c r="E260" s="245" t="s">
        <v>516</v>
      </c>
      <c r="F260" s="245" t="s">
        <v>54</v>
      </c>
      <c r="G260" s="245" t="s">
        <v>125</v>
      </c>
      <c r="H260" s="245" t="s">
        <v>517</v>
      </c>
      <c r="I260" s="245" t="s">
        <v>142</v>
      </c>
      <c r="J260" s="245" t="s">
        <v>143</v>
      </c>
      <c r="K260" s="245" t="s">
        <v>148</v>
      </c>
      <c r="L260" s="245" t="s">
        <v>129</v>
      </c>
      <c r="M260" s="245" t="s">
        <v>140</v>
      </c>
      <c r="N260" s="245" t="s">
        <v>140</v>
      </c>
      <c r="O260" s="251" t="s">
        <v>140</v>
      </c>
      <c r="P260" s="251" t="s">
        <v>140</v>
      </c>
      <c r="Q260" s="251" t="s">
        <v>140</v>
      </c>
      <c r="R260" s="245" t="s">
        <v>140</v>
      </c>
      <c r="S260" s="245" t="s">
        <v>140</v>
      </c>
      <c r="T260" s="245" t="s">
        <v>140</v>
      </c>
    </row>
    <row r="261" spans="1:20" s="245" customFormat="1" ht="15" x14ac:dyDescent="0.2">
      <c r="A261" s="252" t="str">
        <f t="shared" ref="A261:A324" si="4">HYPERLINK(CONCATENATE("http://www.ofsted.gov.uk/inspection-reports/find-inspection-report/provider/ELS/",B261),"Ofsted Provider Webpage")</f>
        <v>Ofsted Provider Webpage</v>
      </c>
      <c r="B261" s="245">
        <v>70169</v>
      </c>
      <c r="C261" s="245">
        <v>5573</v>
      </c>
      <c r="D261" s="245">
        <v>10067657</v>
      </c>
      <c r="E261" s="245" t="s">
        <v>516</v>
      </c>
      <c r="F261" s="245" t="s">
        <v>55</v>
      </c>
      <c r="G261" s="245" t="s">
        <v>125</v>
      </c>
      <c r="H261" s="245" t="s">
        <v>517</v>
      </c>
      <c r="I261" s="245" t="s">
        <v>142</v>
      </c>
      <c r="J261" s="245" t="s">
        <v>143</v>
      </c>
      <c r="K261" s="245" t="s">
        <v>148</v>
      </c>
      <c r="L261" s="245" t="s">
        <v>129</v>
      </c>
      <c r="M261" s="245" t="s">
        <v>55</v>
      </c>
      <c r="N261" s="245">
        <v>429005</v>
      </c>
      <c r="O261" s="251">
        <v>41722</v>
      </c>
      <c r="P261" s="251">
        <v>41725</v>
      </c>
      <c r="Q261" s="251">
        <v>41758</v>
      </c>
      <c r="R261" s="245">
        <v>1</v>
      </c>
      <c r="S261" s="245">
        <v>1</v>
      </c>
      <c r="T261" s="245">
        <v>1</v>
      </c>
    </row>
    <row r="262" spans="1:20" s="245" customFormat="1" ht="15" x14ac:dyDescent="0.2">
      <c r="A262" s="252" t="str">
        <f t="shared" si="4"/>
        <v>Ofsted Provider Webpage</v>
      </c>
      <c r="B262" s="245">
        <v>70171</v>
      </c>
      <c r="C262" s="245">
        <v>5575</v>
      </c>
      <c r="D262" s="245">
        <v>10055369</v>
      </c>
      <c r="E262" s="245" t="s">
        <v>518</v>
      </c>
      <c r="F262" s="245" t="s">
        <v>55</v>
      </c>
      <c r="G262" s="245" t="s">
        <v>125</v>
      </c>
      <c r="H262" s="245" t="s">
        <v>519</v>
      </c>
      <c r="I262" s="245" t="s">
        <v>132</v>
      </c>
      <c r="J262" s="245" t="s">
        <v>132</v>
      </c>
      <c r="K262" s="245" t="s">
        <v>367</v>
      </c>
      <c r="L262" s="245" t="s">
        <v>129</v>
      </c>
      <c r="M262" s="245" t="s">
        <v>55</v>
      </c>
      <c r="N262" s="245">
        <v>10040498</v>
      </c>
      <c r="O262" s="251">
        <v>43234</v>
      </c>
      <c r="P262" s="251">
        <v>43425</v>
      </c>
      <c r="Q262" s="251">
        <v>43454</v>
      </c>
      <c r="R262" s="245">
        <v>2</v>
      </c>
      <c r="S262" s="245">
        <v>2</v>
      </c>
      <c r="T262" s="245">
        <v>2</v>
      </c>
    </row>
    <row r="263" spans="1:20" s="245" customFormat="1" ht="15" x14ac:dyDescent="0.2">
      <c r="A263" s="252" t="str">
        <f t="shared" si="4"/>
        <v>Ofsted Provider Webpage</v>
      </c>
      <c r="B263" s="245">
        <v>70172</v>
      </c>
      <c r="C263" s="245">
        <v>1581</v>
      </c>
      <c r="D263" s="245">
        <v>10007787</v>
      </c>
      <c r="E263" s="245" t="s">
        <v>201</v>
      </c>
      <c r="F263" s="245" t="s">
        <v>54</v>
      </c>
      <c r="G263" s="245" t="s">
        <v>155</v>
      </c>
      <c r="H263" s="245" t="s">
        <v>202</v>
      </c>
      <c r="I263" s="245" t="s">
        <v>136</v>
      </c>
      <c r="J263" s="245" t="s">
        <v>136</v>
      </c>
      <c r="K263" s="245" t="s">
        <v>174</v>
      </c>
      <c r="L263" s="245" t="s">
        <v>129</v>
      </c>
      <c r="M263" s="245" t="s">
        <v>54</v>
      </c>
      <c r="N263" s="245">
        <v>10188463</v>
      </c>
      <c r="O263" s="251">
        <v>44361</v>
      </c>
      <c r="P263" s="251">
        <v>44364</v>
      </c>
      <c r="Q263" s="251">
        <v>44474</v>
      </c>
      <c r="R263" s="245">
        <v>3</v>
      </c>
      <c r="S263" s="245">
        <v>3</v>
      </c>
      <c r="T263" s="245">
        <v>3</v>
      </c>
    </row>
    <row r="264" spans="1:20" s="245" customFormat="1" ht="15" x14ac:dyDescent="0.2">
      <c r="A264" s="252" t="str">
        <f t="shared" si="4"/>
        <v>Ofsted Provider Webpage</v>
      </c>
      <c r="B264" s="245">
        <v>70172</v>
      </c>
      <c r="C264" s="245">
        <v>1581</v>
      </c>
      <c r="D264" s="245">
        <v>10007787</v>
      </c>
      <c r="E264" s="245" t="s">
        <v>201</v>
      </c>
      <c r="F264" s="245" t="s">
        <v>55</v>
      </c>
      <c r="G264" s="245" t="s">
        <v>155</v>
      </c>
      <c r="H264" s="245" t="s">
        <v>202</v>
      </c>
      <c r="I264" s="245" t="s">
        <v>136</v>
      </c>
      <c r="J264" s="245" t="s">
        <v>136</v>
      </c>
      <c r="K264" s="245" t="s">
        <v>174</v>
      </c>
      <c r="L264" s="245" t="s">
        <v>129</v>
      </c>
      <c r="M264" s="245" t="s">
        <v>55</v>
      </c>
      <c r="N264" s="245">
        <v>10188463</v>
      </c>
      <c r="O264" s="251">
        <v>44361</v>
      </c>
      <c r="P264" s="251">
        <v>44364</v>
      </c>
      <c r="Q264" s="251">
        <v>44474</v>
      </c>
      <c r="R264" s="245">
        <v>2</v>
      </c>
      <c r="S264" s="245">
        <v>2</v>
      </c>
      <c r="T264" s="245">
        <v>2</v>
      </c>
    </row>
    <row r="265" spans="1:20" s="245" customFormat="1" ht="15" x14ac:dyDescent="0.2">
      <c r="A265" s="252" t="str">
        <f t="shared" si="4"/>
        <v>Ofsted Provider Webpage</v>
      </c>
      <c r="B265" s="245">
        <v>70178</v>
      </c>
      <c r="C265" s="245">
        <v>5606</v>
      </c>
      <c r="D265" s="245">
        <v>10045988</v>
      </c>
      <c r="E265" s="245" t="s">
        <v>520</v>
      </c>
      <c r="F265" s="245" t="s">
        <v>54</v>
      </c>
      <c r="G265" s="245" t="s">
        <v>125</v>
      </c>
      <c r="H265" s="245" t="s">
        <v>521</v>
      </c>
      <c r="I265" s="245" t="s">
        <v>186</v>
      </c>
      <c r="J265" s="245" t="s">
        <v>186</v>
      </c>
      <c r="K265" s="245" t="s">
        <v>522</v>
      </c>
      <c r="L265" s="245" t="s">
        <v>129</v>
      </c>
      <c r="M265" s="245" t="s">
        <v>54</v>
      </c>
      <c r="N265" s="245">
        <v>434525</v>
      </c>
      <c r="O265" s="251">
        <v>41722</v>
      </c>
      <c r="P265" s="251">
        <v>41725</v>
      </c>
      <c r="Q265" s="251">
        <v>41796</v>
      </c>
      <c r="R265" s="245">
        <v>1</v>
      </c>
      <c r="S265" s="245">
        <v>1</v>
      </c>
      <c r="T265" s="245">
        <v>1</v>
      </c>
    </row>
    <row r="266" spans="1:20" s="245" customFormat="1" ht="15" x14ac:dyDescent="0.2">
      <c r="A266" s="252" t="str">
        <f t="shared" si="4"/>
        <v>Ofsted Provider Webpage</v>
      </c>
      <c r="B266" s="245">
        <v>70180</v>
      </c>
      <c r="C266" s="245">
        <v>5617</v>
      </c>
      <c r="D266" s="245">
        <v>10046628</v>
      </c>
      <c r="E266" s="245" t="s">
        <v>523</v>
      </c>
      <c r="F266" s="245" t="s">
        <v>54</v>
      </c>
      <c r="G266" s="245" t="s">
        <v>125</v>
      </c>
      <c r="H266" s="245" t="s">
        <v>524</v>
      </c>
      <c r="I266" s="245" t="s">
        <v>156</v>
      </c>
      <c r="J266" s="245" t="s">
        <v>156</v>
      </c>
      <c r="K266" s="245" t="s">
        <v>167</v>
      </c>
      <c r="L266" s="245" t="s">
        <v>129</v>
      </c>
      <c r="M266" s="245" t="s">
        <v>54</v>
      </c>
      <c r="N266" s="245">
        <v>10040499</v>
      </c>
      <c r="O266" s="251">
        <v>43234</v>
      </c>
      <c r="P266" s="251">
        <v>43432</v>
      </c>
      <c r="Q266" s="251">
        <v>43478</v>
      </c>
      <c r="R266" s="245">
        <v>2</v>
      </c>
      <c r="S266" s="245">
        <v>2</v>
      </c>
      <c r="T266" s="245">
        <v>2</v>
      </c>
    </row>
    <row r="267" spans="1:20" s="245" customFormat="1" ht="15" x14ac:dyDescent="0.2">
      <c r="A267" s="252" t="str">
        <f t="shared" si="4"/>
        <v>Ofsted Provider Webpage</v>
      </c>
      <c r="B267" s="245">
        <v>70182</v>
      </c>
      <c r="C267" s="245">
        <v>5610</v>
      </c>
      <c r="D267" s="245">
        <v>10058506</v>
      </c>
      <c r="E267" s="245" t="s">
        <v>198</v>
      </c>
      <c r="F267" s="245" t="s">
        <v>56</v>
      </c>
      <c r="G267" s="245" t="s">
        <v>125</v>
      </c>
      <c r="H267" s="245" t="s">
        <v>200</v>
      </c>
      <c r="I267" s="245" t="s">
        <v>151</v>
      </c>
      <c r="J267" s="245" t="s">
        <v>151</v>
      </c>
      <c r="K267" s="245" t="s">
        <v>199</v>
      </c>
      <c r="L267" s="245" t="s">
        <v>129</v>
      </c>
      <c r="M267" s="245" t="s">
        <v>56</v>
      </c>
      <c r="N267" s="245">
        <v>10189270</v>
      </c>
      <c r="O267" s="251">
        <v>44361</v>
      </c>
      <c r="P267" s="251">
        <v>44364</v>
      </c>
      <c r="Q267" s="251">
        <v>44455</v>
      </c>
      <c r="R267" s="245">
        <v>2</v>
      </c>
      <c r="S267" s="245">
        <v>2</v>
      </c>
      <c r="T267" s="245">
        <v>2</v>
      </c>
    </row>
    <row r="268" spans="1:20" s="245" customFormat="1" ht="15" x14ac:dyDescent="0.2">
      <c r="A268" s="252" t="str">
        <f t="shared" si="4"/>
        <v>Ofsted Provider Webpage</v>
      </c>
      <c r="B268" s="245">
        <v>70184</v>
      </c>
      <c r="C268" s="245">
        <v>5597</v>
      </c>
      <c r="D268" s="245">
        <v>10055135</v>
      </c>
      <c r="E268" s="245" t="s">
        <v>525</v>
      </c>
      <c r="F268" s="245" t="s">
        <v>54</v>
      </c>
      <c r="G268" s="245" t="s">
        <v>125</v>
      </c>
      <c r="H268" s="245" t="s">
        <v>526</v>
      </c>
      <c r="I268" s="245" t="s">
        <v>136</v>
      </c>
      <c r="J268" s="245" t="s">
        <v>136</v>
      </c>
      <c r="K268" s="245" t="s">
        <v>174</v>
      </c>
      <c r="L268" s="245" t="s">
        <v>129</v>
      </c>
      <c r="M268" s="245" t="s">
        <v>54</v>
      </c>
      <c r="N268" s="245">
        <v>429010</v>
      </c>
      <c r="O268" s="251">
        <v>41722</v>
      </c>
      <c r="P268" s="251">
        <v>41725</v>
      </c>
      <c r="Q268" s="251">
        <v>41822</v>
      </c>
      <c r="R268" s="245">
        <v>1</v>
      </c>
      <c r="S268" s="245">
        <v>1</v>
      </c>
      <c r="T268" s="245">
        <v>1</v>
      </c>
    </row>
    <row r="269" spans="1:20" s="245" customFormat="1" ht="15" x14ac:dyDescent="0.2">
      <c r="A269" s="252" t="str">
        <f t="shared" si="4"/>
        <v>Ofsted Provider Webpage</v>
      </c>
      <c r="B269" s="245">
        <v>70186</v>
      </c>
      <c r="C269" s="245">
        <v>5581</v>
      </c>
      <c r="D269" s="245">
        <v>10055116</v>
      </c>
      <c r="E269" s="245" t="s">
        <v>527</v>
      </c>
      <c r="F269" s="245" t="s">
        <v>56</v>
      </c>
      <c r="G269" s="245" t="s">
        <v>125</v>
      </c>
      <c r="H269" s="245" t="s">
        <v>528</v>
      </c>
      <c r="I269" s="245" t="s">
        <v>142</v>
      </c>
      <c r="J269" s="245" t="s">
        <v>143</v>
      </c>
      <c r="K269" s="245" t="s">
        <v>529</v>
      </c>
      <c r="L269" s="245" t="s">
        <v>129</v>
      </c>
      <c r="M269" s="245" t="s">
        <v>56</v>
      </c>
      <c r="N269" s="245">
        <v>10040500</v>
      </c>
      <c r="O269" s="251">
        <v>43234</v>
      </c>
      <c r="P269" s="251">
        <v>43418</v>
      </c>
      <c r="Q269" s="251">
        <v>43472</v>
      </c>
      <c r="R269" s="245">
        <v>1</v>
      </c>
      <c r="S269" s="245">
        <v>1</v>
      </c>
      <c r="T269" s="245">
        <v>1</v>
      </c>
    </row>
    <row r="270" spans="1:20" s="245" customFormat="1" ht="15" x14ac:dyDescent="0.2">
      <c r="A270" s="252" t="str">
        <f t="shared" si="4"/>
        <v>Ofsted Provider Webpage</v>
      </c>
      <c r="B270" s="245">
        <v>70189</v>
      </c>
      <c r="C270" s="245">
        <v>5596</v>
      </c>
      <c r="D270" s="245">
        <v>10005145</v>
      </c>
      <c r="E270" s="245" t="s">
        <v>530</v>
      </c>
      <c r="F270" s="245" t="s">
        <v>55</v>
      </c>
      <c r="G270" s="245" t="s">
        <v>125</v>
      </c>
      <c r="H270" s="245" t="s">
        <v>531</v>
      </c>
      <c r="I270" s="245" t="s">
        <v>132</v>
      </c>
      <c r="J270" s="245" t="s">
        <v>132</v>
      </c>
      <c r="K270" s="245" t="s">
        <v>367</v>
      </c>
      <c r="L270" s="245" t="s">
        <v>129</v>
      </c>
      <c r="M270" s="245" t="s">
        <v>55</v>
      </c>
      <c r="N270" s="245">
        <v>434225</v>
      </c>
      <c r="O270" s="251">
        <v>41820</v>
      </c>
      <c r="P270" s="251">
        <v>41934</v>
      </c>
      <c r="Q270" s="251">
        <v>41989</v>
      </c>
      <c r="R270" s="245">
        <v>2</v>
      </c>
      <c r="S270" s="245">
        <v>2</v>
      </c>
      <c r="T270" s="245">
        <v>2</v>
      </c>
    </row>
    <row r="271" spans="1:20" s="245" customFormat="1" ht="15" x14ac:dyDescent="0.2">
      <c r="A271" s="252" t="str">
        <f t="shared" si="4"/>
        <v>Ofsted Provider Webpage</v>
      </c>
      <c r="B271" s="245">
        <v>70190</v>
      </c>
      <c r="C271" s="245">
        <v>5600</v>
      </c>
      <c r="D271" s="245">
        <v>10002008</v>
      </c>
      <c r="E271" s="245" t="s">
        <v>532</v>
      </c>
      <c r="F271" s="245" t="s">
        <v>56</v>
      </c>
      <c r="G271" s="245" t="s">
        <v>125</v>
      </c>
      <c r="H271" s="245" t="s">
        <v>533</v>
      </c>
      <c r="I271" s="245" t="s">
        <v>160</v>
      </c>
      <c r="J271" s="245" t="s">
        <v>143</v>
      </c>
      <c r="K271" s="245" t="s">
        <v>534</v>
      </c>
      <c r="L271" s="245" t="s">
        <v>129</v>
      </c>
      <c r="M271" s="245" t="s">
        <v>56</v>
      </c>
      <c r="N271" s="245">
        <v>10040501</v>
      </c>
      <c r="O271" s="251">
        <v>43269</v>
      </c>
      <c r="P271" s="251">
        <v>43446</v>
      </c>
      <c r="Q271" s="251">
        <v>43494</v>
      </c>
      <c r="R271" s="245">
        <v>2</v>
      </c>
      <c r="S271" s="245">
        <v>2</v>
      </c>
      <c r="T271" s="245">
        <v>2</v>
      </c>
    </row>
    <row r="272" spans="1:20" s="245" customFormat="1" ht="15" x14ac:dyDescent="0.2">
      <c r="A272" s="252" t="str">
        <f t="shared" si="4"/>
        <v>Ofsted Provider Webpage</v>
      </c>
      <c r="B272" s="245">
        <v>70192</v>
      </c>
      <c r="C272" s="245">
        <v>5613</v>
      </c>
      <c r="D272" s="245">
        <v>10058447</v>
      </c>
      <c r="E272" s="245" t="s">
        <v>535</v>
      </c>
      <c r="F272" s="245" t="s">
        <v>54</v>
      </c>
      <c r="G272" s="245" t="s">
        <v>125</v>
      </c>
      <c r="H272" s="245" t="s">
        <v>536</v>
      </c>
      <c r="I272" s="245" t="s">
        <v>170</v>
      </c>
      <c r="J272" s="245" t="s">
        <v>170</v>
      </c>
      <c r="K272" s="245" t="s">
        <v>180</v>
      </c>
      <c r="L272" s="245" t="s">
        <v>129</v>
      </c>
      <c r="M272" s="245" t="s">
        <v>140</v>
      </c>
      <c r="N272" s="245" t="s">
        <v>140</v>
      </c>
      <c r="O272" s="251" t="s">
        <v>140</v>
      </c>
      <c r="P272" s="251" t="s">
        <v>140</v>
      </c>
      <c r="Q272" s="251" t="s">
        <v>140</v>
      </c>
      <c r="R272" s="245" t="s">
        <v>140</v>
      </c>
      <c r="S272" s="245" t="s">
        <v>140</v>
      </c>
      <c r="T272" s="245" t="s">
        <v>140</v>
      </c>
    </row>
    <row r="273" spans="1:20" s="245" customFormat="1" ht="15" x14ac:dyDescent="0.2">
      <c r="A273" s="252" t="str">
        <f t="shared" si="4"/>
        <v>Ofsted Provider Webpage</v>
      </c>
      <c r="B273" s="245">
        <v>70192</v>
      </c>
      <c r="C273" s="245">
        <v>5613</v>
      </c>
      <c r="D273" s="245">
        <v>10058447</v>
      </c>
      <c r="E273" s="245" t="s">
        <v>535</v>
      </c>
      <c r="F273" s="245" t="s">
        <v>55</v>
      </c>
      <c r="G273" s="245" t="s">
        <v>125</v>
      </c>
      <c r="H273" s="245" t="s">
        <v>536</v>
      </c>
      <c r="I273" s="245" t="s">
        <v>170</v>
      </c>
      <c r="J273" s="245" t="s">
        <v>170</v>
      </c>
      <c r="K273" s="245" t="s">
        <v>180</v>
      </c>
      <c r="L273" s="245" t="s">
        <v>129</v>
      </c>
      <c r="M273" s="245" t="s">
        <v>140</v>
      </c>
      <c r="N273" s="245" t="s">
        <v>140</v>
      </c>
      <c r="O273" s="251" t="s">
        <v>140</v>
      </c>
      <c r="P273" s="251" t="s">
        <v>140</v>
      </c>
      <c r="Q273" s="251" t="s">
        <v>140</v>
      </c>
      <c r="R273" s="245" t="s">
        <v>140</v>
      </c>
      <c r="S273" s="245" t="s">
        <v>140</v>
      </c>
      <c r="T273" s="245" t="s">
        <v>140</v>
      </c>
    </row>
    <row r="274" spans="1:20" s="245" customFormat="1" ht="15" x14ac:dyDescent="0.2">
      <c r="A274" s="252" t="str">
        <f t="shared" si="4"/>
        <v>Ofsted Provider Webpage</v>
      </c>
      <c r="B274" s="245">
        <v>70193</v>
      </c>
      <c r="C274" s="245">
        <v>5603</v>
      </c>
      <c r="D274" s="245">
        <v>10002131</v>
      </c>
      <c r="E274" s="245" t="s">
        <v>537</v>
      </c>
      <c r="F274" s="245" t="s">
        <v>54</v>
      </c>
      <c r="G274" s="245" t="s">
        <v>125</v>
      </c>
      <c r="H274" s="245" t="s">
        <v>538</v>
      </c>
      <c r="I274" s="245" t="s">
        <v>136</v>
      </c>
      <c r="J274" s="245" t="s">
        <v>136</v>
      </c>
      <c r="K274" s="245" t="s">
        <v>539</v>
      </c>
      <c r="L274" s="245" t="s">
        <v>129</v>
      </c>
      <c r="M274" s="245" t="s">
        <v>54</v>
      </c>
      <c r="N274" s="245">
        <v>10040502</v>
      </c>
      <c r="O274" s="251">
        <v>43262</v>
      </c>
      <c r="P274" s="251">
        <v>43446</v>
      </c>
      <c r="Q274" s="251">
        <v>43488</v>
      </c>
      <c r="R274" s="245">
        <v>2</v>
      </c>
      <c r="S274" s="245">
        <v>2</v>
      </c>
      <c r="T274" s="245">
        <v>2</v>
      </c>
    </row>
    <row r="275" spans="1:20" s="245" customFormat="1" ht="15" x14ac:dyDescent="0.2">
      <c r="A275" s="252" t="str">
        <f t="shared" si="4"/>
        <v>Ofsted Provider Webpage</v>
      </c>
      <c r="B275" s="245">
        <v>70195</v>
      </c>
      <c r="C275" s="245">
        <v>5587</v>
      </c>
      <c r="D275" s="245">
        <v>10035411</v>
      </c>
      <c r="E275" s="245" t="s">
        <v>540</v>
      </c>
      <c r="F275" s="245" t="s">
        <v>56</v>
      </c>
      <c r="G275" s="245" t="s">
        <v>125</v>
      </c>
      <c r="H275" s="245" t="s">
        <v>541</v>
      </c>
      <c r="I275" s="245" t="s">
        <v>170</v>
      </c>
      <c r="J275" s="245" t="s">
        <v>170</v>
      </c>
      <c r="K275" s="245" t="s">
        <v>180</v>
      </c>
      <c r="L275" s="245" t="s">
        <v>129</v>
      </c>
      <c r="M275" s="245" t="s">
        <v>56</v>
      </c>
      <c r="N275" s="245">
        <v>10040503</v>
      </c>
      <c r="O275" s="251">
        <v>43262</v>
      </c>
      <c r="P275" s="251">
        <v>43425</v>
      </c>
      <c r="Q275" s="251">
        <v>43450</v>
      </c>
      <c r="R275" s="245">
        <v>2</v>
      </c>
      <c r="S275" s="245">
        <v>2</v>
      </c>
      <c r="T275" s="245">
        <v>2</v>
      </c>
    </row>
    <row r="276" spans="1:20" s="245" customFormat="1" ht="15" x14ac:dyDescent="0.2">
      <c r="A276" s="252" t="str">
        <f t="shared" si="4"/>
        <v>Ofsted Provider Webpage</v>
      </c>
      <c r="B276" s="245">
        <v>70197</v>
      </c>
      <c r="C276" s="245">
        <v>5585</v>
      </c>
      <c r="D276" s="245">
        <v>10046623</v>
      </c>
      <c r="E276" s="245" t="s">
        <v>542</v>
      </c>
      <c r="F276" s="245" t="s">
        <v>53</v>
      </c>
      <c r="G276" s="245" t="s">
        <v>125</v>
      </c>
      <c r="H276" s="245" t="s">
        <v>543</v>
      </c>
      <c r="I276" s="245" t="s">
        <v>136</v>
      </c>
      <c r="J276" s="245" t="s">
        <v>136</v>
      </c>
      <c r="K276" s="245" t="s">
        <v>246</v>
      </c>
      <c r="L276" s="245" t="s">
        <v>129</v>
      </c>
      <c r="M276" s="245" t="s">
        <v>140</v>
      </c>
      <c r="N276" s="245" t="s">
        <v>140</v>
      </c>
      <c r="O276" s="251" t="s">
        <v>140</v>
      </c>
      <c r="P276" s="251" t="s">
        <v>140</v>
      </c>
      <c r="Q276" s="251" t="s">
        <v>140</v>
      </c>
      <c r="R276" s="245" t="s">
        <v>140</v>
      </c>
      <c r="S276" s="245" t="s">
        <v>140</v>
      </c>
      <c r="T276" s="245" t="s">
        <v>140</v>
      </c>
    </row>
    <row r="277" spans="1:20" s="245" customFormat="1" ht="15" x14ac:dyDescent="0.2">
      <c r="A277" s="252" t="str">
        <f t="shared" si="4"/>
        <v>Ofsted Provider Webpage</v>
      </c>
      <c r="B277" s="245">
        <v>70197</v>
      </c>
      <c r="C277" s="245">
        <v>5585</v>
      </c>
      <c r="D277" s="245">
        <v>10046623</v>
      </c>
      <c r="E277" s="245" t="s">
        <v>542</v>
      </c>
      <c r="F277" s="245" t="s">
        <v>54</v>
      </c>
      <c r="G277" s="245" t="s">
        <v>125</v>
      </c>
      <c r="H277" s="245" t="s">
        <v>543</v>
      </c>
      <c r="I277" s="245" t="s">
        <v>136</v>
      </c>
      <c r="J277" s="245" t="s">
        <v>136</v>
      </c>
      <c r="K277" s="245" t="s">
        <v>246</v>
      </c>
      <c r="L277" s="245" t="s">
        <v>129</v>
      </c>
      <c r="M277" s="245" t="s">
        <v>140</v>
      </c>
      <c r="N277" s="245" t="s">
        <v>140</v>
      </c>
      <c r="O277" s="251" t="s">
        <v>140</v>
      </c>
      <c r="P277" s="251" t="s">
        <v>140</v>
      </c>
      <c r="Q277" s="251" t="s">
        <v>140</v>
      </c>
      <c r="R277" s="245" t="s">
        <v>140</v>
      </c>
      <c r="S277" s="245" t="s">
        <v>140</v>
      </c>
      <c r="T277" s="245" t="s">
        <v>140</v>
      </c>
    </row>
    <row r="278" spans="1:20" s="245" customFormat="1" ht="15" x14ac:dyDescent="0.2">
      <c r="A278" s="252" t="str">
        <f t="shared" si="4"/>
        <v>Ofsted Provider Webpage</v>
      </c>
      <c r="B278" s="245">
        <v>70197</v>
      </c>
      <c r="C278" s="245">
        <v>5585</v>
      </c>
      <c r="D278" s="245">
        <v>10046623</v>
      </c>
      <c r="E278" s="245" t="s">
        <v>542</v>
      </c>
      <c r="F278" s="245" t="s">
        <v>55</v>
      </c>
      <c r="G278" s="245" t="s">
        <v>125</v>
      </c>
      <c r="H278" s="245" t="s">
        <v>543</v>
      </c>
      <c r="I278" s="245" t="s">
        <v>136</v>
      </c>
      <c r="J278" s="245" t="s">
        <v>136</v>
      </c>
      <c r="K278" s="245" t="s">
        <v>246</v>
      </c>
      <c r="L278" s="245" t="s">
        <v>129</v>
      </c>
      <c r="M278" s="245" t="s">
        <v>140</v>
      </c>
      <c r="N278" s="245" t="s">
        <v>140</v>
      </c>
      <c r="O278" s="251" t="s">
        <v>140</v>
      </c>
      <c r="P278" s="251" t="s">
        <v>140</v>
      </c>
      <c r="Q278" s="251" t="s">
        <v>140</v>
      </c>
      <c r="R278" s="245" t="s">
        <v>140</v>
      </c>
      <c r="S278" s="245" t="s">
        <v>140</v>
      </c>
      <c r="T278" s="245" t="s">
        <v>140</v>
      </c>
    </row>
    <row r="279" spans="1:20" s="245" customFormat="1" ht="15" x14ac:dyDescent="0.2">
      <c r="A279" s="252" t="str">
        <f t="shared" si="4"/>
        <v>Ofsted Provider Webpage</v>
      </c>
      <c r="B279" s="245">
        <v>70199</v>
      </c>
      <c r="C279" s="245">
        <v>5580</v>
      </c>
      <c r="D279" s="245">
        <v>10055368</v>
      </c>
      <c r="E279" s="245" t="s">
        <v>544</v>
      </c>
      <c r="F279" s="245" t="s">
        <v>56</v>
      </c>
      <c r="G279" s="245" t="s">
        <v>125</v>
      </c>
      <c r="H279" s="245" t="s">
        <v>545</v>
      </c>
      <c r="I279" s="245" t="s">
        <v>136</v>
      </c>
      <c r="J279" s="245" t="s">
        <v>136</v>
      </c>
      <c r="K279" s="245" t="s">
        <v>231</v>
      </c>
      <c r="L279" s="245" t="s">
        <v>129</v>
      </c>
      <c r="M279" s="245" t="s">
        <v>56</v>
      </c>
      <c r="N279" s="245">
        <v>10022252</v>
      </c>
      <c r="O279" s="251">
        <v>43234</v>
      </c>
      <c r="P279" s="251">
        <v>43390</v>
      </c>
      <c r="Q279" s="251">
        <v>43429</v>
      </c>
      <c r="R279" s="245">
        <v>1</v>
      </c>
      <c r="S279" s="245">
        <v>1</v>
      </c>
      <c r="T279" s="245">
        <v>1</v>
      </c>
    </row>
    <row r="280" spans="1:20" s="245" customFormat="1" ht="15" x14ac:dyDescent="0.2">
      <c r="A280" s="252" t="str">
        <f t="shared" si="4"/>
        <v>Ofsted Provider Webpage</v>
      </c>
      <c r="B280" s="245">
        <v>70201</v>
      </c>
      <c r="C280" s="245">
        <v>5595</v>
      </c>
      <c r="D280" s="245">
        <v>10052834</v>
      </c>
      <c r="E280" s="245" t="s">
        <v>546</v>
      </c>
      <c r="F280" s="245" t="s">
        <v>54</v>
      </c>
      <c r="G280" s="245" t="s">
        <v>125</v>
      </c>
      <c r="H280" s="245" t="s">
        <v>547</v>
      </c>
      <c r="I280" s="245" t="s">
        <v>170</v>
      </c>
      <c r="J280" s="245" t="s">
        <v>170</v>
      </c>
      <c r="K280" s="245" t="s">
        <v>548</v>
      </c>
      <c r="L280" s="245" t="s">
        <v>129</v>
      </c>
      <c r="M280" s="245" t="s">
        <v>140</v>
      </c>
      <c r="N280" s="245" t="s">
        <v>140</v>
      </c>
      <c r="O280" s="251" t="s">
        <v>140</v>
      </c>
      <c r="P280" s="251" t="s">
        <v>140</v>
      </c>
      <c r="Q280" s="251" t="s">
        <v>140</v>
      </c>
      <c r="R280" s="245" t="s">
        <v>140</v>
      </c>
      <c r="S280" s="245" t="s">
        <v>140</v>
      </c>
      <c r="T280" s="245" t="s">
        <v>140</v>
      </c>
    </row>
    <row r="281" spans="1:20" s="245" customFormat="1" ht="15" x14ac:dyDescent="0.2">
      <c r="A281" s="252" t="str">
        <f t="shared" si="4"/>
        <v>Ofsted Provider Webpage</v>
      </c>
      <c r="B281" s="245">
        <v>70201</v>
      </c>
      <c r="C281" s="245">
        <v>5595</v>
      </c>
      <c r="D281" s="245">
        <v>10052834</v>
      </c>
      <c r="E281" s="245" t="s">
        <v>546</v>
      </c>
      <c r="F281" s="245" t="s">
        <v>55</v>
      </c>
      <c r="G281" s="245" t="s">
        <v>125</v>
      </c>
      <c r="H281" s="245" t="s">
        <v>547</v>
      </c>
      <c r="I281" s="245" t="s">
        <v>170</v>
      </c>
      <c r="J281" s="245" t="s">
        <v>170</v>
      </c>
      <c r="K281" s="245" t="s">
        <v>548</v>
      </c>
      <c r="L281" s="245" t="s">
        <v>129</v>
      </c>
      <c r="M281" s="245" t="s">
        <v>140</v>
      </c>
      <c r="N281" s="245" t="s">
        <v>140</v>
      </c>
      <c r="O281" s="251" t="s">
        <v>140</v>
      </c>
      <c r="P281" s="251" t="s">
        <v>140</v>
      </c>
      <c r="Q281" s="251" t="s">
        <v>140</v>
      </c>
      <c r="R281" s="245" t="s">
        <v>140</v>
      </c>
      <c r="S281" s="245" t="s">
        <v>140</v>
      </c>
      <c r="T281" s="245" t="s">
        <v>140</v>
      </c>
    </row>
    <row r="282" spans="1:20" s="245" customFormat="1" ht="15" x14ac:dyDescent="0.2">
      <c r="A282" s="252" t="str">
        <f t="shared" si="4"/>
        <v>Ofsted Provider Webpage</v>
      </c>
      <c r="B282" s="245">
        <v>70202</v>
      </c>
      <c r="C282" s="245">
        <v>5592</v>
      </c>
      <c r="D282" s="245">
        <v>10059123</v>
      </c>
      <c r="E282" s="245" t="s">
        <v>195</v>
      </c>
      <c r="F282" s="245" t="s">
        <v>55</v>
      </c>
      <c r="G282" s="245" t="s">
        <v>125</v>
      </c>
      <c r="H282" s="245" t="s">
        <v>197</v>
      </c>
      <c r="I282" s="245" t="s">
        <v>186</v>
      </c>
      <c r="J282" s="245" t="s">
        <v>186</v>
      </c>
      <c r="K282" s="245" t="s">
        <v>196</v>
      </c>
      <c r="L282" s="245" t="s">
        <v>129</v>
      </c>
      <c r="M282" s="245" t="s">
        <v>55</v>
      </c>
      <c r="N282" s="245">
        <v>10167791</v>
      </c>
      <c r="O282" s="251">
        <v>44361</v>
      </c>
      <c r="P282" s="251">
        <v>44364</v>
      </c>
      <c r="Q282" s="251">
        <v>44460</v>
      </c>
      <c r="R282" s="245">
        <v>2</v>
      </c>
      <c r="S282" s="245">
        <v>2</v>
      </c>
      <c r="T282" s="245">
        <v>2</v>
      </c>
    </row>
    <row r="283" spans="1:20" s="245" customFormat="1" ht="15" x14ac:dyDescent="0.2">
      <c r="A283" s="252" t="str">
        <f t="shared" si="4"/>
        <v>Ofsted Provider Webpage</v>
      </c>
      <c r="B283" s="245">
        <v>70209</v>
      </c>
      <c r="C283" s="245">
        <v>5591</v>
      </c>
      <c r="D283" s="245">
        <v>10065300</v>
      </c>
      <c r="E283" s="245" t="s">
        <v>209</v>
      </c>
      <c r="F283" s="245" t="s">
        <v>55</v>
      </c>
      <c r="G283" s="245" t="s">
        <v>125</v>
      </c>
      <c r="H283" s="245" t="s">
        <v>210</v>
      </c>
      <c r="I283" s="245" t="s">
        <v>156</v>
      </c>
      <c r="J283" s="245" t="s">
        <v>156</v>
      </c>
      <c r="K283" s="245" t="s">
        <v>167</v>
      </c>
      <c r="L283" s="245" t="s">
        <v>129</v>
      </c>
      <c r="M283" s="245" t="s">
        <v>55</v>
      </c>
      <c r="N283" s="245">
        <v>10195329</v>
      </c>
      <c r="O283" s="251">
        <v>44375</v>
      </c>
      <c r="P283" s="251">
        <v>44378</v>
      </c>
      <c r="Q283" s="251">
        <v>44474</v>
      </c>
      <c r="R283" s="245">
        <v>2</v>
      </c>
      <c r="S283" s="245">
        <v>2</v>
      </c>
      <c r="T283" s="245">
        <v>2</v>
      </c>
    </row>
    <row r="284" spans="1:20" s="245" customFormat="1" ht="15" x14ac:dyDescent="0.2">
      <c r="A284" s="252" t="str">
        <f t="shared" si="4"/>
        <v>Ofsted Provider Webpage</v>
      </c>
      <c r="B284" s="245">
        <v>70213</v>
      </c>
      <c r="C284" s="245">
        <v>5616</v>
      </c>
      <c r="D284" s="245">
        <v>10054033</v>
      </c>
      <c r="E284" s="245" t="s">
        <v>549</v>
      </c>
      <c r="F284" s="245" t="s">
        <v>56</v>
      </c>
      <c r="G284" s="245" t="s">
        <v>125</v>
      </c>
      <c r="H284" s="245" t="s">
        <v>550</v>
      </c>
      <c r="I284" s="245" t="s">
        <v>126</v>
      </c>
      <c r="J284" s="245" t="s">
        <v>126</v>
      </c>
      <c r="K284" s="245" t="s">
        <v>551</v>
      </c>
      <c r="L284" s="245" t="s">
        <v>129</v>
      </c>
      <c r="M284" s="245" t="s">
        <v>56</v>
      </c>
      <c r="N284" s="245">
        <v>10004621</v>
      </c>
      <c r="O284" s="251">
        <v>42184</v>
      </c>
      <c r="P284" s="251">
        <v>42340</v>
      </c>
      <c r="Q284" s="251">
        <v>42389</v>
      </c>
      <c r="R284" s="245">
        <v>1</v>
      </c>
      <c r="S284" s="245">
        <v>1</v>
      </c>
      <c r="T284" s="245">
        <v>1</v>
      </c>
    </row>
    <row r="285" spans="1:20" s="245" customFormat="1" ht="15" x14ac:dyDescent="0.2">
      <c r="A285" s="252" t="str">
        <f t="shared" si="4"/>
        <v>Ofsted Provider Webpage</v>
      </c>
      <c r="B285" s="245">
        <v>70215</v>
      </c>
      <c r="C285" s="245">
        <v>5609</v>
      </c>
      <c r="D285" s="245">
        <v>10052835</v>
      </c>
      <c r="E285" s="245" t="s">
        <v>552</v>
      </c>
      <c r="F285" s="245" t="s">
        <v>56</v>
      </c>
      <c r="G285" s="245" t="s">
        <v>125</v>
      </c>
      <c r="H285" s="245" t="s">
        <v>553</v>
      </c>
      <c r="I285" s="245" t="s">
        <v>142</v>
      </c>
      <c r="J285" s="245" t="s">
        <v>143</v>
      </c>
      <c r="K285" s="245" t="s">
        <v>148</v>
      </c>
      <c r="L285" s="245" t="s">
        <v>129</v>
      </c>
      <c r="M285" s="245" t="s">
        <v>56</v>
      </c>
      <c r="N285" s="245">
        <v>10004341</v>
      </c>
      <c r="O285" s="251">
        <v>42163</v>
      </c>
      <c r="P285" s="251">
        <v>42341</v>
      </c>
      <c r="Q285" s="251">
        <v>42389</v>
      </c>
      <c r="R285" s="245">
        <v>1</v>
      </c>
      <c r="S285" s="245">
        <v>1</v>
      </c>
      <c r="T285" s="245">
        <v>1</v>
      </c>
    </row>
    <row r="286" spans="1:20" s="245" customFormat="1" ht="15" x14ac:dyDescent="0.2">
      <c r="A286" s="252" t="str">
        <f t="shared" si="4"/>
        <v>Ofsted Provider Webpage</v>
      </c>
      <c r="B286" s="245">
        <v>70221</v>
      </c>
      <c r="C286" s="245">
        <v>5598</v>
      </c>
      <c r="D286" s="245">
        <v>10059102</v>
      </c>
      <c r="E286" s="245" t="s">
        <v>554</v>
      </c>
      <c r="F286" s="245" t="s">
        <v>54</v>
      </c>
      <c r="G286" s="245" t="s">
        <v>125</v>
      </c>
      <c r="H286" s="245" t="s">
        <v>555</v>
      </c>
      <c r="I286" s="245" t="s">
        <v>136</v>
      </c>
      <c r="J286" s="245" t="s">
        <v>136</v>
      </c>
      <c r="K286" s="245" t="s">
        <v>556</v>
      </c>
      <c r="L286" s="245" t="s">
        <v>129</v>
      </c>
      <c r="M286" s="245" t="s">
        <v>140</v>
      </c>
      <c r="N286" s="245" t="s">
        <v>140</v>
      </c>
      <c r="O286" s="251" t="s">
        <v>140</v>
      </c>
      <c r="P286" s="251" t="s">
        <v>140</v>
      </c>
      <c r="Q286" s="251" t="s">
        <v>140</v>
      </c>
      <c r="R286" s="245" t="s">
        <v>140</v>
      </c>
      <c r="S286" s="245" t="s">
        <v>140</v>
      </c>
      <c r="T286" s="245" t="s">
        <v>140</v>
      </c>
    </row>
    <row r="287" spans="1:20" s="245" customFormat="1" ht="15" x14ac:dyDescent="0.2">
      <c r="A287" s="252" t="str">
        <f t="shared" si="4"/>
        <v>Ofsted Provider Webpage</v>
      </c>
      <c r="B287" s="245">
        <v>70225</v>
      </c>
      <c r="C287" s="245">
        <v>5612</v>
      </c>
      <c r="D287" s="245">
        <v>10003692</v>
      </c>
      <c r="E287" s="245" t="s">
        <v>557</v>
      </c>
      <c r="F287" s="245" t="s">
        <v>56</v>
      </c>
      <c r="G287" s="245" t="s">
        <v>125</v>
      </c>
      <c r="H287" s="245" t="s">
        <v>558</v>
      </c>
      <c r="I287" s="245" t="s">
        <v>160</v>
      </c>
      <c r="J287" s="245" t="s">
        <v>143</v>
      </c>
      <c r="K287" s="245" t="s">
        <v>249</v>
      </c>
      <c r="L287" s="245" t="s">
        <v>129</v>
      </c>
      <c r="M287" s="245" t="s">
        <v>56</v>
      </c>
      <c r="N287" s="245">
        <v>10004294</v>
      </c>
      <c r="O287" s="251">
        <v>42184</v>
      </c>
      <c r="P287" s="251">
        <v>42340</v>
      </c>
      <c r="Q287" s="251">
        <v>42390</v>
      </c>
      <c r="R287" s="245">
        <v>2</v>
      </c>
      <c r="S287" s="245">
        <v>2</v>
      </c>
      <c r="T287" s="245">
        <v>2</v>
      </c>
    </row>
    <row r="288" spans="1:20" s="245" customFormat="1" ht="15" x14ac:dyDescent="0.2">
      <c r="A288" s="252" t="str">
        <f t="shared" si="4"/>
        <v>Ofsted Provider Webpage</v>
      </c>
      <c r="B288" s="245">
        <v>70227</v>
      </c>
      <c r="C288" s="245">
        <v>5678</v>
      </c>
      <c r="D288" s="245">
        <v>10058215</v>
      </c>
      <c r="E288" s="245" t="s">
        <v>559</v>
      </c>
      <c r="F288" s="245" t="s">
        <v>56</v>
      </c>
      <c r="G288" s="245" t="s">
        <v>125</v>
      </c>
      <c r="H288" s="245" t="s">
        <v>560</v>
      </c>
      <c r="I288" s="245" t="s">
        <v>126</v>
      </c>
      <c r="J288" s="245" t="s">
        <v>126</v>
      </c>
      <c r="K288" s="245" t="s">
        <v>561</v>
      </c>
      <c r="L288" s="245" t="s">
        <v>129</v>
      </c>
      <c r="M288" s="245" t="s">
        <v>56</v>
      </c>
      <c r="N288" s="245">
        <v>10081307</v>
      </c>
      <c r="O288" s="251">
        <v>43599</v>
      </c>
      <c r="P288" s="251">
        <v>43602</v>
      </c>
      <c r="Q288" s="251">
        <v>43639</v>
      </c>
      <c r="R288" s="245">
        <v>2</v>
      </c>
      <c r="S288" s="245">
        <v>2</v>
      </c>
      <c r="T288" s="245">
        <v>2</v>
      </c>
    </row>
    <row r="289" spans="1:20" s="245" customFormat="1" ht="15" x14ac:dyDescent="0.2">
      <c r="A289" s="252" t="str">
        <f t="shared" si="4"/>
        <v>Ofsted Provider Webpage</v>
      </c>
      <c r="B289" s="245">
        <v>70231</v>
      </c>
      <c r="C289" s="245">
        <v>5604</v>
      </c>
      <c r="D289" s="245">
        <v>10034178</v>
      </c>
      <c r="E289" s="245" t="s">
        <v>562</v>
      </c>
      <c r="F289" s="245" t="s">
        <v>55</v>
      </c>
      <c r="G289" s="245" t="s">
        <v>125</v>
      </c>
      <c r="H289" s="245" t="s">
        <v>563</v>
      </c>
      <c r="I289" s="245" t="s">
        <v>132</v>
      </c>
      <c r="J289" s="245" t="s">
        <v>132</v>
      </c>
      <c r="K289" s="245" t="s">
        <v>384</v>
      </c>
      <c r="L289" s="245" t="s">
        <v>129</v>
      </c>
      <c r="M289" s="245" t="s">
        <v>140</v>
      </c>
      <c r="N289" s="245" t="s">
        <v>140</v>
      </c>
      <c r="O289" s="251" t="s">
        <v>140</v>
      </c>
      <c r="P289" s="251" t="s">
        <v>140</v>
      </c>
      <c r="Q289" s="251" t="s">
        <v>140</v>
      </c>
      <c r="R289" s="245" t="s">
        <v>140</v>
      </c>
      <c r="S289" s="245" t="s">
        <v>140</v>
      </c>
      <c r="T289" s="245" t="s">
        <v>140</v>
      </c>
    </row>
    <row r="290" spans="1:20" s="245" customFormat="1" ht="15" x14ac:dyDescent="0.2">
      <c r="A290" s="252" t="str">
        <f t="shared" si="4"/>
        <v>Ofsted Provider Webpage</v>
      </c>
      <c r="B290" s="245">
        <v>70232</v>
      </c>
      <c r="C290" s="245">
        <v>5602</v>
      </c>
      <c r="D290" s="245">
        <v>10053421</v>
      </c>
      <c r="E290" s="245" t="s">
        <v>564</v>
      </c>
      <c r="F290" s="245" t="s">
        <v>56</v>
      </c>
      <c r="G290" s="245" t="s">
        <v>125</v>
      </c>
      <c r="H290" s="245" t="s">
        <v>565</v>
      </c>
      <c r="I290" s="245" t="s">
        <v>151</v>
      </c>
      <c r="J290" s="245" t="s">
        <v>151</v>
      </c>
      <c r="K290" s="245" t="s">
        <v>473</v>
      </c>
      <c r="L290" s="245" t="s">
        <v>129</v>
      </c>
      <c r="M290" s="245" t="s">
        <v>56</v>
      </c>
      <c r="N290" s="245">
        <v>10022260</v>
      </c>
      <c r="O290" s="251">
        <v>42898</v>
      </c>
      <c r="P290" s="251">
        <v>43019</v>
      </c>
      <c r="Q290" s="251">
        <v>43060</v>
      </c>
      <c r="R290" s="245">
        <v>2</v>
      </c>
      <c r="S290" s="245">
        <v>2</v>
      </c>
      <c r="T290" s="245">
        <v>2</v>
      </c>
    </row>
    <row r="291" spans="1:20" s="245" customFormat="1" ht="15" x14ac:dyDescent="0.2">
      <c r="A291" s="252" t="str">
        <f t="shared" si="4"/>
        <v>Ofsted Provider Webpage</v>
      </c>
      <c r="B291" s="245">
        <v>70233</v>
      </c>
      <c r="C291" s="245">
        <v>5611</v>
      </c>
      <c r="D291" s="245">
        <v>10052836</v>
      </c>
      <c r="E291" s="245" t="s">
        <v>166</v>
      </c>
      <c r="F291" s="245" t="s">
        <v>56</v>
      </c>
      <c r="G291" s="245" t="s">
        <v>125</v>
      </c>
      <c r="H291" s="245" t="s">
        <v>168</v>
      </c>
      <c r="I291" s="245" t="s">
        <v>156</v>
      </c>
      <c r="J291" s="245" t="s">
        <v>156</v>
      </c>
      <c r="K291" s="245" t="s">
        <v>167</v>
      </c>
      <c r="L291" s="245" t="s">
        <v>129</v>
      </c>
      <c r="M291" s="245" t="s">
        <v>56</v>
      </c>
      <c r="N291" s="245">
        <v>10166623</v>
      </c>
      <c r="O291" s="251">
        <v>44333</v>
      </c>
      <c r="P291" s="251">
        <v>44336</v>
      </c>
      <c r="Q291" s="251">
        <v>44391</v>
      </c>
      <c r="R291" s="245">
        <v>2</v>
      </c>
      <c r="S291" s="245">
        <v>2</v>
      </c>
      <c r="T291" s="245">
        <v>2</v>
      </c>
    </row>
    <row r="292" spans="1:20" s="245" customFormat="1" ht="15" x14ac:dyDescent="0.2">
      <c r="A292" s="252" t="str">
        <f t="shared" si="4"/>
        <v>Ofsted Provider Webpage</v>
      </c>
      <c r="B292" s="245">
        <v>70234</v>
      </c>
      <c r="C292" s="245">
        <v>5590</v>
      </c>
      <c r="D292" s="245">
        <v>10004694</v>
      </c>
      <c r="E292" s="245" t="s">
        <v>566</v>
      </c>
      <c r="F292" s="245" t="s">
        <v>56</v>
      </c>
      <c r="G292" s="245" t="s">
        <v>125</v>
      </c>
      <c r="H292" s="245" t="s">
        <v>567</v>
      </c>
      <c r="I292" s="245" t="s">
        <v>160</v>
      </c>
      <c r="J292" s="245" t="s">
        <v>143</v>
      </c>
      <c r="K292" s="245" t="s">
        <v>568</v>
      </c>
      <c r="L292" s="245" t="s">
        <v>129</v>
      </c>
      <c r="M292" s="245" t="s">
        <v>56</v>
      </c>
      <c r="N292" s="245">
        <v>10004305</v>
      </c>
      <c r="O292" s="251">
        <v>42177</v>
      </c>
      <c r="P292" s="251">
        <v>42347</v>
      </c>
      <c r="Q292" s="251">
        <v>42396</v>
      </c>
      <c r="R292" s="245">
        <v>2</v>
      </c>
      <c r="S292" s="245">
        <v>2</v>
      </c>
      <c r="T292" s="245">
        <v>1</v>
      </c>
    </row>
    <row r="293" spans="1:20" s="245" customFormat="1" ht="15" x14ac:dyDescent="0.2">
      <c r="A293" s="252" t="str">
        <f t="shared" si="4"/>
        <v>Ofsted Provider Webpage</v>
      </c>
      <c r="B293" s="245">
        <v>70239</v>
      </c>
      <c r="C293" s="245">
        <v>5588</v>
      </c>
      <c r="D293" s="245">
        <v>10034809</v>
      </c>
      <c r="E293" s="245" t="s">
        <v>569</v>
      </c>
      <c r="F293" s="245" t="s">
        <v>55</v>
      </c>
      <c r="G293" s="245" t="s">
        <v>125</v>
      </c>
      <c r="H293" s="245" t="s">
        <v>570</v>
      </c>
      <c r="I293" s="245" t="s">
        <v>136</v>
      </c>
      <c r="J293" s="245" t="s">
        <v>136</v>
      </c>
      <c r="K293" s="245" t="s">
        <v>231</v>
      </c>
      <c r="L293" s="245" t="s">
        <v>129</v>
      </c>
      <c r="M293" s="245" t="s">
        <v>55</v>
      </c>
      <c r="N293" s="245">
        <v>428986</v>
      </c>
      <c r="O293" s="251">
        <v>41666</v>
      </c>
      <c r="P293" s="251">
        <v>41669</v>
      </c>
      <c r="Q293" s="251">
        <v>41708</v>
      </c>
      <c r="R293" s="245">
        <v>2</v>
      </c>
      <c r="S293" s="245">
        <v>2</v>
      </c>
      <c r="T293" s="245">
        <v>2</v>
      </c>
    </row>
    <row r="294" spans="1:20" s="245" customFormat="1" ht="15" x14ac:dyDescent="0.2">
      <c r="A294" s="252" t="str">
        <f t="shared" si="4"/>
        <v>Ofsted Provider Webpage</v>
      </c>
      <c r="B294" s="245">
        <v>70241</v>
      </c>
      <c r="C294" s="245">
        <v>5579</v>
      </c>
      <c r="D294" s="245">
        <v>10054050</v>
      </c>
      <c r="E294" s="245" t="s">
        <v>571</v>
      </c>
      <c r="F294" s="245" t="s">
        <v>54</v>
      </c>
      <c r="G294" s="245" t="s">
        <v>125</v>
      </c>
      <c r="H294" s="245" t="s">
        <v>572</v>
      </c>
      <c r="I294" s="245" t="s">
        <v>136</v>
      </c>
      <c r="J294" s="245" t="s">
        <v>136</v>
      </c>
      <c r="K294" s="245" t="s">
        <v>231</v>
      </c>
      <c r="L294" s="245" t="s">
        <v>129</v>
      </c>
      <c r="M294" s="245" t="s">
        <v>54</v>
      </c>
      <c r="N294" s="245">
        <v>428997</v>
      </c>
      <c r="O294" s="251">
        <v>41708</v>
      </c>
      <c r="P294" s="251">
        <v>41711</v>
      </c>
      <c r="Q294" s="251">
        <v>41753</v>
      </c>
      <c r="R294" s="245">
        <v>1</v>
      </c>
      <c r="S294" s="245">
        <v>1</v>
      </c>
      <c r="T294" s="245">
        <v>1</v>
      </c>
    </row>
    <row r="295" spans="1:20" s="245" customFormat="1" ht="15" x14ac:dyDescent="0.2">
      <c r="A295" s="252" t="str">
        <f t="shared" si="4"/>
        <v>Ofsted Provider Webpage</v>
      </c>
      <c r="B295" s="245">
        <v>70243</v>
      </c>
      <c r="C295" s="245">
        <v>5608</v>
      </c>
      <c r="D295" s="245">
        <v>10032965</v>
      </c>
      <c r="E295" s="245" t="s">
        <v>573</v>
      </c>
      <c r="F295" s="245" t="s">
        <v>54</v>
      </c>
      <c r="G295" s="245" t="s">
        <v>125</v>
      </c>
      <c r="H295" s="245" t="s">
        <v>574</v>
      </c>
      <c r="I295" s="245" t="s">
        <v>156</v>
      </c>
      <c r="J295" s="245" t="s">
        <v>156</v>
      </c>
      <c r="K295" s="245" t="s">
        <v>390</v>
      </c>
      <c r="L295" s="245" t="s">
        <v>129</v>
      </c>
      <c r="M295" s="245" t="s">
        <v>140</v>
      </c>
      <c r="N295" s="245" t="s">
        <v>140</v>
      </c>
      <c r="O295" s="251" t="s">
        <v>140</v>
      </c>
      <c r="P295" s="251" t="s">
        <v>140</v>
      </c>
      <c r="Q295" s="251" t="s">
        <v>140</v>
      </c>
      <c r="R295" s="245" t="s">
        <v>140</v>
      </c>
      <c r="S295" s="245" t="s">
        <v>140</v>
      </c>
      <c r="T295" s="245" t="s">
        <v>140</v>
      </c>
    </row>
    <row r="296" spans="1:20" s="245" customFormat="1" ht="15" x14ac:dyDescent="0.2">
      <c r="A296" s="252" t="str">
        <f t="shared" si="4"/>
        <v>Ofsted Provider Webpage</v>
      </c>
      <c r="B296" s="245">
        <v>70243</v>
      </c>
      <c r="C296" s="245">
        <v>5608</v>
      </c>
      <c r="D296" s="245">
        <v>10032965</v>
      </c>
      <c r="E296" s="245" t="s">
        <v>573</v>
      </c>
      <c r="F296" s="245" t="s">
        <v>55</v>
      </c>
      <c r="G296" s="245" t="s">
        <v>125</v>
      </c>
      <c r="H296" s="245" t="s">
        <v>574</v>
      </c>
      <c r="I296" s="245" t="s">
        <v>156</v>
      </c>
      <c r="J296" s="245" t="s">
        <v>156</v>
      </c>
      <c r="K296" s="245" t="s">
        <v>390</v>
      </c>
      <c r="L296" s="245" t="s">
        <v>129</v>
      </c>
      <c r="M296" s="245" t="s">
        <v>55</v>
      </c>
      <c r="N296" s="245">
        <v>10040506</v>
      </c>
      <c r="O296" s="251">
        <v>43262</v>
      </c>
      <c r="P296" s="251">
        <v>43425</v>
      </c>
      <c r="Q296" s="251">
        <v>43479</v>
      </c>
      <c r="R296" s="245">
        <v>2</v>
      </c>
      <c r="S296" s="245">
        <v>2</v>
      </c>
      <c r="T296" s="245">
        <v>2</v>
      </c>
    </row>
    <row r="297" spans="1:20" s="245" customFormat="1" ht="15" x14ac:dyDescent="0.2">
      <c r="A297" s="252" t="str">
        <f t="shared" si="4"/>
        <v>Ofsted Provider Webpage</v>
      </c>
      <c r="B297" s="245">
        <v>70244</v>
      </c>
      <c r="C297" s="245">
        <v>5589</v>
      </c>
      <c r="D297" s="245">
        <v>10005413</v>
      </c>
      <c r="E297" s="245" t="s">
        <v>575</v>
      </c>
      <c r="F297" s="245" t="s">
        <v>56</v>
      </c>
      <c r="G297" s="245" t="s">
        <v>125</v>
      </c>
      <c r="H297" s="245" t="s">
        <v>576</v>
      </c>
      <c r="I297" s="245" t="s">
        <v>142</v>
      </c>
      <c r="J297" s="245" t="s">
        <v>143</v>
      </c>
      <c r="K297" s="245" t="s">
        <v>577</v>
      </c>
      <c r="L297" s="245" t="s">
        <v>129</v>
      </c>
      <c r="M297" s="245" t="s">
        <v>56</v>
      </c>
      <c r="N297" s="245">
        <v>10004302</v>
      </c>
      <c r="O297" s="251">
        <v>42184</v>
      </c>
      <c r="P297" s="251">
        <v>42347</v>
      </c>
      <c r="Q297" s="251">
        <v>42391</v>
      </c>
      <c r="R297" s="245">
        <v>1</v>
      </c>
      <c r="S297" s="245">
        <v>1</v>
      </c>
      <c r="T297" s="245">
        <v>1</v>
      </c>
    </row>
    <row r="298" spans="1:20" s="245" customFormat="1" ht="15" x14ac:dyDescent="0.2">
      <c r="A298" s="252" t="str">
        <f t="shared" si="4"/>
        <v>Ofsted Provider Webpage</v>
      </c>
      <c r="B298" s="245">
        <v>70245</v>
      </c>
      <c r="C298" s="245">
        <v>5607</v>
      </c>
      <c r="D298" s="245">
        <v>10006337</v>
      </c>
      <c r="E298" s="245" t="s">
        <v>206</v>
      </c>
      <c r="F298" s="245" t="s">
        <v>56</v>
      </c>
      <c r="G298" s="245" t="s">
        <v>125</v>
      </c>
      <c r="H298" s="245" t="s">
        <v>208</v>
      </c>
      <c r="I298" s="245" t="s">
        <v>142</v>
      </c>
      <c r="J298" s="245" t="s">
        <v>143</v>
      </c>
      <c r="K298" s="245" t="s">
        <v>207</v>
      </c>
      <c r="L298" s="245" t="s">
        <v>129</v>
      </c>
      <c r="M298" s="245" t="s">
        <v>56</v>
      </c>
      <c r="N298" s="245">
        <v>10166731</v>
      </c>
      <c r="O298" s="251">
        <v>44368</v>
      </c>
      <c r="P298" s="251">
        <v>44371</v>
      </c>
      <c r="Q298" s="251">
        <v>44475</v>
      </c>
      <c r="R298" s="245">
        <v>2</v>
      </c>
      <c r="S298" s="245">
        <v>2</v>
      </c>
      <c r="T298" s="245">
        <v>2</v>
      </c>
    </row>
    <row r="299" spans="1:20" s="245" customFormat="1" ht="15" x14ac:dyDescent="0.2">
      <c r="A299" s="252" t="str">
        <f t="shared" si="4"/>
        <v>Ofsted Provider Webpage</v>
      </c>
      <c r="B299" s="245">
        <v>70246</v>
      </c>
      <c r="C299" s="245">
        <v>5629</v>
      </c>
      <c r="D299" s="245">
        <v>10005550</v>
      </c>
      <c r="E299" s="245" t="s">
        <v>578</v>
      </c>
      <c r="F299" s="245" t="s">
        <v>54</v>
      </c>
      <c r="G299" s="245" t="s">
        <v>125</v>
      </c>
      <c r="H299" s="245" t="s">
        <v>579</v>
      </c>
      <c r="I299" s="245" t="s">
        <v>136</v>
      </c>
      <c r="J299" s="245" t="s">
        <v>136</v>
      </c>
      <c r="K299" s="245" t="s">
        <v>580</v>
      </c>
      <c r="L299" s="245" t="s">
        <v>129</v>
      </c>
      <c r="M299" s="245" t="s">
        <v>140</v>
      </c>
      <c r="N299" s="245" t="s">
        <v>140</v>
      </c>
      <c r="O299" s="251" t="s">
        <v>140</v>
      </c>
      <c r="P299" s="251" t="s">
        <v>140</v>
      </c>
      <c r="Q299" s="251" t="s">
        <v>140</v>
      </c>
      <c r="R299" s="245" t="s">
        <v>140</v>
      </c>
      <c r="S299" s="245" t="s">
        <v>140</v>
      </c>
      <c r="T299" s="245" t="s">
        <v>140</v>
      </c>
    </row>
    <row r="300" spans="1:20" s="245" customFormat="1" ht="15" x14ac:dyDescent="0.2">
      <c r="A300" s="252" t="str">
        <f t="shared" si="4"/>
        <v>Ofsted Provider Webpage</v>
      </c>
      <c r="B300" s="245">
        <v>70246</v>
      </c>
      <c r="C300" s="245">
        <v>5629</v>
      </c>
      <c r="D300" s="245">
        <v>10005550</v>
      </c>
      <c r="E300" s="245" t="s">
        <v>578</v>
      </c>
      <c r="F300" s="245" t="s">
        <v>55</v>
      </c>
      <c r="G300" s="245" t="s">
        <v>125</v>
      </c>
      <c r="H300" s="245" t="s">
        <v>579</v>
      </c>
      <c r="I300" s="245" t="s">
        <v>136</v>
      </c>
      <c r="J300" s="245" t="s">
        <v>136</v>
      </c>
      <c r="K300" s="245" t="s">
        <v>580</v>
      </c>
      <c r="L300" s="245" t="s">
        <v>129</v>
      </c>
      <c r="M300" s="245" t="s">
        <v>140</v>
      </c>
      <c r="N300" s="245" t="s">
        <v>140</v>
      </c>
      <c r="O300" s="251" t="s">
        <v>140</v>
      </c>
      <c r="P300" s="251" t="s">
        <v>140</v>
      </c>
      <c r="Q300" s="251" t="s">
        <v>140</v>
      </c>
      <c r="R300" s="245" t="s">
        <v>140</v>
      </c>
      <c r="S300" s="245" t="s">
        <v>140</v>
      </c>
      <c r="T300" s="245" t="s">
        <v>140</v>
      </c>
    </row>
    <row r="301" spans="1:20" s="245" customFormat="1" ht="15" x14ac:dyDescent="0.2">
      <c r="A301" s="252" t="str">
        <f t="shared" si="4"/>
        <v>Ofsted Provider Webpage</v>
      </c>
      <c r="B301" s="245">
        <v>70247</v>
      </c>
      <c r="C301" s="245">
        <v>5615</v>
      </c>
      <c r="D301" s="245">
        <v>10038655</v>
      </c>
      <c r="E301" s="245" t="s">
        <v>581</v>
      </c>
      <c r="F301" s="245" t="s">
        <v>55</v>
      </c>
      <c r="G301" s="245" t="s">
        <v>125</v>
      </c>
      <c r="H301" s="245" t="s">
        <v>582</v>
      </c>
      <c r="I301" s="245" t="s">
        <v>186</v>
      </c>
      <c r="J301" s="245" t="s">
        <v>186</v>
      </c>
      <c r="K301" s="245" t="s">
        <v>381</v>
      </c>
      <c r="L301" s="245" t="s">
        <v>129</v>
      </c>
      <c r="M301" s="245" t="s">
        <v>55</v>
      </c>
      <c r="N301" s="245">
        <v>421245</v>
      </c>
      <c r="O301" s="251">
        <v>41589</v>
      </c>
      <c r="P301" s="251">
        <v>41592</v>
      </c>
      <c r="Q301" s="251">
        <v>41655</v>
      </c>
      <c r="R301" s="245">
        <v>2</v>
      </c>
      <c r="S301" s="245">
        <v>2</v>
      </c>
      <c r="T301" s="245">
        <v>2</v>
      </c>
    </row>
    <row r="302" spans="1:20" s="245" customFormat="1" ht="15" x14ac:dyDescent="0.2">
      <c r="A302" s="252" t="str">
        <f t="shared" si="4"/>
        <v>Ofsted Provider Webpage</v>
      </c>
      <c r="B302" s="245">
        <v>70249</v>
      </c>
      <c r="C302" s="245">
        <v>5630</v>
      </c>
      <c r="D302" s="245">
        <v>10055220</v>
      </c>
      <c r="E302" s="245" t="s">
        <v>583</v>
      </c>
      <c r="F302" s="245" t="s">
        <v>54</v>
      </c>
      <c r="G302" s="245" t="s">
        <v>125</v>
      </c>
      <c r="H302" s="245" t="s">
        <v>584</v>
      </c>
      <c r="I302" s="245" t="s">
        <v>151</v>
      </c>
      <c r="J302" s="245" t="s">
        <v>151</v>
      </c>
      <c r="K302" s="245" t="s">
        <v>473</v>
      </c>
      <c r="L302" s="245" t="s">
        <v>129</v>
      </c>
      <c r="M302" s="245" t="s">
        <v>140</v>
      </c>
      <c r="N302" s="245" t="s">
        <v>140</v>
      </c>
      <c r="O302" s="251" t="s">
        <v>140</v>
      </c>
      <c r="P302" s="251" t="s">
        <v>140</v>
      </c>
      <c r="Q302" s="251" t="s">
        <v>140</v>
      </c>
      <c r="R302" s="245" t="s">
        <v>140</v>
      </c>
      <c r="S302" s="245" t="s">
        <v>140</v>
      </c>
      <c r="T302" s="245" t="s">
        <v>140</v>
      </c>
    </row>
    <row r="303" spans="1:20" s="245" customFormat="1" ht="15" x14ac:dyDescent="0.2">
      <c r="A303" s="252" t="str">
        <f t="shared" si="4"/>
        <v>Ofsted Provider Webpage</v>
      </c>
      <c r="B303" s="245">
        <v>70249</v>
      </c>
      <c r="C303" s="245">
        <v>5630</v>
      </c>
      <c r="D303" s="245">
        <v>10055220</v>
      </c>
      <c r="E303" s="245" t="s">
        <v>583</v>
      </c>
      <c r="F303" s="245" t="s">
        <v>55</v>
      </c>
      <c r="G303" s="245" t="s">
        <v>125</v>
      </c>
      <c r="H303" s="245" t="s">
        <v>584</v>
      </c>
      <c r="I303" s="245" t="s">
        <v>151</v>
      </c>
      <c r="J303" s="245" t="s">
        <v>151</v>
      </c>
      <c r="K303" s="245" t="s">
        <v>473</v>
      </c>
      <c r="L303" s="245" t="s">
        <v>129</v>
      </c>
      <c r="M303" s="245" t="s">
        <v>55</v>
      </c>
      <c r="N303" s="245">
        <v>434224</v>
      </c>
      <c r="O303" s="251">
        <v>41820</v>
      </c>
      <c r="P303" s="251">
        <v>41934</v>
      </c>
      <c r="Q303" s="251">
        <v>41967</v>
      </c>
      <c r="R303" s="245">
        <v>2</v>
      </c>
      <c r="S303" s="245">
        <v>2</v>
      </c>
      <c r="T303" s="245">
        <v>2</v>
      </c>
    </row>
    <row r="304" spans="1:20" s="245" customFormat="1" ht="15" x14ac:dyDescent="0.2">
      <c r="A304" s="252" t="str">
        <f t="shared" si="4"/>
        <v>Ofsted Provider Webpage</v>
      </c>
      <c r="B304" s="245">
        <v>70258</v>
      </c>
      <c r="C304" s="245" t="s">
        <v>140</v>
      </c>
      <c r="D304" s="245">
        <v>10014001</v>
      </c>
      <c r="E304" s="245" t="s">
        <v>585</v>
      </c>
      <c r="F304" s="245" t="s">
        <v>57</v>
      </c>
      <c r="G304" s="245" t="s">
        <v>57</v>
      </c>
      <c r="H304" s="245" t="s">
        <v>392</v>
      </c>
      <c r="I304" s="245" t="s">
        <v>151</v>
      </c>
      <c r="J304" s="245" t="s">
        <v>151</v>
      </c>
      <c r="K304" s="245" t="s">
        <v>264</v>
      </c>
      <c r="L304" s="245" t="s">
        <v>129</v>
      </c>
      <c r="M304" s="245" t="s">
        <v>57</v>
      </c>
      <c r="N304" s="245">
        <v>408579</v>
      </c>
      <c r="O304" s="251">
        <v>41414</v>
      </c>
      <c r="P304" s="251">
        <v>41417</v>
      </c>
      <c r="Q304" s="251">
        <v>41453</v>
      </c>
      <c r="R304" s="245">
        <v>2</v>
      </c>
      <c r="S304" s="245">
        <v>2</v>
      </c>
      <c r="T304" s="245">
        <v>2</v>
      </c>
    </row>
    <row r="305" spans="1:20" s="245" customFormat="1" ht="15" x14ac:dyDescent="0.2">
      <c r="A305" s="252" t="str">
        <f t="shared" si="4"/>
        <v>Ofsted Provider Webpage</v>
      </c>
      <c r="B305" s="245">
        <v>70265</v>
      </c>
      <c r="C305" s="245">
        <v>5593</v>
      </c>
      <c r="D305" s="245">
        <v>10002327</v>
      </c>
      <c r="E305" s="245" t="s">
        <v>586</v>
      </c>
      <c r="F305" s="245" t="s">
        <v>54</v>
      </c>
      <c r="G305" s="245" t="s">
        <v>125</v>
      </c>
      <c r="H305" s="245" t="s">
        <v>587</v>
      </c>
      <c r="I305" s="245" t="s">
        <v>151</v>
      </c>
      <c r="J305" s="245" t="s">
        <v>151</v>
      </c>
      <c r="K305" s="245" t="s">
        <v>177</v>
      </c>
      <c r="L305" s="245" t="s">
        <v>129</v>
      </c>
      <c r="M305" s="245" t="s">
        <v>140</v>
      </c>
      <c r="N305" s="245" t="s">
        <v>140</v>
      </c>
      <c r="O305" s="251" t="s">
        <v>140</v>
      </c>
      <c r="P305" s="251" t="s">
        <v>140</v>
      </c>
      <c r="Q305" s="251" t="s">
        <v>140</v>
      </c>
      <c r="R305" s="245" t="s">
        <v>140</v>
      </c>
      <c r="S305" s="245" t="s">
        <v>140</v>
      </c>
      <c r="T305" s="245" t="s">
        <v>140</v>
      </c>
    </row>
    <row r="306" spans="1:20" s="245" customFormat="1" ht="15" x14ac:dyDescent="0.2">
      <c r="A306" s="252" t="str">
        <f t="shared" si="4"/>
        <v>Ofsted Provider Webpage</v>
      </c>
      <c r="B306" s="245">
        <v>70265</v>
      </c>
      <c r="C306" s="245">
        <v>5593</v>
      </c>
      <c r="D306" s="245">
        <v>10002327</v>
      </c>
      <c r="E306" s="245" t="s">
        <v>586</v>
      </c>
      <c r="F306" s="245" t="s">
        <v>55</v>
      </c>
      <c r="G306" s="245" t="s">
        <v>125</v>
      </c>
      <c r="H306" s="245" t="s">
        <v>587</v>
      </c>
      <c r="I306" s="245" t="s">
        <v>151</v>
      </c>
      <c r="J306" s="245" t="s">
        <v>151</v>
      </c>
      <c r="K306" s="245" t="s">
        <v>177</v>
      </c>
      <c r="L306" s="245" t="s">
        <v>129</v>
      </c>
      <c r="M306" s="245" t="s">
        <v>140</v>
      </c>
      <c r="N306" s="245" t="s">
        <v>140</v>
      </c>
      <c r="O306" s="251" t="s">
        <v>140</v>
      </c>
      <c r="P306" s="251" t="s">
        <v>140</v>
      </c>
      <c r="Q306" s="251" t="s">
        <v>140</v>
      </c>
      <c r="R306" s="245" t="s">
        <v>140</v>
      </c>
      <c r="S306" s="245" t="s">
        <v>140</v>
      </c>
      <c r="T306" s="245" t="s">
        <v>140</v>
      </c>
    </row>
    <row r="307" spans="1:20" s="245" customFormat="1" ht="15" x14ac:dyDescent="0.2">
      <c r="A307" s="252" t="str">
        <f t="shared" si="4"/>
        <v>Ofsted Provider Webpage</v>
      </c>
      <c r="B307" s="245">
        <v>70270</v>
      </c>
      <c r="C307" s="245">
        <v>5719</v>
      </c>
      <c r="D307" s="245">
        <v>10024318</v>
      </c>
      <c r="E307" s="245" t="s">
        <v>588</v>
      </c>
      <c r="F307" s="245" t="s">
        <v>54</v>
      </c>
      <c r="G307" s="245" t="s">
        <v>251</v>
      </c>
      <c r="H307" s="245" t="s">
        <v>589</v>
      </c>
      <c r="I307" s="245" t="s">
        <v>186</v>
      </c>
      <c r="J307" s="245" t="s">
        <v>186</v>
      </c>
      <c r="K307" s="245" t="s">
        <v>311</v>
      </c>
      <c r="L307" s="245" t="s">
        <v>129</v>
      </c>
      <c r="M307" s="245" t="s">
        <v>54</v>
      </c>
      <c r="N307" s="245">
        <v>10004319</v>
      </c>
      <c r="O307" s="251">
        <v>42129</v>
      </c>
      <c r="P307" s="251">
        <v>42326</v>
      </c>
      <c r="Q307" s="251">
        <v>42389</v>
      </c>
      <c r="R307" s="245">
        <v>1</v>
      </c>
      <c r="S307" s="245">
        <v>1</v>
      </c>
      <c r="T307" s="245">
        <v>1</v>
      </c>
    </row>
    <row r="308" spans="1:20" s="245" customFormat="1" ht="15" x14ac:dyDescent="0.2">
      <c r="A308" s="252" t="str">
        <f t="shared" si="4"/>
        <v>Ofsted Provider Webpage</v>
      </c>
      <c r="B308" s="245">
        <v>70270</v>
      </c>
      <c r="C308" s="245">
        <v>5719</v>
      </c>
      <c r="D308" s="245">
        <v>10024318</v>
      </c>
      <c r="E308" s="245" t="s">
        <v>588</v>
      </c>
      <c r="F308" s="245" t="s">
        <v>55</v>
      </c>
      <c r="G308" s="245" t="s">
        <v>251</v>
      </c>
      <c r="H308" s="245" t="s">
        <v>589</v>
      </c>
      <c r="I308" s="245" t="s">
        <v>186</v>
      </c>
      <c r="J308" s="245" t="s">
        <v>186</v>
      </c>
      <c r="K308" s="245" t="s">
        <v>311</v>
      </c>
      <c r="L308" s="245" t="s">
        <v>129</v>
      </c>
      <c r="M308" s="245" t="s">
        <v>55</v>
      </c>
      <c r="N308" s="245">
        <v>10004319</v>
      </c>
      <c r="O308" s="251">
        <v>42129</v>
      </c>
      <c r="P308" s="251">
        <v>42326</v>
      </c>
      <c r="Q308" s="251">
        <v>42389</v>
      </c>
      <c r="R308" s="245">
        <v>1</v>
      </c>
      <c r="S308" s="245">
        <v>1</v>
      </c>
      <c r="T308" s="245">
        <v>1</v>
      </c>
    </row>
    <row r="309" spans="1:20" s="245" customFormat="1" ht="15" x14ac:dyDescent="0.2">
      <c r="A309" s="252" t="str">
        <f t="shared" si="4"/>
        <v>Ofsted Provider Webpage</v>
      </c>
      <c r="B309" s="245">
        <v>70273</v>
      </c>
      <c r="C309" s="245">
        <v>5583</v>
      </c>
      <c r="D309" s="245">
        <v>10034759</v>
      </c>
      <c r="E309" s="245" t="s">
        <v>590</v>
      </c>
      <c r="F309" s="245" t="s">
        <v>54</v>
      </c>
      <c r="G309" s="245" t="s">
        <v>125</v>
      </c>
      <c r="H309" s="245" t="s">
        <v>591</v>
      </c>
      <c r="I309" s="245" t="s">
        <v>156</v>
      </c>
      <c r="J309" s="245" t="s">
        <v>156</v>
      </c>
      <c r="K309" s="245" t="s">
        <v>167</v>
      </c>
      <c r="L309" s="245" t="s">
        <v>129</v>
      </c>
      <c r="M309" s="245" t="s">
        <v>140</v>
      </c>
      <c r="N309" s="245" t="s">
        <v>140</v>
      </c>
      <c r="O309" s="251" t="s">
        <v>140</v>
      </c>
      <c r="P309" s="251" t="s">
        <v>140</v>
      </c>
      <c r="Q309" s="251" t="s">
        <v>140</v>
      </c>
      <c r="R309" s="245" t="s">
        <v>140</v>
      </c>
      <c r="S309" s="245" t="s">
        <v>140</v>
      </c>
      <c r="T309" s="245" t="s">
        <v>140</v>
      </c>
    </row>
    <row r="310" spans="1:20" s="245" customFormat="1" ht="15" x14ac:dyDescent="0.2">
      <c r="A310" s="252" t="str">
        <f t="shared" si="4"/>
        <v>Ofsted Provider Webpage</v>
      </c>
      <c r="B310" s="245">
        <v>70273</v>
      </c>
      <c r="C310" s="245">
        <v>5583</v>
      </c>
      <c r="D310" s="245">
        <v>10034759</v>
      </c>
      <c r="E310" s="245" t="s">
        <v>590</v>
      </c>
      <c r="F310" s="245" t="s">
        <v>55</v>
      </c>
      <c r="G310" s="245" t="s">
        <v>125</v>
      </c>
      <c r="H310" s="245" t="s">
        <v>591</v>
      </c>
      <c r="I310" s="245" t="s">
        <v>156</v>
      </c>
      <c r="J310" s="245" t="s">
        <v>156</v>
      </c>
      <c r="K310" s="245" t="s">
        <v>167</v>
      </c>
      <c r="L310" s="245" t="s">
        <v>129</v>
      </c>
      <c r="M310" s="245" t="s">
        <v>55</v>
      </c>
      <c r="N310" s="245">
        <v>428999</v>
      </c>
      <c r="O310" s="251">
        <v>41722</v>
      </c>
      <c r="P310" s="251">
        <v>41725</v>
      </c>
      <c r="Q310" s="251">
        <v>41758</v>
      </c>
      <c r="R310" s="245">
        <v>2</v>
      </c>
      <c r="S310" s="245">
        <v>2</v>
      </c>
      <c r="T310" s="245">
        <v>1</v>
      </c>
    </row>
    <row r="311" spans="1:20" s="245" customFormat="1" ht="15" x14ac:dyDescent="0.2">
      <c r="A311" s="252" t="str">
        <f t="shared" si="4"/>
        <v>Ofsted Provider Webpage</v>
      </c>
      <c r="B311" s="245">
        <v>70274</v>
      </c>
      <c r="C311" s="245">
        <v>5582</v>
      </c>
      <c r="D311" s="245">
        <v>10031583</v>
      </c>
      <c r="E311" s="245" t="s">
        <v>592</v>
      </c>
      <c r="F311" s="245" t="s">
        <v>54</v>
      </c>
      <c r="G311" s="245" t="s">
        <v>125</v>
      </c>
      <c r="H311" s="245" t="s">
        <v>593</v>
      </c>
      <c r="I311" s="245" t="s">
        <v>156</v>
      </c>
      <c r="J311" s="245" t="s">
        <v>156</v>
      </c>
      <c r="K311" s="245" t="s">
        <v>594</v>
      </c>
      <c r="L311" s="245" t="s">
        <v>129</v>
      </c>
      <c r="M311" s="245" t="s">
        <v>140</v>
      </c>
      <c r="N311" s="245" t="s">
        <v>140</v>
      </c>
      <c r="O311" s="251" t="s">
        <v>140</v>
      </c>
      <c r="P311" s="251" t="s">
        <v>140</v>
      </c>
      <c r="Q311" s="251" t="s">
        <v>140</v>
      </c>
      <c r="R311" s="245" t="s">
        <v>140</v>
      </c>
      <c r="S311" s="245" t="s">
        <v>140</v>
      </c>
      <c r="T311" s="245" t="s">
        <v>140</v>
      </c>
    </row>
    <row r="312" spans="1:20" s="245" customFormat="1" ht="15" x14ac:dyDescent="0.2">
      <c r="A312" s="252" t="str">
        <f t="shared" si="4"/>
        <v>Ofsted Provider Webpage</v>
      </c>
      <c r="B312" s="245">
        <v>70274</v>
      </c>
      <c r="C312" s="245">
        <v>5582</v>
      </c>
      <c r="D312" s="245">
        <v>10031583</v>
      </c>
      <c r="E312" s="245" t="s">
        <v>592</v>
      </c>
      <c r="F312" s="245" t="s">
        <v>55</v>
      </c>
      <c r="G312" s="245" t="s">
        <v>125</v>
      </c>
      <c r="H312" s="245" t="s">
        <v>593</v>
      </c>
      <c r="I312" s="245" t="s">
        <v>156</v>
      </c>
      <c r="J312" s="245" t="s">
        <v>156</v>
      </c>
      <c r="K312" s="245" t="s">
        <v>594</v>
      </c>
      <c r="L312" s="245" t="s">
        <v>129</v>
      </c>
      <c r="M312" s="245" t="s">
        <v>55</v>
      </c>
      <c r="N312" s="245">
        <v>434389</v>
      </c>
      <c r="O312" s="251">
        <v>41778</v>
      </c>
      <c r="P312" s="251">
        <v>41781</v>
      </c>
      <c r="Q312" s="251">
        <v>41816</v>
      </c>
      <c r="R312" s="245">
        <v>2</v>
      </c>
      <c r="S312" s="245">
        <v>2</v>
      </c>
      <c r="T312" s="245">
        <v>2</v>
      </c>
    </row>
    <row r="313" spans="1:20" s="245" customFormat="1" ht="15" x14ac:dyDescent="0.2">
      <c r="A313" s="252" t="str">
        <f t="shared" si="4"/>
        <v>Ofsted Provider Webpage</v>
      </c>
      <c r="B313" s="245">
        <v>70275</v>
      </c>
      <c r="C313" s="245">
        <v>5708</v>
      </c>
      <c r="D313" s="245">
        <v>10035578</v>
      </c>
      <c r="E313" s="245" t="s">
        <v>214</v>
      </c>
      <c r="F313" s="245" t="s">
        <v>54</v>
      </c>
      <c r="G313" s="245" t="s">
        <v>125</v>
      </c>
      <c r="H313" s="245" t="s">
        <v>216</v>
      </c>
      <c r="I313" s="245" t="s">
        <v>186</v>
      </c>
      <c r="J313" s="245" t="s">
        <v>186</v>
      </c>
      <c r="K313" s="245" t="s">
        <v>215</v>
      </c>
      <c r="L313" s="245" t="s">
        <v>129</v>
      </c>
      <c r="M313" s="245" t="s">
        <v>54</v>
      </c>
      <c r="N313" s="245">
        <v>10167814</v>
      </c>
      <c r="O313" s="251">
        <v>44382</v>
      </c>
      <c r="P313" s="251">
        <v>44385</v>
      </c>
      <c r="Q313" s="251">
        <v>44481</v>
      </c>
      <c r="R313" s="245">
        <v>3</v>
      </c>
      <c r="S313" s="245">
        <v>2</v>
      </c>
      <c r="T313" s="245">
        <v>3</v>
      </c>
    </row>
    <row r="314" spans="1:20" s="245" customFormat="1" ht="15" x14ac:dyDescent="0.2">
      <c r="A314" s="252" t="str">
        <f t="shared" si="4"/>
        <v>Ofsted Provider Webpage</v>
      </c>
      <c r="B314" s="245">
        <v>70275</v>
      </c>
      <c r="C314" s="245">
        <v>5708</v>
      </c>
      <c r="D314" s="245">
        <v>10035578</v>
      </c>
      <c r="E314" s="245" t="s">
        <v>214</v>
      </c>
      <c r="F314" s="245" t="s">
        <v>55</v>
      </c>
      <c r="G314" s="245" t="s">
        <v>125</v>
      </c>
      <c r="H314" s="245" t="s">
        <v>216</v>
      </c>
      <c r="I314" s="245" t="s">
        <v>186</v>
      </c>
      <c r="J314" s="245" t="s">
        <v>186</v>
      </c>
      <c r="K314" s="245" t="s">
        <v>215</v>
      </c>
      <c r="L314" s="245" t="s">
        <v>129</v>
      </c>
      <c r="M314" s="245" t="s">
        <v>55</v>
      </c>
      <c r="N314" s="245">
        <v>10167814</v>
      </c>
      <c r="O314" s="251">
        <v>44382</v>
      </c>
      <c r="P314" s="251">
        <v>44385</v>
      </c>
      <c r="Q314" s="251">
        <v>44481</v>
      </c>
      <c r="R314" s="245">
        <v>3</v>
      </c>
      <c r="S314" s="245">
        <v>2</v>
      </c>
      <c r="T314" s="245">
        <v>3</v>
      </c>
    </row>
    <row r="315" spans="1:20" s="245" customFormat="1" ht="15" x14ac:dyDescent="0.2">
      <c r="A315" s="252" t="str">
        <f t="shared" si="4"/>
        <v>Ofsted Provider Webpage</v>
      </c>
      <c r="B315" s="245">
        <v>70276</v>
      </c>
      <c r="C315" s="245">
        <v>5578</v>
      </c>
      <c r="D315" s="245">
        <v>10052833</v>
      </c>
      <c r="E315" s="245" t="s">
        <v>595</v>
      </c>
      <c r="F315" s="245" t="s">
        <v>54</v>
      </c>
      <c r="G315" s="245" t="s">
        <v>125</v>
      </c>
      <c r="H315" s="245" t="s">
        <v>596</v>
      </c>
      <c r="I315" s="245" t="s">
        <v>186</v>
      </c>
      <c r="J315" s="245" t="s">
        <v>186</v>
      </c>
      <c r="K315" s="245" t="s">
        <v>280</v>
      </c>
      <c r="L315" s="245" t="s">
        <v>129</v>
      </c>
      <c r="M315" s="245" t="s">
        <v>140</v>
      </c>
      <c r="N315" s="245" t="s">
        <v>140</v>
      </c>
      <c r="O315" s="251" t="s">
        <v>140</v>
      </c>
      <c r="P315" s="251" t="s">
        <v>140</v>
      </c>
      <c r="Q315" s="251" t="s">
        <v>140</v>
      </c>
      <c r="R315" s="245" t="s">
        <v>140</v>
      </c>
      <c r="S315" s="245" t="s">
        <v>140</v>
      </c>
      <c r="T315" s="245" t="s">
        <v>140</v>
      </c>
    </row>
    <row r="316" spans="1:20" s="245" customFormat="1" ht="15" x14ac:dyDescent="0.2">
      <c r="A316" s="252" t="str">
        <f t="shared" si="4"/>
        <v>Ofsted Provider Webpage</v>
      </c>
      <c r="B316" s="245">
        <v>70276</v>
      </c>
      <c r="C316" s="245">
        <v>5578</v>
      </c>
      <c r="D316" s="245">
        <v>10052833</v>
      </c>
      <c r="E316" s="245" t="s">
        <v>595</v>
      </c>
      <c r="F316" s="245" t="s">
        <v>55</v>
      </c>
      <c r="G316" s="245" t="s">
        <v>125</v>
      </c>
      <c r="H316" s="245" t="s">
        <v>596</v>
      </c>
      <c r="I316" s="245" t="s">
        <v>186</v>
      </c>
      <c r="J316" s="245" t="s">
        <v>186</v>
      </c>
      <c r="K316" s="245" t="s">
        <v>280</v>
      </c>
      <c r="L316" s="245" t="s">
        <v>129</v>
      </c>
      <c r="M316" s="245" t="s">
        <v>55</v>
      </c>
      <c r="N316" s="245">
        <v>434398</v>
      </c>
      <c r="O316" s="251">
        <v>41771</v>
      </c>
      <c r="P316" s="251">
        <v>41774</v>
      </c>
      <c r="Q316" s="251">
        <v>41814</v>
      </c>
      <c r="R316" s="245">
        <v>2</v>
      </c>
      <c r="S316" s="245">
        <v>2</v>
      </c>
      <c r="T316" s="245">
        <v>2</v>
      </c>
    </row>
    <row r="317" spans="1:20" s="245" customFormat="1" ht="15" x14ac:dyDescent="0.2">
      <c r="A317" s="252" t="str">
        <f t="shared" si="4"/>
        <v>Ofsted Provider Webpage</v>
      </c>
      <c r="B317" s="245">
        <v>70277</v>
      </c>
      <c r="C317" s="245">
        <v>5623</v>
      </c>
      <c r="D317" s="245">
        <v>10055126</v>
      </c>
      <c r="E317" s="245" t="s">
        <v>597</v>
      </c>
      <c r="F317" s="245" t="s">
        <v>56</v>
      </c>
      <c r="G317" s="245" t="s">
        <v>125</v>
      </c>
      <c r="H317" s="245" t="s">
        <v>598</v>
      </c>
      <c r="I317" s="245" t="s">
        <v>186</v>
      </c>
      <c r="J317" s="245" t="s">
        <v>186</v>
      </c>
      <c r="K317" s="245" t="s">
        <v>599</v>
      </c>
      <c r="L317" s="245" t="s">
        <v>129</v>
      </c>
      <c r="M317" s="245" t="s">
        <v>56</v>
      </c>
      <c r="N317" s="245">
        <v>10010248</v>
      </c>
      <c r="O317" s="251">
        <v>42555</v>
      </c>
      <c r="P317" s="251">
        <v>42704</v>
      </c>
      <c r="Q317" s="251">
        <v>42747</v>
      </c>
      <c r="R317" s="245">
        <v>1</v>
      </c>
      <c r="S317" s="245">
        <v>1</v>
      </c>
      <c r="T317" s="245">
        <v>1</v>
      </c>
    </row>
    <row r="318" spans="1:20" s="245" customFormat="1" ht="15" x14ac:dyDescent="0.2">
      <c r="A318" s="252" t="str">
        <f t="shared" si="4"/>
        <v>Ofsted Provider Webpage</v>
      </c>
      <c r="B318" s="245">
        <v>70279</v>
      </c>
      <c r="C318" s="245">
        <v>5626</v>
      </c>
      <c r="D318" s="245">
        <v>10034549</v>
      </c>
      <c r="E318" s="245" t="s">
        <v>600</v>
      </c>
      <c r="F318" s="245" t="s">
        <v>54</v>
      </c>
      <c r="G318" s="245" t="s">
        <v>125</v>
      </c>
      <c r="H318" s="245" t="s">
        <v>601</v>
      </c>
      <c r="I318" s="245" t="s">
        <v>160</v>
      </c>
      <c r="J318" s="245" t="s">
        <v>143</v>
      </c>
      <c r="K318" s="245" t="s">
        <v>602</v>
      </c>
      <c r="L318" s="245" t="s">
        <v>129</v>
      </c>
      <c r="M318" s="245" t="s">
        <v>140</v>
      </c>
      <c r="N318" s="245" t="s">
        <v>140</v>
      </c>
      <c r="O318" s="251" t="s">
        <v>140</v>
      </c>
      <c r="P318" s="251" t="s">
        <v>140</v>
      </c>
      <c r="Q318" s="251" t="s">
        <v>140</v>
      </c>
      <c r="R318" s="245" t="s">
        <v>140</v>
      </c>
      <c r="S318" s="245" t="s">
        <v>140</v>
      </c>
      <c r="T318" s="245" t="s">
        <v>140</v>
      </c>
    </row>
    <row r="319" spans="1:20" s="245" customFormat="1" ht="15" x14ac:dyDescent="0.2">
      <c r="A319" s="252" t="str">
        <f t="shared" si="4"/>
        <v>Ofsted Provider Webpage</v>
      </c>
      <c r="B319" s="245">
        <v>70279</v>
      </c>
      <c r="C319" s="245">
        <v>5626</v>
      </c>
      <c r="D319" s="245">
        <v>10034549</v>
      </c>
      <c r="E319" s="245" t="s">
        <v>600</v>
      </c>
      <c r="F319" s="245" t="s">
        <v>55</v>
      </c>
      <c r="G319" s="245" t="s">
        <v>125</v>
      </c>
      <c r="H319" s="245" t="s">
        <v>601</v>
      </c>
      <c r="I319" s="245" t="s">
        <v>160</v>
      </c>
      <c r="J319" s="245" t="s">
        <v>143</v>
      </c>
      <c r="K319" s="245" t="s">
        <v>602</v>
      </c>
      <c r="L319" s="245" t="s">
        <v>129</v>
      </c>
      <c r="M319" s="245" t="s">
        <v>55</v>
      </c>
      <c r="N319" s="245">
        <v>10010262</v>
      </c>
      <c r="O319" s="251">
        <v>42541</v>
      </c>
      <c r="P319" s="251">
        <v>42704</v>
      </c>
      <c r="Q319" s="251">
        <v>42747</v>
      </c>
      <c r="R319" s="245">
        <v>2</v>
      </c>
      <c r="S319" s="245">
        <v>2</v>
      </c>
      <c r="T319" s="245">
        <v>2</v>
      </c>
    </row>
    <row r="320" spans="1:20" s="245" customFormat="1" ht="15" x14ac:dyDescent="0.2">
      <c r="A320" s="252" t="str">
        <f t="shared" si="4"/>
        <v>Ofsted Provider Webpage</v>
      </c>
      <c r="B320" s="245">
        <v>70282</v>
      </c>
      <c r="C320" s="245">
        <v>5619</v>
      </c>
      <c r="D320" s="245">
        <v>10059445</v>
      </c>
      <c r="E320" s="245" t="s">
        <v>603</v>
      </c>
      <c r="F320" s="245" t="s">
        <v>54</v>
      </c>
      <c r="G320" s="245" t="s">
        <v>125</v>
      </c>
      <c r="H320" s="245" t="s">
        <v>604</v>
      </c>
      <c r="I320" s="245" t="s">
        <v>126</v>
      </c>
      <c r="J320" s="245" t="s">
        <v>126</v>
      </c>
      <c r="K320" s="245" t="s">
        <v>463</v>
      </c>
      <c r="L320" s="245" t="s">
        <v>129</v>
      </c>
      <c r="M320" s="245" t="s">
        <v>140</v>
      </c>
      <c r="N320" s="245" t="s">
        <v>140</v>
      </c>
      <c r="O320" s="251" t="s">
        <v>140</v>
      </c>
      <c r="P320" s="251" t="s">
        <v>140</v>
      </c>
      <c r="Q320" s="251" t="s">
        <v>140</v>
      </c>
      <c r="R320" s="245" t="s">
        <v>140</v>
      </c>
      <c r="S320" s="245" t="s">
        <v>140</v>
      </c>
      <c r="T320" s="245" t="s">
        <v>140</v>
      </c>
    </row>
    <row r="321" spans="1:20" s="245" customFormat="1" ht="15" x14ac:dyDescent="0.2">
      <c r="A321" s="252" t="str">
        <f t="shared" si="4"/>
        <v>Ofsted Provider Webpage</v>
      </c>
      <c r="B321" s="245">
        <v>70282</v>
      </c>
      <c r="C321" s="245">
        <v>5619</v>
      </c>
      <c r="D321" s="245">
        <v>10059445</v>
      </c>
      <c r="E321" s="245" t="s">
        <v>603</v>
      </c>
      <c r="F321" s="245" t="s">
        <v>55</v>
      </c>
      <c r="G321" s="245" t="s">
        <v>125</v>
      </c>
      <c r="H321" s="245" t="s">
        <v>604</v>
      </c>
      <c r="I321" s="245" t="s">
        <v>126</v>
      </c>
      <c r="J321" s="245" t="s">
        <v>126</v>
      </c>
      <c r="K321" s="245" t="s">
        <v>463</v>
      </c>
      <c r="L321" s="245" t="s">
        <v>129</v>
      </c>
      <c r="M321" s="245" t="s">
        <v>55</v>
      </c>
      <c r="N321" s="245">
        <v>10004328</v>
      </c>
      <c r="O321" s="251">
        <v>42135</v>
      </c>
      <c r="P321" s="251">
        <v>42319</v>
      </c>
      <c r="Q321" s="251">
        <v>42352</v>
      </c>
      <c r="R321" s="245">
        <v>1</v>
      </c>
      <c r="S321" s="245">
        <v>1</v>
      </c>
      <c r="T321" s="245">
        <v>1</v>
      </c>
    </row>
    <row r="322" spans="1:20" s="245" customFormat="1" ht="15" x14ac:dyDescent="0.2">
      <c r="A322" s="252" t="str">
        <f t="shared" si="4"/>
        <v>Ofsted Provider Webpage</v>
      </c>
      <c r="B322" s="245">
        <v>70283</v>
      </c>
      <c r="C322" s="245">
        <v>5584</v>
      </c>
      <c r="D322" s="245">
        <v>10055113</v>
      </c>
      <c r="E322" s="245" t="s">
        <v>605</v>
      </c>
      <c r="F322" s="245" t="s">
        <v>55</v>
      </c>
      <c r="G322" s="245" t="s">
        <v>125</v>
      </c>
      <c r="H322" s="245" t="s">
        <v>606</v>
      </c>
      <c r="I322" s="245" t="s">
        <v>170</v>
      </c>
      <c r="J322" s="245" t="s">
        <v>170</v>
      </c>
      <c r="K322" s="245" t="s">
        <v>171</v>
      </c>
      <c r="L322" s="245" t="s">
        <v>129</v>
      </c>
      <c r="M322" s="245" t="s">
        <v>55</v>
      </c>
      <c r="N322" s="245">
        <v>10004293</v>
      </c>
      <c r="O322" s="251">
        <v>42184</v>
      </c>
      <c r="P322" s="251">
        <v>42340</v>
      </c>
      <c r="Q322" s="251">
        <v>42394</v>
      </c>
      <c r="R322" s="245">
        <v>2</v>
      </c>
      <c r="S322" s="245">
        <v>2</v>
      </c>
      <c r="T322" s="245">
        <v>2</v>
      </c>
    </row>
    <row r="323" spans="1:20" s="245" customFormat="1" ht="15" x14ac:dyDescent="0.2">
      <c r="A323" s="252" t="str">
        <f t="shared" si="4"/>
        <v>Ofsted Provider Webpage</v>
      </c>
      <c r="B323" s="245">
        <v>70284</v>
      </c>
      <c r="C323" s="245">
        <v>5620</v>
      </c>
      <c r="D323" s="245">
        <v>10040125</v>
      </c>
      <c r="E323" s="245" t="s">
        <v>607</v>
      </c>
      <c r="F323" s="245" t="s">
        <v>54</v>
      </c>
      <c r="G323" s="245" t="s">
        <v>125</v>
      </c>
      <c r="H323" s="245" t="s">
        <v>608</v>
      </c>
      <c r="I323" s="245" t="s">
        <v>126</v>
      </c>
      <c r="J323" s="245" t="s">
        <v>126</v>
      </c>
      <c r="K323" s="245" t="s">
        <v>463</v>
      </c>
      <c r="L323" s="245" t="s">
        <v>129</v>
      </c>
      <c r="M323" s="245" t="s">
        <v>54</v>
      </c>
      <c r="N323" s="245">
        <v>10004456</v>
      </c>
      <c r="O323" s="251">
        <v>42170</v>
      </c>
      <c r="P323" s="251">
        <v>42291</v>
      </c>
      <c r="Q323" s="251">
        <v>42333</v>
      </c>
      <c r="R323" s="245">
        <v>2</v>
      </c>
      <c r="S323" s="245">
        <v>2</v>
      </c>
      <c r="T323" s="245">
        <v>1</v>
      </c>
    </row>
    <row r="324" spans="1:20" s="245" customFormat="1" ht="15" x14ac:dyDescent="0.2">
      <c r="A324" s="252" t="str">
        <f t="shared" si="4"/>
        <v>Ofsted Provider Webpage</v>
      </c>
      <c r="B324" s="245">
        <v>70285</v>
      </c>
      <c r="C324" s="245">
        <v>5622</v>
      </c>
      <c r="D324" s="245">
        <v>10035071</v>
      </c>
      <c r="E324" s="245" t="s">
        <v>609</v>
      </c>
      <c r="F324" s="245" t="s">
        <v>53</v>
      </c>
      <c r="G324" s="245" t="s">
        <v>125</v>
      </c>
      <c r="H324" s="245" t="s">
        <v>610</v>
      </c>
      <c r="I324" s="245" t="s">
        <v>136</v>
      </c>
      <c r="J324" s="245" t="s">
        <v>136</v>
      </c>
      <c r="K324" s="245" t="s">
        <v>174</v>
      </c>
      <c r="L324" s="245" t="s">
        <v>129</v>
      </c>
      <c r="M324" s="245" t="s">
        <v>140</v>
      </c>
      <c r="N324" s="245" t="s">
        <v>140</v>
      </c>
      <c r="O324" s="251" t="s">
        <v>140</v>
      </c>
      <c r="P324" s="251" t="s">
        <v>140</v>
      </c>
      <c r="Q324" s="251" t="s">
        <v>140</v>
      </c>
      <c r="R324" s="245" t="s">
        <v>140</v>
      </c>
      <c r="S324" s="245" t="s">
        <v>140</v>
      </c>
      <c r="T324" s="245" t="s">
        <v>140</v>
      </c>
    </row>
    <row r="325" spans="1:20" s="245" customFormat="1" ht="15" x14ac:dyDescent="0.2">
      <c r="A325" s="252" t="str">
        <f t="shared" ref="A325:A388" si="5">HYPERLINK(CONCATENATE("http://www.ofsted.gov.uk/inspection-reports/find-inspection-report/provider/ELS/",B325),"Ofsted Provider Webpage")</f>
        <v>Ofsted Provider Webpage</v>
      </c>
      <c r="B325" s="245">
        <v>70285</v>
      </c>
      <c r="C325" s="245">
        <v>5622</v>
      </c>
      <c r="D325" s="245">
        <v>10035071</v>
      </c>
      <c r="E325" s="245" t="s">
        <v>609</v>
      </c>
      <c r="F325" s="245" t="s">
        <v>56</v>
      </c>
      <c r="G325" s="245" t="s">
        <v>125</v>
      </c>
      <c r="H325" s="245" t="s">
        <v>610</v>
      </c>
      <c r="I325" s="245" t="s">
        <v>136</v>
      </c>
      <c r="J325" s="245" t="s">
        <v>136</v>
      </c>
      <c r="K325" s="245" t="s">
        <v>174</v>
      </c>
      <c r="L325" s="245" t="s">
        <v>129</v>
      </c>
      <c r="M325" s="245" t="s">
        <v>56</v>
      </c>
      <c r="N325" s="245">
        <v>10004300</v>
      </c>
      <c r="O325" s="251">
        <v>42184</v>
      </c>
      <c r="P325" s="251">
        <v>42347</v>
      </c>
      <c r="Q325" s="251">
        <v>42396</v>
      </c>
      <c r="R325" s="245">
        <v>2</v>
      </c>
      <c r="S325" s="245">
        <v>2</v>
      </c>
      <c r="T325" s="245">
        <v>2</v>
      </c>
    </row>
    <row r="326" spans="1:20" s="245" customFormat="1" ht="15" x14ac:dyDescent="0.2">
      <c r="A326" s="252" t="str">
        <f t="shared" si="5"/>
        <v>Ofsted Provider Webpage</v>
      </c>
      <c r="B326" s="245">
        <v>70286</v>
      </c>
      <c r="C326" s="245">
        <v>5621</v>
      </c>
      <c r="D326" s="245">
        <v>10014787</v>
      </c>
      <c r="E326" s="245" t="s">
        <v>611</v>
      </c>
      <c r="F326" s="245" t="s">
        <v>54</v>
      </c>
      <c r="G326" s="245" t="s">
        <v>125</v>
      </c>
      <c r="H326" s="245" t="s">
        <v>612</v>
      </c>
      <c r="I326" s="245" t="s">
        <v>126</v>
      </c>
      <c r="J326" s="245" t="s">
        <v>126</v>
      </c>
      <c r="K326" s="245" t="s">
        <v>463</v>
      </c>
      <c r="L326" s="245" t="s">
        <v>129</v>
      </c>
      <c r="M326" s="245" t="s">
        <v>140</v>
      </c>
      <c r="N326" s="245" t="s">
        <v>140</v>
      </c>
      <c r="O326" s="251" t="s">
        <v>140</v>
      </c>
      <c r="P326" s="251" t="s">
        <v>140</v>
      </c>
      <c r="Q326" s="251" t="s">
        <v>140</v>
      </c>
      <c r="R326" s="245" t="s">
        <v>140</v>
      </c>
      <c r="S326" s="245" t="s">
        <v>140</v>
      </c>
      <c r="T326" s="245" t="s">
        <v>140</v>
      </c>
    </row>
    <row r="327" spans="1:20" s="245" customFormat="1" ht="15" x14ac:dyDescent="0.2">
      <c r="A327" s="252" t="str">
        <f t="shared" si="5"/>
        <v>Ofsted Provider Webpage</v>
      </c>
      <c r="B327" s="245">
        <v>70286</v>
      </c>
      <c r="C327" s="245">
        <v>5621</v>
      </c>
      <c r="D327" s="245">
        <v>10014787</v>
      </c>
      <c r="E327" s="245" t="s">
        <v>611</v>
      </c>
      <c r="F327" s="245" t="s">
        <v>55</v>
      </c>
      <c r="G327" s="245" t="s">
        <v>125</v>
      </c>
      <c r="H327" s="245" t="s">
        <v>612</v>
      </c>
      <c r="I327" s="245" t="s">
        <v>126</v>
      </c>
      <c r="J327" s="245" t="s">
        <v>126</v>
      </c>
      <c r="K327" s="245" t="s">
        <v>463</v>
      </c>
      <c r="L327" s="245" t="s">
        <v>129</v>
      </c>
      <c r="M327" s="245" t="s">
        <v>55</v>
      </c>
      <c r="N327" s="245">
        <v>10010228</v>
      </c>
      <c r="O327" s="251">
        <v>42534</v>
      </c>
      <c r="P327" s="251">
        <v>42697</v>
      </c>
      <c r="Q327" s="251">
        <v>42751</v>
      </c>
      <c r="R327" s="245">
        <v>2</v>
      </c>
      <c r="S327" s="245">
        <v>2</v>
      </c>
      <c r="T327" s="245">
        <v>2</v>
      </c>
    </row>
    <row r="328" spans="1:20" s="245" customFormat="1" ht="15" x14ac:dyDescent="0.2">
      <c r="A328" s="252" t="str">
        <f t="shared" si="5"/>
        <v>Ofsted Provider Webpage</v>
      </c>
      <c r="B328" s="245">
        <v>70287</v>
      </c>
      <c r="C328" s="245">
        <v>5627</v>
      </c>
      <c r="D328" s="245">
        <v>10004772</v>
      </c>
      <c r="E328" s="245" t="s">
        <v>613</v>
      </c>
      <c r="F328" s="245" t="s">
        <v>54</v>
      </c>
      <c r="G328" s="245" t="s">
        <v>125</v>
      </c>
      <c r="H328" s="245" t="s">
        <v>614</v>
      </c>
      <c r="I328" s="245" t="s">
        <v>151</v>
      </c>
      <c r="J328" s="245" t="s">
        <v>151</v>
      </c>
      <c r="K328" s="245" t="s">
        <v>164</v>
      </c>
      <c r="L328" s="245" t="s">
        <v>129</v>
      </c>
      <c r="M328" s="245" t="s">
        <v>140</v>
      </c>
      <c r="N328" s="245" t="s">
        <v>140</v>
      </c>
      <c r="O328" s="251" t="s">
        <v>140</v>
      </c>
      <c r="P328" s="251" t="s">
        <v>140</v>
      </c>
      <c r="Q328" s="251" t="s">
        <v>140</v>
      </c>
      <c r="R328" s="245" t="s">
        <v>140</v>
      </c>
      <c r="S328" s="245" t="s">
        <v>140</v>
      </c>
      <c r="T328" s="245" t="s">
        <v>140</v>
      </c>
    </row>
    <row r="329" spans="1:20" s="245" customFormat="1" ht="15" x14ac:dyDescent="0.2">
      <c r="A329" s="252" t="str">
        <f t="shared" si="5"/>
        <v>Ofsted Provider Webpage</v>
      </c>
      <c r="B329" s="245">
        <v>70287</v>
      </c>
      <c r="C329" s="245">
        <v>5627</v>
      </c>
      <c r="D329" s="245">
        <v>10004772</v>
      </c>
      <c r="E329" s="245" t="s">
        <v>613</v>
      </c>
      <c r="F329" s="245" t="s">
        <v>55</v>
      </c>
      <c r="G329" s="245" t="s">
        <v>125</v>
      </c>
      <c r="H329" s="245" t="s">
        <v>614</v>
      </c>
      <c r="I329" s="245" t="s">
        <v>151</v>
      </c>
      <c r="J329" s="245" t="s">
        <v>151</v>
      </c>
      <c r="K329" s="245" t="s">
        <v>164</v>
      </c>
      <c r="L329" s="245" t="s">
        <v>129</v>
      </c>
      <c r="M329" s="245" t="s">
        <v>55</v>
      </c>
      <c r="N329" s="245">
        <v>10010233</v>
      </c>
      <c r="O329" s="251">
        <v>42542</v>
      </c>
      <c r="P329" s="251">
        <v>42697</v>
      </c>
      <c r="Q329" s="251">
        <v>42754</v>
      </c>
      <c r="R329" s="245">
        <v>2</v>
      </c>
      <c r="S329" s="245">
        <v>2</v>
      </c>
      <c r="T329" s="245">
        <v>2</v>
      </c>
    </row>
    <row r="330" spans="1:20" s="245" customFormat="1" ht="15" x14ac:dyDescent="0.2">
      <c r="A330" s="252" t="str">
        <f t="shared" si="5"/>
        <v>Ofsted Provider Webpage</v>
      </c>
      <c r="B330" s="245">
        <v>70288</v>
      </c>
      <c r="C330" s="245">
        <v>5628</v>
      </c>
      <c r="D330" s="245">
        <v>10034865</v>
      </c>
      <c r="E330" s="245" t="s">
        <v>615</v>
      </c>
      <c r="F330" s="245" t="s">
        <v>55</v>
      </c>
      <c r="G330" s="245" t="s">
        <v>125</v>
      </c>
      <c r="H330" s="245" t="s">
        <v>616</v>
      </c>
      <c r="I330" s="245" t="s">
        <v>136</v>
      </c>
      <c r="J330" s="245" t="s">
        <v>136</v>
      </c>
      <c r="K330" s="245" t="s">
        <v>137</v>
      </c>
      <c r="L330" s="245" t="s">
        <v>129</v>
      </c>
      <c r="M330" s="245" t="s">
        <v>55</v>
      </c>
      <c r="N330" s="245">
        <v>10010250</v>
      </c>
      <c r="O330" s="251">
        <v>42513</v>
      </c>
      <c r="P330" s="251">
        <v>42662</v>
      </c>
      <c r="Q330" s="251">
        <v>42696</v>
      </c>
      <c r="R330" s="245">
        <v>2</v>
      </c>
      <c r="S330" s="245">
        <v>2</v>
      </c>
      <c r="T330" s="245">
        <v>2</v>
      </c>
    </row>
    <row r="331" spans="1:20" s="245" customFormat="1" ht="15" x14ac:dyDescent="0.2">
      <c r="A331" s="252" t="str">
        <f t="shared" si="5"/>
        <v>Ofsted Provider Webpage</v>
      </c>
      <c r="B331" s="245">
        <v>70289</v>
      </c>
      <c r="C331" s="245">
        <v>5631</v>
      </c>
      <c r="D331" s="245">
        <v>10058314</v>
      </c>
      <c r="E331" s="245" t="s">
        <v>617</v>
      </c>
      <c r="F331" s="245" t="s">
        <v>56</v>
      </c>
      <c r="G331" s="245" t="s">
        <v>125</v>
      </c>
      <c r="H331" s="245" t="s">
        <v>618</v>
      </c>
      <c r="I331" s="245" t="s">
        <v>151</v>
      </c>
      <c r="J331" s="245" t="s">
        <v>151</v>
      </c>
      <c r="K331" s="245" t="s">
        <v>619</v>
      </c>
      <c r="L331" s="245" t="s">
        <v>129</v>
      </c>
      <c r="M331" s="245" t="s">
        <v>56</v>
      </c>
      <c r="N331" s="245">
        <v>10026460</v>
      </c>
      <c r="O331" s="251">
        <v>42863</v>
      </c>
      <c r="P331" s="251">
        <v>42866</v>
      </c>
      <c r="Q331" s="251">
        <v>42905</v>
      </c>
      <c r="R331" s="245">
        <v>2</v>
      </c>
      <c r="S331" s="245">
        <v>2</v>
      </c>
      <c r="T331" s="245">
        <v>2</v>
      </c>
    </row>
    <row r="332" spans="1:20" s="245" customFormat="1" ht="15" x14ac:dyDescent="0.2">
      <c r="A332" s="252" t="str">
        <f t="shared" si="5"/>
        <v>Ofsted Provider Webpage</v>
      </c>
      <c r="B332" s="245">
        <v>70290</v>
      </c>
      <c r="C332" s="245">
        <v>5632</v>
      </c>
      <c r="D332" s="245">
        <v>10058594</v>
      </c>
      <c r="E332" s="245" t="s">
        <v>620</v>
      </c>
      <c r="F332" s="245" t="s">
        <v>57</v>
      </c>
      <c r="G332" s="245" t="s">
        <v>125</v>
      </c>
      <c r="H332" s="245" t="s">
        <v>621</v>
      </c>
      <c r="I332" s="245" t="s">
        <v>136</v>
      </c>
      <c r="J332" s="245" t="s">
        <v>136</v>
      </c>
      <c r="K332" s="245" t="s">
        <v>137</v>
      </c>
      <c r="L332" s="245" t="s">
        <v>129</v>
      </c>
      <c r="M332" s="245" t="s">
        <v>140</v>
      </c>
      <c r="N332" s="245" t="s">
        <v>140</v>
      </c>
      <c r="O332" s="251" t="s">
        <v>140</v>
      </c>
      <c r="P332" s="251" t="s">
        <v>140</v>
      </c>
      <c r="Q332" s="251" t="s">
        <v>140</v>
      </c>
      <c r="R332" s="245" t="s">
        <v>140</v>
      </c>
      <c r="S332" s="245" t="s">
        <v>140</v>
      </c>
      <c r="T332" s="245" t="s">
        <v>140</v>
      </c>
    </row>
    <row r="333" spans="1:20" s="245" customFormat="1" ht="15" x14ac:dyDescent="0.2">
      <c r="A333" s="252" t="str">
        <f t="shared" si="5"/>
        <v>Ofsted Provider Webpage</v>
      </c>
      <c r="B333" s="245">
        <v>70290</v>
      </c>
      <c r="C333" s="245">
        <v>5632</v>
      </c>
      <c r="D333" s="245">
        <v>10058594</v>
      </c>
      <c r="E333" s="245" t="s">
        <v>620</v>
      </c>
      <c r="F333" s="245" t="s">
        <v>56</v>
      </c>
      <c r="G333" s="245" t="s">
        <v>125</v>
      </c>
      <c r="H333" s="245" t="s">
        <v>621</v>
      </c>
      <c r="I333" s="245" t="s">
        <v>136</v>
      </c>
      <c r="J333" s="245" t="s">
        <v>136</v>
      </c>
      <c r="K333" s="245" t="s">
        <v>137</v>
      </c>
      <c r="L333" s="245" t="s">
        <v>129</v>
      </c>
      <c r="M333" s="245" t="s">
        <v>56</v>
      </c>
      <c r="N333" s="245">
        <v>10010252</v>
      </c>
      <c r="O333" s="251">
        <v>42541</v>
      </c>
      <c r="P333" s="251">
        <v>42690</v>
      </c>
      <c r="Q333" s="251">
        <v>42745</v>
      </c>
      <c r="R333" s="245">
        <v>1</v>
      </c>
      <c r="S333" s="245">
        <v>1</v>
      </c>
      <c r="T333" s="245">
        <v>1</v>
      </c>
    </row>
    <row r="334" spans="1:20" s="245" customFormat="1" ht="15" x14ac:dyDescent="0.2">
      <c r="A334" s="252" t="str">
        <f t="shared" si="5"/>
        <v>Ofsted Provider Webpage</v>
      </c>
      <c r="B334" s="245">
        <v>70291</v>
      </c>
      <c r="C334" s="245">
        <v>5636</v>
      </c>
      <c r="D334" s="245">
        <v>10029212</v>
      </c>
      <c r="E334" s="245" t="s">
        <v>179</v>
      </c>
      <c r="F334" s="245" t="s">
        <v>56</v>
      </c>
      <c r="G334" s="245" t="s">
        <v>125</v>
      </c>
      <c r="H334" s="245" t="s">
        <v>181</v>
      </c>
      <c r="I334" s="245" t="s">
        <v>170</v>
      </c>
      <c r="J334" s="245" t="s">
        <v>170</v>
      </c>
      <c r="K334" s="245" t="s">
        <v>180</v>
      </c>
      <c r="L334" s="245" t="s">
        <v>129</v>
      </c>
      <c r="M334" s="245" t="s">
        <v>56</v>
      </c>
      <c r="N334" s="245">
        <v>10195429</v>
      </c>
      <c r="O334" s="251">
        <v>44340</v>
      </c>
      <c r="P334" s="251">
        <v>44343</v>
      </c>
      <c r="Q334" s="251">
        <v>44391</v>
      </c>
      <c r="R334" s="245">
        <v>2</v>
      </c>
      <c r="S334" s="245">
        <v>2</v>
      </c>
      <c r="T334" s="245">
        <v>2</v>
      </c>
    </row>
    <row r="335" spans="1:20" s="245" customFormat="1" ht="15" x14ac:dyDescent="0.2">
      <c r="A335" s="252" t="str">
        <f t="shared" si="5"/>
        <v>Ofsted Provider Webpage</v>
      </c>
      <c r="B335" s="245">
        <v>70292</v>
      </c>
      <c r="C335" s="245">
        <v>5635</v>
      </c>
      <c r="D335" s="245">
        <v>10044534</v>
      </c>
      <c r="E335" s="245" t="s">
        <v>622</v>
      </c>
      <c r="F335" s="245" t="s">
        <v>56</v>
      </c>
      <c r="G335" s="245" t="s">
        <v>125</v>
      </c>
      <c r="H335" s="245" t="s">
        <v>623</v>
      </c>
      <c r="I335" s="245" t="s">
        <v>186</v>
      </c>
      <c r="J335" s="245" t="s">
        <v>186</v>
      </c>
      <c r="K335" s="245" t="s">
        <v>215</v>
      </c>
      <c r="L335" s="245" t="s">
        <v>129</v>
      </c>
      <c r="M335" s="245" t="s">
        <v>56</v>
      </c>
      <c r="N335" s="245">
        <v>10010241</v>
      </c>
      <c r="O335" s="251">
        <v>42513</v>
      </c>
      <c r="P335" s="251">
        <v>42697</v>
      </c>
      <c r="Q335" s="251">
        <v>42748</v>
      </c>
      <c r="R335" s="245">
        <v>1</v>
      </c>
      <c r="S335" s="245">
        <v>1</v>
      </c>
      <c r="T335" s="245">
        <v>1</v>
      </c>
    </row>
    <row r="336" spans="1:20" s="245" customFormat="1" ht="15" x14ac:dyDescent="0.2">
      <c r="A336" s="252" t="str">
        <f t="shared" si="5"/>
        <v>Ofsted Provider Webpage</v>
      </c>
      <c r="B336" s="245">
        <v>70293</v>
      </c>
      <c r="C336" s="245">
        <v>5633</v>
      </c>
      <c r="D336" s="245">
        <v>10043978</v>
      </c>
      <c r="E336" s="245" t="s">
        <v>624</v>
      </c>
      <c r="F336" s="245" t="s">
        <v>56</v>
      </c>
      <c r="G336" s="245" t="s">
        <v>125</v>
      </c>
      <c r="H336" s="245" t="s">
        <v>625</v>
      </c>
      <c r="I336" s="245" t="s">
        <v>186</v>
      </c>
      <c r="J336" s="245" t="s">
        <v>186</v>
      </c>
      <c r="K336" s="245" t="s">
        <v>599</v>
      </c>
      <c r="L336" s="245" t="s">
        <v>129</v>
      </c>
      <c r="M336" s="245" t="s">
        <v>56</v>
      </c>
      <c r="N336" s="245">
        <v>10010242</v>
      </c>
      <c r="O336" s="251">
        <v>42534</v>
      </c>
      <c r="P336" s="251">
        <v>42683</v>
      </c>
      <c r="Q336" s="251">
        <v>42741</v>
      </c>
      <c r="R336" s="245">
        <v>1</v>
      </c>
      <c r="S336" s="245">
        <v>1</v>
      </c>
      <c r="T336" s="245">
        <v>1</v>
      </c>
    </row>
    <row r="337" spans="1:20" s="245" customFormat="1" ht="15" x14ac:dyDescent="0.2">
      <c r="A337" s="252" t="str">
        <f t="shared" si="5"/>
        <v>Ofsted Provider Webpage</v>
      </c>
      <c r="B337" s="245">
        <v>70294</v>
      </c>
      <c r="C337" s="245">
        <v>5634</v>
      </c>
      <c r="D337" s="245">
        <v>10058732</v>
      </c>
      <c r="E337" s="245" t="s">
        <v>626</v>
      </c>
      <c r="F337" s="245" t="s">
        <v>56</v>
      </c>
      <c r="G337" s="245" t="s">
        <v>125</v>
      </c>
      <c r="H337" s="245" t="s">
        <v>627</v>
      </c>
      <c r="I337" s="245" t="s">
        <v>156</v>
      </c>
      <c r="J337" s="245" t="s">
        <v>156</v>
      </c>
      <c r="K337" s="245" t="s">
        <v>237</v>
      </c>
      <c r="L337" s="245" t="s">
        <v>129</v>
      </c>
      <c r="M337" s="245" t="s">
        <v>56</v>
      </c>
      <c r="N337" s="245">
        <v>10010259</v>
      </c>
      <c r="O337" s="251">
        <v>42499</v>
      </c>
      <c r="P337" s="251">
        <v>42690</v>
      </c>
      <c r="Q337" s="251">
        <v>42745</v>
      </c>
      <c r="R337" s="245">
        <v>2</v>
      </c>
      <c r="S337" s="245">
        <v>2</v>
      </c>
      <c r="T337" s="245">
        <v>2</v>
      </c>
    </row>
    <row r="338" spans="1:20" s="245" customFormat="1" ht="15" x14ac:dyDescent="0.2">
      <c r="A338" s="252" t="str">
        <f t="shared" si="5"/>
        <v>Ofsted Provider Webpage</v>
      </c>
      <c r="B338" s="245">
        <v>70296</v>
      </c>
      <c r="C338" s="245">
        <v>5642</v>
      </c>
      <c r="D338" s="245">
        <v>10055365</v>
      </c>
      <c r="E338" s="245" t="s">
        <v>628</v>
      </c>
      <c r="F338" s="245" t="s">
        <v>54</v>
      </c>
      <c r="G338" s="245" t="s">
        <v>125</v>
      </c>
      <c r="H338" s="245" t="s">
        <v>629</v>
      </c>
      <c r="I338" s="245" t="s">
        <v>170</v>
      </c>
      <c r="J338" s="245" t="s">
        <v>170</v>
      </c>
      <c r="K338" s="245" t="s">
        <v>338</v>
      </c>
      <c r="L338" s="245" t="s">
        <v>129</v>
      </c>
      <c r="M338" s="245" t="s">
        <v>54</v>
      </c>
      <c r="N338" s="245">
        <v>10022261</v>
      </c>
      <c r="O338" s="251">
        <v>42898</v>
      </c>
      <c r="P338" s="251">
        <v>43054</v>
      </c>
      <c r="Q338" s="251">
        <v>43087</v>
      </c>
      <c r="R338" s="245">
        <v>1</v>
      </c>
      <c r="S338" s="245">
        <v>1</v>
      </c>
      <c r="T338" s="245">
        <v>1</v>
      </c>
    </row>
    <row r="339" spans="1:20" s="245" customFormat="1" ht="15" x14ac:dyDescent="0.2">
      <c r="A339" s="252" t="str">
        <f t="shared" si="5"/>
        <v>Ofsted Provider Webpage</v>
      </c>
      <c r="B339" s="245">
        <v>70296</v>
      </c>
      <c r="C339" s="245">
        <v>5642</v>
      </c>
      <c r="D339" s="245">
        <v>10055365</v>
      </c>
      <c r="E339" s="245" t="s">
        <v>628</v>
      </c>
      <c r="F339" s="245" t="s">
        <v>55</v>
      </c>
      <c r="G339" s="245" t="s">
        <v>125</v>
      </c>
      <c r="H339" s="245" t="s">
        <v>629</v>
      </c>
      <c r="I339" s="245" t="s">
        <v>170</v>
      </c>
      <c r="J339" s="245" t="s">
        <v>170</v>
      </c>
      <c r="K339" s="245" t="s">
        <v>338</v>
      </c>
      <c r="L339" s="245" t="s">
        <v>129</v>
      </c>
      <c r="M339" s="245" t="s">
        <v>140</v>
      </c>
      <c r="N339" s="245" t="s">
        <v>140</v>
      </c>
      <c r="O339" s="251" t="s">
        <v>140</v>
      </c>
      <c r="P339" s="251" t="s">
        <v>140</v>
      </c>
      <c r="Q339" s="251" t="s">
        <v>140</v>
      </c>
      <c r="R339" s="245" t="s">
        <v>140</v>
      </c>
      <c r="S339" s="245" t="s">
        <v>140</v>
      </c>
      <c r="T339" s="245" t="s">
        <v>140</v>
      </c>
    </row>
    <row r="340" spans="1:20" s="245" customFormat="1" ht="15" x14ac:dyDescent="0.2">
      <c r="A340" s="252" t="str">
        <f t="shared" si="5"/>
        <v>Ofsted Provider Webpage</v>
      </c>
      <c r="B340" s="245">
        <v>70298</v>
      </c>
      <c r="C340" s="245">
        <v>5641</v>
      </c>
      <c r="D340" s="245">
        <v>10045107</v>
      </c>
      <c r="E340" s="245" t="s">
        <v>630</v>
      </c>
      <c r="F340" s="245" t="s">
        <v>54</v>
      </c>
      <c r="G340" s="245" t="s">
        <v>125</v>
      </c>
      <c r="H340" s="245" t="s">
        <v>631</v>
      </c>
      <c r="I340" s="245" t="s">
        <v>126</v>
      </c>
      <c r="J340" s="245" t="s">
        <v>126</v>
      </c>
      <c r="K340" s="245" t="s">
        <v>632</v>
      </c>
      <c r="L340" s="245" t="s">
        <v>129</v>
      </c>
      <c r="M340" s="245" t="s">
        <v>54</v>
      </c>
      <c r="N340" s="245">
        <v>10010227</v>
      </c>
      <c r="O340" s="251">
        <v>42555</v>
      </c>
      <c r="P340" s="251">
        <v>42704</v>
      </c>
      <c r="Q340" s="251">
        <v>42748</v>
      </c>
      <c r="R340" s="245">
        <v>2</v>
      </c>
      <c r="S340" s="245">
        <v>2</v>
      </c>
      <c r="T340" s="245">
        <v>2</v>
      </c>
    </row>
    <row r="341" spans="1:20" s="245" customFormat="1" ht="15" x14ac:dyDescent="0.2">
      <c r="A341" s="252" t="str">
        <f t="shared" si="5"/>
        <v>Ofsted Provider Webpage</v>
      </c>
      <c r="B341" s="245">
        <v>70299</v>
      </c>
      <c r="C341" s="245">
        <v>5644</v>
      </c>
      <c r="D341" s="245">
        <v>10058414</v>
      </c>
      <c r="E341" s="245" t="s">
        <v>185</v>
      </c>
      <c r="F341" s="245" t="s">
        <v>56</v>
      </c>
      <c r="G341" s="245" t="s">
        <v>125</v>
      </c>
      <c r="H341" s="245" t="s">
        <v>188</v>
      </c>
      <c r="I341" s="245" t="s">
        <v>186</v>
      </c>
      <c r="J341" s="245" t="s">
        <v>186</v>
      </c>
      <c r="K341" s="245" t="s">
        <v>187</v>
      </c>
      <c r="L341" s="245" t="s">
        <v>129</v>
      </c>
      <c r="M341" s="245" t="s">
        <v>56</v>
      </c>
      <c r="N341" s="245">
        <v>10167803</v>
      </c>
      <c r="O341" s="251">
        <v>44361</v>
      </c>
      <c r="P341" s="251">
        <v>44364</v>
      </c>
      <c r="Q341" s="251">
        <v>44459</v>
      </c>
      <c r="R341" s="245">
        <v>3</v>
      </c>
      <c r="S341" s="245">
        <v>3</v>
      </c>
      <c r="T341" s="245">
        <v>3</v>
      </c>
    </row>
    <row r="342" spans="1:20" s="245" customFormat="1" ht="15" x14ac:dyDescent="0.2">
      <c r="A342" s="252" t="str">
        <f t="shared" si="5"/>
        <v>Ofsted Provider Webpage</v>
      </c>
      <c r="B342" s="245">
        <v>70300</v>
      </c>
      <c r="C342" s="245">
        <v>5643</v>
      </c>
      <c r="D342" s="245">
        <v>10033571</v>
      </c>
      <c r="E342" s="245" t="s">
        <v>633</v>
      </c>
      <c r="F342" s="245" t="s">
        <v>55</v>
      </c>
      <c r="G342" s="245" t="s">
        <v>125</v>
      </c>
      <c r="H342" s="245" t="s">
        <v>634</v>
      </c>
      <c r="I342" s="245" t="s">
        <v>136</v>
      </c>
      <c r="J342" s="245" t="s">
        <v>136</v>
      </c>
      <c r="K342" s="245" t="s">
        <v>137</v>
      </c>
      <c r="L342" s="245" t="s">
        <v>129</v>
      </c>
      <c r="M342" s="245" t="s">
        <v>55</v>
      </c>
      <c r="N342" s="245">
        <v>10010251</v>
      </c>
      <c r="O342" s="251">
        <v>42534</v>
      </c>
      <c r="P342" s="251">
        <v>42690</v>
      </c>
      <c r="Q342" s="251">
        <v>42741</v>
      </c>
      <c r="R342" s="245">
        <v>1</v>
      </c>
      <c r="S342" s="245">
        <v>1</v>
      </c>
      <c r="T342" s="245">
        <v>1</v>
      </c>
    </row>
    <row r="343" spans="1:20" s="245" customFormat="1" ht="15" x14ac:dyDescent="0.2">
      <c r="A343" s="252" t="str">
        <f t="shared" si="5"/>
        <v>Ofsted Provider Webpage</v>
      </c>
      <c r="B343" s="245">
        <v>70301</v>
      </c>
      <c r="C343" s="245">
        <v>5638</v>
      </c>
      <c r="D343" s="245">
        <v>10055366</v>
      </c>
      <c r="E343" s="245" t="s">
        <v>635</v>
      </c>
      <c r="F343" s="245" t="s">
        <v>53</v>
      </c>
      <c r="G343" s="245" t="s">
        <v>125</v>
      </c>
      <c r="H343" s="245" t="s">
        <v>636</v>
      </c>
      <c r="I343" s="245" t="s">
        <v>126</v>
      </c>
      <c r="J343" s="245" t="s">
        <v>126</v>
      </c>
      <c r="K343" s="245" t="s">
        <v>637</v>
      </c>
      <c r="L343" s="245" t="s">
        <v>129</v>
      </c>
      <c r="M343" s="245" t="s">
        <v>140</v>
      </c>
      <c r="N343" s="245" t="s">
        <v>140</v>
      </c>
      <c r="O343" s="251" t="s">
        <v>140</v>
      </c>
      <c r="P343" s="251" t="s">
        <v>140</v>
      </c>
      <c r="Q343" s="251" t="s">
        <v>140</v>
      </c>
      <c r="R343" s="245" t="s">
        <v>140</v>
      </c>
      <c r="S343" s="245" t="s">
        <v>140</v>
      </c>
      <c r="T343" s="245" t="s">
        <v>140</v>
      </c>
    </row>
    <row r="344" spans="1:20" s="245" customFormat="1" ht="15" x14ac:dyDescent="0.2">
      <c r="A344" s="252" t="str">
        <f t="shared" si="5"/>
        <v>Ofsted Provider Webpage</v>
      </c>
      <c r="B344" s="245">
        <v>70301</v>
      </c>
      <c r="C344" s="245">
        <v>5638</v>
      </c>
      <c r="D344" s="245">
        <v>10055366</v>
      </c>
      <c r="E344" s="245" t="s">
        <v>635</v>
      </c>
      <c r="F344" s="245" t="s">
        <v>56</v>
      </c>
      <c r="G344" s="245" t="s">
        <v>125</v>
      </c>
      <c r="H344" s="245" t="s">
        <v>636</v>
      </c>
      <c r="I344" s="245" t="s">
        <v>126</v>
      </c>
      <c r="J344" s="245" t="s">
        <v>126</v>
      </c>
      <c r="K344" s="245" t="s">
        <v>637</v>
      </c>
      <c r="L344" s="245" t="s">
        <v>129</v>
      </c>
      <c r="M344" s="245" t="s">
        <v>56</v>
      </c>
      <c r="N344" s="245">
        <v>10010225</v>
      </c>
      <c r="O344" s="251">
        <v>42541</v>
      </c>
      <c r="P344" s="251">
        <v>42683</v>
      </c>
      <c r="Q344" s="251">
        <v>42727</v>
      </c>
      <c r="R344" s="245">
        <v>2</v>
      </c>
      <c r="S344" s="245">
        <v>2</v>
      </c>
      <c r="T344" s="245">
        <v>2</v>
      </c>
    </row>
    <row r="345" spans="1:20" s="245" customFormat="1" ht="15" x14ac:dyDescent="0.2">
      <c r="A345" s="252" t="str">
        <f t="shared" si="5"/>
        <v>Ofsted Provider Webpage</v>
      </c>
      <c r="B345" s="245">
        <v>70302</v>
      </c>
      <c r="C345" s="245">
        <v>5614</v>
      </c>
      <c r="D345" s="245">
        <v>10055367</v>
      </c>
      <c r="E345" s="245" t="s">
        <v>638</v>
      </c>
      <c r="F345" s="245" t="s">
        <v>56</v>
      </c>
      <c r="G345" s="245" t="s">
        <v>125</v>
      </c>
      <c r="H345" s="245" t="s">
        <v>639</v>
      </c>
      <c r="I345" s="245" t="s">
        <v>170</v>
      </c>
      <c r="J345" s="245" t="s">
        <v>170</v>
      </c>
      <c r="K345" s="245" t="s">
        <v>548</v>
      </c>
      <c r="L345" s="245" t="s">
        <v>129</v>
      </c>
      <c r="M345" s="245" t="s">
        <v>56</v>
      </c>
      <c r="N345" s="245">
        <v>10045019</v>
      </c>
      <c r="O345" s="251">
        <v>43234</v>
      </c>
      <c r="P345" s="251">
        <v>43237</v>
      </c>
      <c r="Q345" s="251">
        <v>43271</v>
      </c>
      <c r="R345" s="245">
        <v>2</v>
      </c>
      <c r="S345" s="245">
        <v>2</v>
      </c>
      <c r="T345" s="245">
        <v>2</v>
      </c>
    </row>
    <row r="346" spans="1:20" s="245" customFormat="1" ht="15" x14ac:dyDescent="0.2">
      <c r="A346" s="252" t="str">
        <f t="shared" si="5"/>
        <v>Ofsted Provider Webpage</v>
      </c>
      <c r="B346" s="245">
        <v>70304</v>
      </c>
      <c r="C346" s="245">
        <v>5645</v>
      </c>
      <c r="D346" s="245">
        <v>10058516</v>
      </c>
      <c r="E346" s="245" t="s">
        <v>640</v>
      </c>
      <c r="F346" s="245" t="s">
        <v>56</v>
      </c>
      <c r="G346" s="245" t="s">
        <v>125</v>
      </c>
      <c r="H346" s="245" t="s">
        <v>641</v>
      </c>
      <c r="I346" s="245" t="s">
        <v>136</v>
      </c>
      <c r="J346" s="245" t="s">
        <v>136</v>
      </c>
      <c r="K346" s="245" t="s">
        <v>556</v>
      </c>
      <c r="L346" s="245" t="s">
        <v>129</v>
      </c>
      <c r="M346" s="245" t="s">
        <v>56</v>
      </c>
      <c r="N346" s="245">
        <v>10022263</v>
      </c>
      <c r="O346" s="251">
        <v>42898</v>
      </c>
      <c r="P346" s="251">
        <v>43061</v>
      </c>
      <c r="Q346" s="251">
        <v>43109</v>
      </c>
      <c r="R346" s="245">
        <v>1</v>
      </c>
      <c r="S346" s="245">
        <v>1</v>
      </c>
      <c r="T346" s="245">
        <v>1</v>
      </c>
    </row>
    <row r="347" spans="1:20" s="245" customFormat="1" ht="15" x14ac:dyDescent="0.2">
      <c r="A347" s="252" t="str">
        <f t="shared" si="5"/>
        <v>Ofsted Provider Webpage</v>
      </c>
      <c r="B347" s="245">
        <v>70305</v>
      </c>
      <c r="C347" s="245">
        <v>5646</v>
      </c>
      <c r="D347" s="245">
        <v>10052837</v>
      </c>
      <c r="E347" s="245" t="s">
        <v>642</v>
      </c>
      <c r="F347" s="245" t="s">
        <v>56</v>
      </c>
      <c r="G347" s="245" t="s">
        <v>125</v>
      </c>
      <c r="H347" s="245" t="s">
        <v>643</v>
      </c>
      <c r="I347" s="245" t="s">
        <v>170</v>
      </c>
      <c r="J347" s="245" t="s">
        <v>170</v>
      </c>
      <c r="K347" s="245" t="s">
        <v>358</v>
      </c>
      <c r="L347" s="245" t="s">
        <v>129</v>
      </c>
      <c r="M347" s="245" t="s">
        <v>56</v>
      </c>
      <c r="N347" s="245">
        <v>10022264</v>
      </c>
      <c r="O347" s="251">
        <v>42870</v>
      </c>
      <c r="P347" s="251">
        <v>43068</v>
      </c>
      <c r="Q347" s="251">
        <v>43111</v>
      </c>
      <c r="R347" s="245">
        <v>2</v>
      </c>
      <c r="S347" s="245">
        <v>2</v>
      </c>
      <c r="T347" s="245">
        <v>2</v>
      </c>
    </row>
    <row r="348" spans="1:20" s="245" customFormat="1" ht="15" x14ac:dyDescent="0.2">
      <c r="A348" s="252" t="str">
        <f t="shared" si="5"/>
        <v>Ofsted Provider Webpage</v>
      </c>
      <c r="B348" s="245">
        <v>70306</v>
      </c>
      <c r="C348" s="245">
        <v>5647</v>
      </c>
      <c r="D348" s="245">
        <v>10037587</v>
      </c>
      <c r="E348" s="245" t="s">
        <v>644</v>
      </c>
      <c r="F348" s="245" t="s">
        <v>56</v>
      </c>
      <c r="G348" s="245" t="s">
        <v>125</v>
      </c>
      <c r="H348" s="245" t="s">
        <v>645</v>
      </c>
      <c r="I348" s="245" t="s">
        <v>160</v>
      </c>
      <c r="J348" s="245" t="s">
        <v>143</v>
      </c>
      <c r="K348" s="245" t="s">
        <v>161</v>
      </c>
      <c r="L348" s="245" t="s">
        <v>129</v>
      </c>
      <c r="M348" s="245" t="s">
        <v>56</v>
      </c>
      <c r="N348" s="245">
        <v>10022265</v>
      </c>
      <c r="O348" s="251">
        <v>42905</v>
      </c>
      <c r="P348" s="251">
        <v>43068</v>
      </c>
      <c r="Q348" s="251">
        <v>43116</v>
      </c>
      <c r="R348" s="245">
        <v>2</v>
      </c>
      <c r="S348" s="245">
        <v>2</v>
      </c>
      <c r="T348" s="245">
        <v>1</v>
      </c>
    </row>
    <row r="349" spans="1:20" s="245" customFormat="1" ht="15" x14ac:dyDescent="0.2">
      <c r="A349" s="252" t="str">
        <f t="shared" si="5"/>
        <v>Ofsted Provider Webpage</v>
      </c>
      <c r="B349" s="245">
        <v>70307</v>
      </c>
      <c r="C349" s="245">
        <v>5648</v>
      </c>
      <c r="D349" s="245">
        <v>10058677</v>
      </c>
      <c r="E349" s="245" t="s">
        <v>646</v>
      </c>
      <c r="F349" s="245" t="s">
        <v>54</v>
      </c>
      <c r="G349" s="245" t="s">
        <v>125</v>
      </c>
      <c r="H349" s="245" t="s">
        <v>647</v>
      </c>
      <c r="I349" s="245" t="s">
        <v>126</v>
      </c>
      <c r="J349" s="245" t="s">
        <v>126</v>
      </c>
      <c r="K349" s="245" t="s">
        <v>463</v>
      </c>
      <c r="L349" s="245" t="s">
        <v>129</v>
      </c>
      <c r="M349" s="245" t="s">
        <v>140</v>
      </c>
      <c r="N349" s="245" t="s">
        <v>140</v>
      </c>
      <c r="O349" s="251" t="s">
        <v>140</v>
      </c>
      <c r="P349" s="251" t="s">
        <v>140</v>
      </c>
      <c r="Q349" s="251" t="s">
        <v>140</v>
      </c>
      <c r="R349" s="245" t="s">
        <v>140</v>
      </c>
      <c r="S349" s="245" t="s">
        <v>140</v>
      </c>
      <c r="T349" s="245" t="s">
        <v>140</v>
      </c>
    </row>
    <row r="350" spans="1:20" s="245" customFormat="1" ht="15" x14ac:dyDescent="0.2">
      <c r="A350" s="252" t="str">
        <f t="shared" si="5"/>
        <v>Ofsted Provider Webpage</v>
      </c>
      <c r="B350" s="245">
        <v>70307</v>
      </c>
      <c r="C350" s="245">
        <v>5648</v>
      </c>
      <c r="D350" s="245">
        <v>10058677</v>
      </c>
      <c r="E350" s="245" t="s">
        <v>646</v>
      </c>
      <c r="F350" s="245" t="s">
        <v>55</v>
      </c>
      <c r="G350" s="245" t="s">
        <v>125</v>
      </c>
      <c r="H350" s="245" t="s">
        <v>647</v>
      </c>
      <c r="I350" s="245" t="s">
        <v>126</v>
      </c>
      <c r="J350" s="245" t="s">
        <v>126</v>
      </c>
      <c r="K350" s="245" t="s">
        <v>463</v>
      </c>
      <c r="L350" s="245" t="s">
        <v>129</v>
      </c>
      <c r="M350" s="245" t="s">
        <v>55</v>
      </c>
      <c r="N350" s="245">
        <v>10022266</v>
      </c>
      <c r="O350" s="251">
        <v>42857</v>
      </c>
      <c r="P350" s="251">
        <v>43005</v>
      </c>
      <c r="Q350" s="251">
        <v>43052</v>
      </c>
      <c r="R350" s="245">
        <v>1</v>
      </c>
      <c r="S350" s="245">
        <v>1</v>
      </c>
      <c r="T350" s="245">
        <v>1</v>
      </c>
    </row>
    <row r="351" spans="1:20" s="245" customFormat="1" ht="15" x14ac:dyDescent="0.2">
      <c r="A351" s="252" t="str">
        <f t="shared" si="5"/>
        <v>Ofsted Provider Webpage</v>
      </c>
      <c r="B351" s="245">
        <v>70308</v>
      </c>
      <c r="C351" s="245">
        <v>5649</v>
      </c>
      <c r="D351" s="245">
        <v>10046414</v>
      </c>
      <c r="E351" s="245" t="s">
        <v>648</v>
      </c>
      <c r="F351" s="245" t="s">
        <v>53</v>
      </c>
      <c r="G351" s="245" t="s">
        <v>125</v>
      </c>
      <c r="H351" s="245" t="s">
        <v>649</v>
      </c>
      <c r="I351" s="245" t="s">
        <v>126</v>
      </c>
      <c r="J351" s="245" t="s">
        <v>126</v>
      </c>
      <c r="K351" s="245" t="s">
        <v>637</v>
      </c>
      <c r="L351" s="245" t="s">
        <v>129</v>
      </c>
      <c r="M351" s="245" t="s">
        <v>53</v>
      </c>
      <c r="N351" s="245">
        <v>10022267</v>
      </c>
      <c r="O351" s="251">
        <v>42877</v>
      </c>
      <c r="P351" s="251">
        <v>43005</v>
      </c>
      <c r="Q351" s="251">
        <v>43052</v>
      </c>
      <c r="R351" s="245">
        <v>2</v>
      </c>
      <c r="S351" s="245">
        <v>2</v>
      </c>
      <c r="T351" s="245">
        <v>2</v>
      </c>
    </row>
    <row r="352" spans="1:20" s="245" customFormat="1" ht="15" x14ac:dyDescent="0.2">
      <c r="A352" s="252" t="str">
        <f t="shared" si="5"/>
        <v>Ofsted Provider Webpage</v>
      </c>
      <c r="B352" s="245">
        <v>70308</v>
      </c>
      <c r="C352" s="245">
        <v>5649</v>
      </c>
      <c r="D352" s="245">
        <v>10046414</v>
      </c>
      <c r="E352" s="245" t="s">
        <v>648</v>
      </c>
      <c r="F352" s="245" t="s">
        <v>56</v>
      </c>
      <c r="G352" s="245" t="s">
        <v>125</v>
      </c>
      <c r="H352" s="245" t="s">
        <v>649</v>
      </c>
      <c r="I352" s="245" t="s">
        <v>126</v>
      </c>
      <c r="J352" s="245" t="s">
        <v>126</v>
      </c>
      <c r="K352" s="245" t="s">
        <v>637</v>
      </c>
      <c r="L352" s="245" t="s">
        <v>129</v>
      </c>
      <c r="M352" s="245" t="s">
        <v>56</v>
      </c>
      <c r="N352" s="245">
        <v>10022267</v>
      </c>
      <c r="O352" s="251">
        <v>42877</v>
      </c>
      <c r="P352" s="251">
        <v>43005</v>
      </c>
      <c r="Q352" s="251">
        <v>43052</v>
      </c>
      <c r="R352" s="245">
        <v>2</v>
      </c>
      <c r="S352" s="245">
        <v>2</v>
      </c>
      <c r="T352" s="245">
        <v>2</v>
      </c>
    </row>
    <row r="353" spans="1:20" s="245" customFormat="1" ht="15" x14ac:dyDescent="0.2">
      <c r="A353" s="252" t="str">
        <f t="shared" si="5"/>
        <v>Ofsted Provider Webpage</v>
      </c>
      <c r="B353" s="245">
        <v>70309</v>
      </c>
      <c r="C353" s="245">
        <v>5650</v>
      </c>
      <c r="D353" s="245">
        <v>10055364</v>
      </c>
      <c r="E353" s="245" t="s">
        <v>650</v>
      </c>
      <c r="F353" s="245" t="s">
        <v>55</v>
      </c>
      <c r="G353" s="245" t="s">
        <v>125</v>
      </c>
      <c r="H353" s="245" t="s">
        <v>651</v>
      </c>
      <c r="I353" s="245" t="s">
        <v>170</v>
      </c>
      <c r="J353" s="245" t="s">
        <v>170</v>
      </c>
      <c r="K353" s="245" t="s">
        <v>300</v>
      </c>
      <c r="L353" s="245" t="s">
        <v>129</v>
      </c>
      <c r="M353" s="245" t="s">
        <v>55</v>
      </c>
      <c r="N353" s="245">
        <v>10022268</v>
      </c>
      <c r="O353" s="251">
        <v>42863</v>
      </c>
      <c r="P353" s="251">
        <v>43019</v>
      </c>
      <c r="Q353" s="251">
        <v>43068</v>
      </c>
      <c r="R353" s="245">
        <v>2</v>
      </c>
      <c r="S353" s="245">
        <v>2</v>
      </c>
      <c r="T353" s="245">
        <v>2</v>
      </c>
    </row>
    <row r="354" spans="1:20" s="245" customFormat="1" ht="15" x14ac:dyDescent="0.2">
      <c r="A354" s="252" t="str">
        <f t="shared" si="5"/>
        <v>Ofsted Provider Webpage</v>
      </c>
      <c r="B354" s="245">
        <v>70310</v>
      </c>
      <c r="C354" s="245">
        <v>5651</v>
      </c>
      <c r="D354" s="245">
        <v>10058739</v>
      </c>
      <c r="E354" s="245" t="s">
        <v>192</v>
      </c>
      <c r="F354" s="245" t="s">
        <v>56</v>
      </c>
      <c r="G354" s="245" t="s">
        <v>125</v>
      </c>
      <c r="H354" s="245" t="s">
        <v>194</v>
      </c>
      <c r="I354" s="245" t="s">
        <v>186</v>
      </c>
      <c r="J354" s="245" t="s">
        <v>186</v>
      </c>
      <c r="K354" s="245" t="s">
        <v>193</v>
      </c>
      <c r="L354" s="245" t="s">
        <v>129</v>
      </c>
      <c r="M354" s="245" t="s">
        <v>56</v>
      </c>
      <c r="N354" s="245">
        <v>10189073</v>
      </c>
      <c r="O354" s="251">
        <v>44361</v>
      </c>
      <c r="P354" s="251">
        <v>44364</v>
      </c>
      <c r="Q354" s="251">
        <v>44460</v>
      </c>
      <c r="R354" s="245">
        <v>1</v>
      </c>
      <c r="S354" s="245">
        <v>1</v>
      </c>
      <c r="T354" s="245">
        <v>1</v>
      </c>
    </row>
    <row r="355" spans="1:20" s="245" customFormat="1" ht="15" x14ac:dyDescent="0.2">
      <c r="A355" s="252" t="str">
        <f t="shared" si="5"/>
        <v>Ofsted Provider Webpage</v>
      </c>
      <c r="B355" s="245">
        <v>70311</v>
      </c>
      <c r="C355" s="245">
        <v>5652</v>
      </c>
      <c r="D355" s="245">
        <v>10064183</v>
      </c>
      <c r="E355" s="245" t="s">
        <v>652</v>
      </c>
      <c r="F355" s="245" t="s">
        <v>54</v>
      </c>
      <c r="G355" s="245" t="s">
        <v>125</v>
      </c>
      <c r="H355" s="245" t="s">
        <v>653</v>
      </c>
      <c r="I355" s="245" t="s">
        <v>186</v>
      </c>
      <c r="J355" s="245" t="s">
        <v>186</v>
      </c>
      <c r="K355" s="245" t="s">
        <v>408</v>
      </c>
      <c r="L355" s="245" t="s">
        <v>129</v>
      </c>
      <c r="M355" s="245" t="s">
        <v>54</v>
      </c>
      <c r="N355" s="245">
        <v>10022270</v>
      </c>
      <c r="O355" s="251">
        <v>42877</v>
      </c>
      <c r="P355" s="251">
        <v>43026</v>
      </c>
      <c r="Q355" s="251">
        <v>43076</v>
      </c>
      <c r="R355" s="245">
        <v>1</v>
      </c>
      <c r="S355" s="245">
        <v>1</v>
      </c>
      <c r="T355" s="245">
        <v>1</v>
      </c>
    </row>
    <row r="356" spans="1:20" s="245" customFormat="1" ht="15" x14ac:dyDescent="0.2">
      <c r="A356" s="252" t="str">
        <f t="shared" si="5"/>
        <v>Ofsted Provider Webpage</v>
      </c>
      <c r="B356" s="245">
        <v>70312</v>
      </c>
      <c r="C356" s="245">
        <v>5653</v>
      </c>
      <c r="D356" s="245">
        <v>10060817</v>
      </c>
      <c r="E356" s="245" t="s">
        <v>654</v>
      </c>
      <c r="F356" s="245" t="s">
        <v>54</v>
      </c>
      <c r="G356" s="245" t="s">
        <v>125</v>
      </c>
      <c r="H356" s="245" t="s">
        <v>655</v>
      </c>
      <c r="I356" s="245" t="s">
        <v>156</v>
      </c>
      <c r="J356" s="245" t="s">
        <v>156</v>
      </c>
      <c r="K356" s="245" t="s">
        <v>656</v>
      </c>
      <c r="L356" s="245" t="s">
        <v>129</v>
      </c>
      <c r="M356" s="245" t="s">
        <v>54</v>
      </c>
      <c r="N356" s="245">
        <v>10010257</v>
      </c>
      <c r="O356" s="251">
        <v>42534</v>
      </c>
      <c r="P356" s="251">
        <v>42690</v>
      </c>
      <c r="Q356" s="251">
        <v>42751</v>
      </c>
      <c r="R356" s="245">
        <v>1</v>
      </c>
      <c r="S356" s="245">
        <v>1</v>
      </c>
      <c r="T356" s="245">
        <v>1</v>
      </c>
    </row>
    <row r="357" spans="1:20" s="245" customFormat="1" ht="15" x14ac:dyDescent="0.2">
      <c r="A357" s="252" t="str">
        <f t="shared" si="5"/>
        <v>Ofsted Provider Webpage</v>
      </c>
      <c r="B357" s="245">
        <v>70312</v>
      </c>
      <c r="C357" s="245">
        <v>5653</v>
      </c>
      <c r="D357" s="245">
        <v>10060817</v>
      </c>
      <c r="E357" s="245" t="s">
        <v>654</v>
      </c>
      <c r="F357" s="245" t="s">
        <v>55</v>
      </c>
      <c r="G357" s="245" t="s">
        <v>125</v>
      </c>
      <c r="H357" s="245" t="s">
        <v>655</v>
      </c>
      <c r="I357" s="245" t="s">
        <v>156</v>
      </c>
      <c r="J357" s="245" t="s">
        <v>156</v>
      </c>
      <c r="K357" s="245" t="s">
        <v>656</v>
      </c>
      <c r="L357" s="245" t="s">
        <v>129</v>
      </c>
      <c r="M357" s="245" t="s">
        <v>140</v>
      </c>
      <c r="N357" s="245" t="s">
        <v>140</v>
      </c>
      <c r="O357" s="251" t="s">
        <v>140</v>
      </c>
      <c r="P357" s="251" t="s">
        <v>140</v>
      </c>
      <c r="Q357" s="251" t="s">
        <v>140</v>
      </c>
      <c r="R357" s="245" t="s">
        <v>140</v>
      </c>
      <c r="S357" s="245" t="s">
        <v>140</v>
      </c>
      <c r="T357" s="245" t="s">
        <v>140</v>
      </c>
    </row>
    <row r="358" spans="1:20" s="245" customFormat="1" ht="15" x14ac:dyDescent="0.2">
      <c r="A358" s="252" t="str">
        <f t="shared" si="5"/>
        <v>Ofsted Provider Webpage</v>
      </c>
      <c r="B358" s="245">
        <v>70313</v>
      </c>
      <c r="C358" s="245">
        <v>5654</v>
      </c>
      <c r="D358" s="245">
        <v>10055541</v>
      </c>
      <c r="E358" s="245" t="s">
        <v>657</v>
      </c>
      <c r="F358" s="245" t="s">
        <v>55</v>
      </c>
      <c r="G358" s="245" t="s">
        <v>125</v>
      </c>
      <c r="H358" s="245" t="s">
        <v>658</v>
      </c>
      <c r="I358" s="245" t="s">
        <v>156</v>
      </c>
      <c r="J358" s="245" t="s">
        <v>156</v>
      </c>
      <c r="K358" s="245" t="s">
        <v>656</v>
      </c>
      <c r="L358" s="245" t="s">
        <v>129</v>
      </c>
      <c r="M358" s="245" t="s">
        <v>55</v>
      </c>
      <c r="N358" s="245">
        <v>10010258</v>
      </c>
      <c r="O358" s="251">
        <v>42485</v>
      </c>
      <c r="P358" s="251">
        <v>42641</v>
      </c>
      <c r="Q358" s="251">
        <v>42682</v>
      </c>
      <c r="R358" s="245">
        <v>1</v>
      </c>
      <c r="S358" s="245">
        <v>1</v>
      </c>
      <c r="T358" s="245">
        <v>1</v>
      </c>
    </row>
    <row r="359" spans="1:20" s="245" customFormat="1" ht="15" x14ac:dyDescent="0.2">
      <c r="A359" s="252" t="str">
        <f t="shared" si="5"/>
        <v>Ofsted Provider Webpage</v>
      </c>
      <c r="B359" s="245">
        <v>70314</v>
      </c>
      <c r="C359" s="245">
        <v>5655</v>
      </c>
      <c r="D359" s="245">
        <v>10058663</v>
      </c>
      <c r="E359" s="245" t="s">
        <v>659</v>
      </c>
      <c r="F359" s="245" t="s">
        <v>53</v>
      </c>
      <c r="G359" s="245" t="s">
        <v>125</v>
      </c>
      <c r="H359" s="245" t="s">
        <v>660</v>
      </c>
      <c r="I359" s="245" t="s">
        <v>132</v>
      </c>
      <c r="J359" s="245" t="s">
        <v>132</v>
      </c>
      <c r="K359" s="245" t="s">
        <v>661</v>
      </c>
      <c r="L359" s="245" t="s">
        <v>129</v>
      </c>
      <c r="M359" s="245" t="s">
        <v>140</v>
      </c>
      <c r="N359" s="245" t="s">
        <v>140</v>
      </c>
      <c r="O359" s="251" t="s">
        <v>140</v>
      </c>
      <c r="P359" s="251" t="s">
        <v>140</v>
      </c>
      <c r="Q359" s="251" t="s">
        <v>140</v>
      </c>
      <c r="R359" s="245" t="s">
        <v>140</v>
      </c>
      <c r="S359" s="245" t="s">
        <v>140</v>
      </c>
      <c r="T359" s="245" t="s">
        <v>140</v>
      </c>
    </row>
    <row r="360" spans="1:20" s="245" customFormat="1" ht="15" x14ac:dyDescent="0.2">
      <c r="A360" s="252" t="str">
        <f t="shared" si="5"/>
        <v>Ofsted Provider Webpage</v>
      </c>
      <c r="B360" s="245">
        <v>70314</v>
      </c>
      <c r="C360" s="245">
        <v>5655</v>
      </c>
      <c r="D360" s="245">
        <v>10058663</v>
      </c>
      <c r="E360" s="245" t="s">
        <v>659</v>
      </c>
      <c r="F360" s="245" t="s">
        <v>56</v>
      </c>
      <c r="G360" s="245" t="s">
        <v>125</v>
      </c>
      <c r="H360" s="245" t="s">
        <v>660</v>
      </c>
      <c r="I360" s="245" t="s">
        <v>132</v>
      </c>
      <c r="J360" s="245" t="s">
        <v>132</v>
      </c>
      <c r="K360" s="245" t="s">
        <v>661</v>
      </c>
      <c r="L360" s="245" t="s">
        <v>129</v>
      </c>
      <c r="M360" s="245" t="s">
        <v>56</v>
      </c>
      <c r="N360" s="245">
        <v>10022271</v>
      </c>
      <c r="O360" s="251">
        <v>42898</v>
      </c>
      <c r="P360" s="251">
        <v>43061</v>
      </c>
      <c r="Q360" s="251">
        <v>43089</v>
      </c>
      <c r="R360" s="245">
        <v>1</v>
      </c>
      <c r="S360" s="245">
        <v>1</v>
      </c>
      <c r="T360" s="245">
        <v>1</v>
      </c>
    </row>
    <row r="361" spans="1:20" s="245" customFormat="1" ht="15" x14ac:dyDescent="0.2">
      <c r="A361" s="252" t="str">
        <f t="shared" si="5"/>
        <v>Ofsted Provider Webpage</v>
      </c>
      <c r="B361" s="245">
        <v>70315</v>
      </c>
      <c r="C361" s="245">
        <v>5656</v>
      </c>
      <c r="D361" s="245">
        <v>10057355</v>
      </c>
      <c r="E361" s="245" t="s">
        <v>662</v>
      </c>
      <c r="F361" s="245" t="s">
        <v>54</v>
      </c>
      <c r="G361" s="245" t="s">
        <v>125</v>
      </c>
      <c r="H361" s="245" t="s">
        <v>663</v>
      </c>
      <c r="I361" s="245" t="s">
        <v>160</v>
      </c>
      <c r="J361" s="245" t="s">
        <v>143</v>
      </c>
      <c r="K361" s="245" t="s">
        <v>226</v>
      </c>
      <c r="L361" s="245" t="s">
        <v>129</v>
      </c>
      <c r="M361" s="245" t="s">
        <v>140</v>
      </c>
      <c r="N361" s="245" t="s">
        <v>140</v>
      </c>
      <c r="O361" s="251" t="s">
        <v>140</v>
      </c>
      <c r="P361" s="251" t="s">
        <v>140</v>
      </c>
      <c r="Q361" s="251" t="s">
        <v>140</v>
      </c>
      <c r="R361" s="245" t="s">
        <v>140</v>
      </c>
      <c r="S361" s="245" t="s">
        <v>140</v>
      </c>
      <c r="T361" s="245" t="s">
        <v>140</v>
      </c>
    </row>
    <row r="362" spans="1:20" s="245" customFormat="1" ht="15" x14ac:dyDescent="0.2">
      <c r="A362" s="252" t="str">
        <f t="shared" si="5"/>
        <v>Ofsted Provider Webpage</v>
      </c>
      <c r="B362" s="245">
        <v>70315</v>
      </c>
      <c r="C362" s="245">
        <v>5656</v>
      </c>
      <c r="D362" s="245">
        <v>10057355</v>
      </c>
      <c r="E362" s="245" t="s">
        <v>662</v>
      </c>
      <c r="F362" s="245" t="s">
        <v>55</v>
      </c>
      <c r="G362" s="245" t="s">
        <v>125</v>
      </c>
      <c r="H362" s="245" t="s">
        <v>663</v>
      </c>
      <c r="I362" s="245" t="s">
        <v>160</v>
      </c>
      <c r="J362" s="245" t="s">
        <v>143</v>
      </c>
      <c r="K362" s="245" t="s">
        <v>226</v>
      </c>
      <c r="L362" s="245" t="s">
        <v>129</v>
      </c>
      <c r="M362" s="245" t="s">
        <v>55</v>
      </c>
      <c r="N362" s="245">
        <v>10022272</v>
      </c>
      <c r="O362" s="251">
        <v>42898</v>
      </c>
      <c r="P362" s="251">
        <v>43061</v>
      </c>
      <c r="Q362" s="251">
        <v>43098</v>
      </c>
      <c r="R362" s="245">
        <v>2</v>
      </c>
      <c r="S362" s="245">
        <v>2</v>
      </c>
      <c r="T362" s="245">
        <v>1</v>
      </c>
    </row>
    <row r="363" spans="1:20" s="245" customFormat="1" ht="15" x14ac:dyDescent="0.2">
      <c r="A363" s="252" t="str">
        <f t="shared" si="5"/>
        <v>Ofsted Provider Webpage</v>
      </c>
      <c r="B363" s="245">
        <v>70316</v>
      </c>
      <c r="C363" s="245">
        <v>5657</v>
      </c>
      <c r="D363" s="245">
        <v>10058582</v>
      </c>
      <c r="E363" s="245" t="s">
        <v>664</v>
      </c>
      <c r="F363" s="245" t="s">
        <v>55</v>
      </c>
      <c r="G363" s="245" t="s">
        <v>125</v>
      </c>
      <c r="H363" s="245" t="s">
        <v>665</v>
      </c>
      <c r="I363" s="245" t="s">
        <v>136</v>
      </c>
      <c r="J363" s="245" t="s">
        <v>136</v>
      </c>
      <c r="K363" s="245" t="s">
        <v>231</v>
      </c>
      <c r="L363" s="245" t="s">
        <v>129</v>
      </c>
      <c r="M363" s="245" t="s">
        <v>55</v>
      </c>
      <c r="N363" s="245">
        <v>10022273</v>
      </c>
      <c r="O363" s="251">
        <v>42919</v>
      </c>
      <c r="P363" s="251">
        <v>43075</v>
      </c>
      <c r="Q363" s="251">
        <v>43125</v>
      </c>
      <c r="R363" s="245">
        <v>2</v>
      </c>
      <c r="S363" s="245">
        <v>2</v>
      </c>
      <c r="T363" s="245">
        <v>1</v>
      </c>
    </row>
    <row r="364" spans="1:20" s="245" customFormat="1" ht="15" x14ac:dyDescent="0.2">
      <c r="A364" s="252" t="str">
        <f t="shared" si="5"/>
        <v>Ofsted Provider Webpage</v>
      </c>
      <c r="B364" s="245">
        <v>70317</v>
      </c>
      <c r="C364" s="245">
        <v>5659</v>
      </c>
      <c r="D364" s="245">
        <v>10046736</v>
      </c>
      <c r="E364" s="245" t="s">
        <v>666</v>
      </c>
      <c r="F364" s="245" t="s">
        <v>55</v>
      </c>
      <c r="G364" s="245" t="s">
        <v>125</v>
      </c>
      <c r="H364" s="245" t="s">
        <v>667</v>
      </c>
      <c r="I364" s="245" t="s">
        <v>186</v>
      </c>
      <c r="J364" s="245" t="s">
        <v>186</v>
      </c>
      <c r="K364" s="245" t="s">
        <v>668</v>
      </c>
      <c r="L364" s="245" t="s">
        <v>129</v>
      </c>
      <c r="M364" s="245" t="s">
        <v>55</v>
      </c>
      <c r="N364" s="245">
        <v>10022274</v>
      </c>
      <c r="O364" s="251">
        <v>42898</v>
      </c>
      <c r="P364" s="251">
        <v>43054</v>
      </c>
      <c r="Q364" s="251">
        <v>43116</v>
      </c>
      <c r="R364" s="245">
        <v>1</v>
      </c>
      <c r="S364" s="245">
        <v>1</v>
      </c>
      <c r="T364" s="245">
        <v>1</v>
      </c>
    </row>
    <row r="365" spans="1:20" s="245" customFormat="1" ht="15" x14ac:dyDescent="0.2">
      <c r="A365" s="252" t="str">
        <f t="shared" si="5"/>
        <v>Ofsted Provider Webpage</v>
      </c>
      <c r="B365" s="245">
        <v>70318</v>
      </c>
      <c r="C365" s="245">
        <v>5660</v>
      </c>
      <c r="D365" s="245">
        <v>10054410</v>
      </c>
      <c r="E365" s="245" t="s">
        <v>669</v>
      </c>
      <c r="F365" s="245" t="s">
        <v>54</v>
      </c>
      <c r="G365" s="245" t="s">
        <v>125</v>
      </c>
      <c r="H365" s="245" t="s">
        <v>670</v>
      </c>
      <c r="I365" s="245" t="s">
        <v>126</v>
      </c>
      <c r="J365" s="245" t="s">
        <v>126</v>
      </c>
      <c r="K365" s="245" t="s">
        <v>671</v>
      </c>
      <c r="L365" s="245" t="s">
        <v>129</v>
      </c>
      <c r="M365" s="245" t="s">
        <v>140</v>
      </c>
      <c r="N365" s="245" t="s">
        <v>140</v>
      </c>
      <c r="O365" s="251" t="s">
        <v>140</v>
      </c>
      <c r="P365" s="251" t="s">
        <v>140</v>
      </c>
      <c r="Q365" s="251" t="s">
        <v>140</v>
      </c>
      <c r="R365" s="245" t="s">
        <v>140</v>
      </c>
      <c r="S365" s="245" t="s">
        <v>140</v>
      </c>
      <c r="T365" s="245" t="s">
        <v>140</v>
      </c>
    </row>
    <row r="366" spans="1:20" s="245" customFormat="1" ht="15" x14ac:dyDescent="0.2">
      <c r="A366" s="252" t="str">
        <f t="shared" si="5"/>
        <v>Ofsted Provider Webpage</v>
      </c>
      <c r="B366" s="245">
        <v>70318</v>
      </c>
      <c r="C366" s="245">
        <v>5660</v>
      </c>
      <c r="D366" s="245">
        <v>10054410</v>
      </c>
      <c r="E366" s="245" t="s">
        <v>669</v>
      </c>
      <c r="F366" s="245" t="s">
        <v>55</v>
      </c>
      <c r="G366" s="245" t="s">
        <v>125</v>
      </c>
      <c r="H366" s="245" t="s">
        <v>670</v>
      </c>
      <c r="I366" s="245" t="s">
        <v>126</v>
      </c>
      <c r="J366" s="245" t="s">
        <v>126</v>
      </c>
      <c r="K366" s="245" t="s">
        <v>671</v>
      </c>
      <c r="L366" s="245" t="s">
        <v>129</v>
      </c>
      <c r="M366" s="245" t="s">
        <v>55</v>
      </c>
      <c r="N366" s="245">
        <v>10022275</v>
      </c>
      <c r="O366" s="251">
        <v>42870</v>
      </c>
      <c r="P366" s="251">
        <v>43019</v>
      </c>
      <c r="Q366" s="251">
        <v>43054</v>
      </c>
      <c r="R366" s="245">
        <v>1</v>
      </c>
      <c r="S366" s="245">
        <v>1</v>
      </c>
      <c r="T366" s="245">
        <v>1</v>
      </c>
    </row>
    <row r="367" spans="1:20" s="245" customFormat="1" ht="15" x14ac:dyDescent="0.2">
      <c r="A367" s="252" t="str">
        <f t="shared" si="5"/>
        <v>Ofsted Provider Webpage</v>
      </c>
      <c r="B367" s="245">
        <v>70319</v>
      </c>
      <c r="C367" s="245">
        <v>5661</v>
      </c>
      <c r="D367" s="245">
        <v>10046861</v>
      </c>
      <c r="E367" s="245" t="s">
        <v>672</v>
      </c>
      <c r="F367" s="245" t="s">
        <v>54</v>
      </c>
      <c r="G367" s="245" t="s">
        <v>125</v>
      </c>
      <c r="H367" s="245" t="s">
        <v>673</v>
      </c>
      <c r="I367" s="245" t="s">
        <v>126</v>
      </c>
      <c r="J367" s="245" t="s">
        <v>126</v>
      </c>
      <c r="K367" s="245" t="s">
        <v>515</v>
      </c>
      <c r="L367" s="245" t="s">
        <v>129</v>
      </c>
      <c r="M367" s="245" t="s">
        <v>140</v>
      </c>
      <c r="N367" s="245" t="s">
        <v>140</v>
      </c>
      <c r="O367" s="251" t="s">
        <v>140</v>
      </c>
      <c r="P367" s="251" t="s">
        <v>140</v>
      </c>
      <c r="Q367" s="251" t="s">
        <v>140</v>
      </c>
      <c r="R367" s="245" t="s">
        <v>140</v>
      </c>
      <c r="S367" s="245" t="s">
        <v>140</v>
      </c>
      <c r="T367" s="245" t="s">
        <v>140</v>
      </c>
    </row>
    <row r="368" spans="1:20" s="245" customFormat="1" ht="15" x14ac:dyDescent="0.2">
      <c r="A368" s="252" t="str">
        <f t="shared" si="5"/>
        <v>Ofsted Provider Webpage</v>
      </c>
      <c r="B368" s="245">
        <v>70319</v>
      </c>
      <c r="C368" s="245">
        <v>5661</v>
      </c>
      <c r="D368" s="245">
        <v>10046861</v>
      </c>
      <c r="E368" s="245" t="s">
        <v>672</v>
      </c>
      <c r="F368" s="245" t="s">
        <v>55</v>
      </c>
      <c r="G368" s="245" t="s">
        <v>125</v>
      </c>
      <c r="H368" s="245" t="s">
        <v>673</v>
      </c>
      <c r="I368" s="245" t="s">
        <v>126</v>
      </c>
      <c r="J368" s="245" t="s">
        <v>126</v>
      </c>
      <c r="K368" s="245" t="s">
        <v>515</v>
      </c>
      <c r="L368" s="245" t="s">
        <v>129</v>
      </c>
      <c r="M368" s="245" t="s">
        <v>55</v>
      </c>
      <c r="N368" s="245">
        <v>10022277</v>
      </c>
      <c r="O368" s="251">
        <v>42905</v>
      </c>
      <c r="P368" s="251">
        <v>43061</v>
      </c>
      <c r="Q368" s="251">
        <v>43087</v>
      </c>
      <c r="R368" s="245">
        <v>1</v>
      </c>
      <c r="S368" s="245">
        <v>1</v>
      </c>
      <c r="T368" s="245">
        <v>1</v>
      </c>
    </row>
    <row r="369" spans="1:20" s="245" customFormat="1" ht="15" x14ac:dyDescent="0.2">
      <c r="A369" s="252" t="str">
        <f t="shared" si="5"/>
        <v>Ofsted Provider Webpage</v>
      </c>
      <c r="B369" s="245">
        <v>70320</v>
      </c>
      <c r="C369" s="245">
        <v>5662</v>
      </c>
      <c r="D369" s="245">
        <v>10055362</v>
      </c>
      <c r="E369" s="245" t="s">
        <v>674</v>
      </c>
      <c r="F369" s="245" t="s">
        <v>54</v>
      </c>
      <c r="G369" s="245" t="s">
        <v>125</v>
      </c>
      <c r="H369" s="245" t="s">
        <v>675</v>
      </c>
      <c r="I369" s="245" t="s">
        <v>170</v>
      </c>
      <c r="J369" s="245" t="s">
        <v>170</v>
      </c>
      <c r="K369" s="245" t="s">
        <v>548</v>
      </c>
      <c r="L369" s="245" t="s">
        <v>129</v>
      </c>
      <c r="M369" s="245" t="s">
        <v>140</v>
      </c>
      <c r="N369" s="245" t="s">
        <v>140</v>
      </c>
      <c r="O369" s="251" t="s">
        <v>140</v>
      </c>
      <c r="P369" s="251" t="s">
        <v>140</v>
      </c>
      <c r="Q369" s="251" t="s">
        <v>140</v>
      </c>
      <c r="R369" s="245" t="s">
        <v>140</v>
      </c>
      <c r="S369" s="245" t="s">
        <v>140</v>
      </c>
      <c r="T369" s="245" t="s">
        <v>140</v>
      </c>
    </row>
    <row r="370" spans="1:20" s="245" customFormat="1" ht="15" x14ac:dyDescent="0.2">
      <c r="A370" s="252" t="str">
        <f t="shared" si="5"/>
        <v>Ofsted Provider Webpage</v>
      </c>
      <c r="B370" s="245">
        <v>70320</v>
      </c>
      <c r="C370" s="245">
        <v>5662</v>
      </c>
      <c r="D370" s="245">
        <v>10055362</v>
      </c>
      <c r="E370" s="245" t="s">
        <v>674</v>
      </c>
      <c r="F370" s="245" t="s">
        <v>55</v>
      </c>
      <c r="G370" s="245" t="s">
        <v>125</v>
      </c>
      <c r="H370" s="245" t="s">
        <v>675</v>
      </c>
      <c r="I370" s="245" t="s">
        <v>170</v>
      </c>
      <c r="J370" s="245" t="s">
        <v>170</v>
      </c>
      <c r="K370" s="245" t="s">
        <v>548</v>
      </c>
      <c r="L370" s="245" t="s">
        <v>129</v>
      </c>
      <c r="M370" s="245" t="s">
        <v>55</v>
      </c>
      <c r="N370" s="245">
        <v>10022278</v>
      </c>
      <c r="O370" s="251">
        <v>42905</v>
      </c>
      <c r="P370" s="251">
        <v>43075</v>
      </c>
      <c r="Q370" s="251">
        <v>43118</v>
      </c>
      <c r="R370" s="245">
        <v>2</v>
      </c>
      <c r="S370" s="245">
        <v>2</v>
      </c>
      <c r="T370" s="245">
        <v>2</v>
      </c>
    </row>
    <row r="371" spans="1:20" s="245" customFormat="1" ht="15" x14ac:dyDescent="0.2">
      <c r="A371" s="252" t="str">
        <f t="shared" si="5"/>
        <v>Ofsted Provider Webpage</v>
      </c>
      <c r="B371" s="245">
        <v>70321</v>
      </c>
      <c r="C371" s="245">
        <v>5664</v>
      </c>
      <c r="D371" s="245">
        <v>10059665</v>
      </c>
      <c r="E371" s="245" t="s">
        <v>676</v>
      </c>
      <c r="F371" s="245" t="s">
        <v>54</v>
      </c>
      <c r="G371" s="245" t="s">
        <v>125</v>
      </c>
      <c r="H371" s="245" t="s">
        <v>677</v>
      </c>
      <c r="I371" s="245" t="s">
        <v>136</v>
      </c>
      <c r="J371" s="245" t="s">
        <v>136</v>
      </c>
      <c r="K371" s="245" t="s">
        <v>174</v>
      </c>
      <c r="L371" s="245" t="s">
        <v>129</v>
      </c>
      <c r="M371" s="245" t="s">
        <v>54</v>
      </c>
      <c r="N371" s="245">
        <v>10022279</v>
      </c>
      <c r="O371" s="251">
        <v>42919</v>
      </c>
      <c r="P371" s="251">
        <v>43075</v>
      </c>
      <c r="Q371" s="251">
        <v>43112</v>
      </c>
      <c r="R371" s="245">
        <v>2</v>
      </c>
      <c r="S371" s="245">
        <v>2</v>
      </c>
      <c r="T371" s="245">
        <v>2</v>
      </c>
    </row>
    <row r="372" spans="1:20" s="245" customFormat="1" ht="15" x14ac:dyDescent="0.2">
      <c r="A372" s="252" t="str">
        <f t="shared" si="5"/>
        <v>Ofsted Provider Webpage</v>
      </c>
      <c r="B372" s="245">
        <v>70324</v>
      </c>
      <c r="C372" s="245">
        <v>5663</v>
      </c>
      <c r="D372" s="245">
        <v>10064599</v>
      </c>
      <c r="E372" s="245" t="s">
        <v>678</v>
      </c>
      <c r="F372" s="245" t="s">
        <v>54</v>
      </c>
      <c r="G372" s="245" t="s">
        <v>125</v>
      </c>
      <c r="H372" s="245" t="s">
        <v>679</v>
      </c>
      <c r="I372" s="245" t="s">
        <v>186</v>
      </c>
      <c r="J372" s="245" t="s">
        <v>186</v>
      </c>
      <c r="K372" s="245" t="s">
        <v>680</v>
      </c>
      <c r="L372" s="245" t="s">
        <v>129</v>
      </c>
      <c r="M372" s="245" t="s">
        <v>54</v>
      </c>
      <c r="N372" s="245">
        <v>10022281</v>
      </c>
      <c r="O372" s="251">
        <v>42898</v>
      </c>
      <c r="P372" s="251">
        <v>43061</v>
      </c>
      <c r="Q372" s="251">
        <v>43125</v>
      </c>
      <c r="R372" s="245">
        <v>1</v>
      </c>
      <c r="S372" s="245">
        <v>1</v>
      </c>
      <c r="T372" s="245">
        <v>1</v>
      </c>
    </row>
    <row r="373" spans="1:20" s="245" customFormat="1" ht="15" x14ac:dyDescent="0.2">
      <c r="A373" s="252" t="str">
        <f t="shared" si="5"/>
        <v>Ofsted Provider Webpage</v>
      </c>
      <c r="B373" s="245">
        <v>70325</v>
      </c>
      <c r="C373" s="245">
        <v>5667</v>
      </c>
      <c r="D373" s="245">
        <v>10057362</v>
      </c>
      <c r="E373" s="245" t="s">
        <v>681</v>
      </c>
      <c r="F373" s="245" t="s">
        <v>54</v>
      </c>
      <c r="G373" s="245" t="s">
        <v>125</v>
      </c>
      <c r="H373" s="245" t="s">
        <v>682</v>
      </c>
      <c r="I373" s="245" t="s">
        <v>156</v>
      </c>
      <c r="J373" s="245" t="s">
        <v>156</v>
      </c>
      <c r="K373" s="245" t="s">
        <v>656</v>
      </c>
      <c r="L373" s="245" t="s">
        <v>129</v>
      </c>
      <c r="M373" s="245" t="s">
        <v>140</v>
      </c>
      <c r="N373" s="245" t="s">
        <v>140</v>
      </c>
      <c r="O373" s="251" t="s">
        <v>140</v>
      </c>
      <c r="P373" s="251" t="s">
        <v>140</v>
      </c>
      <c r="Q373" s="251" t="s">
        <v>140</v>
      </c>
      <c r="R373" s="245" t="s">
        <v>140</v>
      </c>
      <c r="S373" s="245" t="s">
        <v>140</v>
      </c>
      <c r="T373" s="245" t="s">
        <v>140</v>
      </c>
    </row>
    <row r="374" spans="1:20" s="245" customFormat="1" ht="15" x14ac:dyDescent="0.2">
      <c r="A374" s="252" t="str">
        <f t="shared" si="5"/>
        <v>Ofsted Provider Webpage</v>
      </c>
      <c r="B374" s="245">
        <v>70325</v>
      </c>
      <c r="C374" s="245">
        <v>5667</v>
      </c>
      <c r="D374" s="245">
        <v>10057362</v>
      </c>
      <c r="E374" s="245" t="s">
        <v>681</v>
      </c>
      <c r="F374" s="245" t="s">
        <v>55</v>
      </c>
      <c r="G374" s="245" t="s">
        <v>125</v>
      </c>
      <c r="H374" s="245" t="s">
        <v>682</v>
      </c>
      <c r="I374" s="245" t="s">
        <v>156</v>
      </c>
      <c r="J374" s="245" t="s">
        <v>156</v>
      </c>
      <c r="K374" s="245" t="s">
        <v>656</v>
      </c>
      <c r="L374" s="245" t="s">
        <v>129</v>
      </c>
      <c r="M374" s="245" t="s">
        <v>55</v>
      </c>
      <c r="N374" s="245">
        <v>10022282</v>
      </c>
      <c r="O374" s="251">
        <v>42877</v>
      </c>
      <c r="P374" s="251">
        <v>43012</v>
      </c>
      <c r="Q374" s="251">
        <v>43048</v>
      </c>
      <c r="R374" s="245">
        <v>2</v>
      </c>
      <c r="S374" s="245">
        <v>2</v>
      </c>
      <c r="T374" s="245">
        <v>2</v>
      </c>
    </row>
    <row r="375" spans="1:20" s="245" customFormat="1" ht="15" x14ac:dyDescent="0.2">
      <c r="A375" s="252" t="str">
        <f t="shared" si="5"/>
        <v>Ofsted Provider Webpage</v>
      </c>
      <c r="B375" s="245">
        <v>70327</v>
      </c>
      <c r="C375" s="245">
        <v>5669</v>
      </c>
      <c r="D375" s="245">
        <v>10046745</v>
      </c>
      <c r="E375" s="245" t="s">
        <v>683</v>
      </c>
      <c r="F375" s="245" t="s">
        <v>56</v>
      </c>
      <c r="G375" s="245" t="s">
        <v>125</v>
      </c>
      <c r="H375" s="245" t="s">
        <v>684</v>
      </c>
      <c r="I375" s="245" t="s">
        <v>136</v>
      </c>
      <c r="J375" s="245" t="s">
        <v>136</v>
      </c>
      <c r="K375" s="245" t="s">
        <v>283</v>
      </c>
      <c r="L375" s="245" t="s">
        <v>129</v>
      </c>
      <c r="M375" s="245" t="s">
        <v>56</v>
      </c>
      <c r="N375" s="245">
        <v>10022284</v>
      </c>
      <c r="O375" s="251">
        <v>42905</v>
      </c>
      <c r="P375" s="251">
        <v>43061</v>
      </c>
      <c r="Q375" s="251">
        <v>43109</v>
      </c>
      <c r="R375" s="245">
        <v>1</v>
      </c>
      <c r="S375" s="245">
        <v>1</v>
      </c>
      <c r="T375" s="245">
        <v>1</v>
      </c>
    </row>
    <row r="376" spans="1:20" s="245" customFormat="1" ht="15" x14ac:dyDescent="0.2">
      <c r="A376" s="252" t="str">
        <f t="shared" si="5"/>
        <v>Ofsted Provider Webpage</v>
      </c>
      <c r="B376" s="245">
        <v>70328</v>
      </c>
      <c r="C376" s="245">
        <v>5658</v>
      </c>
      <c r="D376" s="245">
        <v>10055363</v>
      </c>
      <c r="E376" s="245" t="s">
        <v>685</v>
      </c>
      <c r="F376" s="245" t="s">
        <v>53</v>
      </c>
      <c r="G376" s="245" t="s">
        <v>125</v>
      </c>
      <c r="H376" s="245" t="s">
        <v>686</v>
      </c>
      <c r="I376" s="245" t="s">
        <v>160</v>
      </c>
      <c r="J376" s="245" t="s">
        <v>143</v>
      </c>
      <c r="K376" s="245" t="s">
        <v>261</v>
      </c>
      <c r="L376" s="245" t="s">
        <v>129</v>
      </c>
      <c r="M376" s="245" t="s">
        <v>140</v>
      </c>
      <c r="N376" s="245" t="s">
        <v>140</v>
      </c>
      <c r="O376" s="251" t="s">
        <v>140</v>
      </c>
      <c r="P376" s="251" t="s">
        <v>140</v>
      </c>
      <c r="Q376" s="251" t="s">
        <v>140</v>
      </c>
      <c r="R376" s="245" t="s">
        <v>140</v>
      </c>
      <c r="S376" s="245" t="s">
        <v>140</v>
      </c>
      <c r="T376" s="245" t="s">
        <v>140</v>
      </c>
    </row>
    <row r="377" spans="1:20" s="245" customFormat="1" ht="15" x14ac:dyDescent="0.2">
      <c r="A377" s="252" t="str">
        <f t="shared" si="5"/>
        <v>Ofsted Provider Webpage</v>
      </c>
      <c r="B377" s="245">
        <v>70328</v>
      </c>
      <c r="C377" s="245">
        <v>5658</v>
      </c>
      <c r="D377" s="245">
        <v>10055363</v>
      </c>
      <c r="E377" s="245" t="s">
        <v>685</v>
      </c>
      <c r="F377" s="245" t="s">
        <v>54</v>
      </c>
      <c r="G377" s="245" t="s">
        <v>125</v>
      </c>
      <c r="H377" s="245" t="s">
        <v>686</v>
      </c>
      <c r="I377" s="245" t="s">
        <v>160</v>
      </c>
      <c r="J377" s="245" t="s">
        <v>143</v>
      </c>
      <c r="K377" s="245" t="s">
        <v>261</v>
      </c>
      <c r="L377" s="245" t="s">
        <v>129</v>
      </c>
      <c r="M377" s="245" t="s">
        <v>140</v>
      </c>
      <c r="N377" s="245" t="s">
        <v>140</v>
      </c>
      <c r="O377" s="251" t="s">
        <v>140</v>
      </c>
      <c r="P377" s="251" t="s">
        <v>140</v>
      </c>
      <c r="Q377" s="251" t="s">
        <v>140</v>
      </c>
      <c r="R377" s="245" t="s">
        <v>140</v>
      </c>
      <c r="S377" s="245" t="s">
        <v>140</v>
      </c>
      <c r="T377" s="245" t="s">
        <v>140</v>
      </c>
    </row>
    <row r="378" spans="1:20" s="245" customFormat="1" ht="15" x14ac:dyDescent="0.2">
      <c r="A378" s="252" t="str">
        <f t="shared" si="5"/>
        <v>Ofsted Provider Webpage</v>
      </c>
      <c r="B378" s="245">
        <v>70328</v>
      </c>
      <c r="C378" s="245">
        <v>5658</v>
      </c>
      <c r="D378" s="245">
        <v>10055363</v>
      </c>
      <c r="E378" s="245" t="s">
        <v>685</v>
      </c>
      <c r="F378" s="245" t="s">
        <v>55</v>
      </c>
      <c r="G378" s="245" t="s">
        <v>125</v>
      </c>
      <c r="H378" s="245" t="s">
        <v>686</v>
      </c>
      <c r="I378" s="245" t="s">
        <v>160</v>
      </c>
      <c r="J378" s="245" t="s">
        <v>143</v>
      </c>
      <c r="K378" s="245" t="s">
        <v>261</v>
      </c>
      <c r="L378" s="245" t="s">
        <v>129</v>
      </c>
      <c r="M378" s="245" t="s">
        <v>55</v>
      </c>
      <c r="N378" s="245">
        <v>10022285</v>
      </c>
      <c r="O378" s="251">
        <v>42905</v>
      </c>
      <c r="P378" s="251">
        <v>43061</v>
      </c>
      <c r="Q378" s="251">
        <v>43109</v>
      </c>
      <c r="R378" s="245">
        <v>1</v>
      </c>
      <c r="S378" s="245">
        <v>1</v>
      </c>
      <c r="T378" s="245">
        <v>1</v>
      </c>
    </row>
    <row r="379" spans="1:20" s="245" customFormat="1" ht="15" x14ac:dyDescent="0.2">
      <c r="A379" s="252" t="str">
        <f t="shared" si="5"/>
        <v>Ofsted Provider Webpage</v>
      </c>
      <c r="B379" s="245">
        <v>70329</v>
      </c>
      <c r="C379" s="245">
        <v>5672</v>
      </c>
      <c r="D379" s="245">
        <v>10047807</v>
      </c>
      <c r="E379" s="245" t="s">
        <v>687</v>
      </c>
      <c r="F379" s="245" t="s">
        <v>54</v>
      </c>
      <c r="G379" s="245" t="s">
        <v>125</v>
      </c>
      <c r="H379" s="245" t="s">
        <v>688</v>
      </c>
      <c r="I379" s="245" t="s">
        <v>160</v>
      </c>
      <c r="J379" s="245" t="s">
        <v>143</v>
      </c>
      <c r="K379" s="245" t="s">
        <v>243</v>
      </c>
      <c r="L379" s="245" t="s">
        <v>129</v>
      </c>
      <c r="M379" s="245" t="s">
        <v>54</v>
      </c>
      <c r="N379" s="245">
        <v>10022286</v>
      </c>
      <c r="O379" s="251">
        <v>42905</v>
      </c>
      <c r="P379" s="251">
        <v>43075</v>
      </c>
      <c r="Q379" s="251">
        <v>43130</v>
      </c>
      <c r="R379" s="245">
        <v>2</v>
      </c>
      <c r="S379" s="245">
        <v>2</v>
      </c>
      <c r="T379" s="245">
        <v>2</v>
      </c>
    </row>
    <row r="380" spans="1:20" s="245" customFormat="1" ht="15" x14ac:dyDescent="0.2">
      <c r="A380" s="252" t="str">
        <f t="shared" si="5"/>
        <v>Ofsted Provider Webpage</v>
      </c>
      <c r="B380" s="245">
        <v>70329</v>
      </c>
      <c r="C380" s="245">
        <v>5672</v>
      </c>
      <c r="D380" s="245">
        <v>10047807</v>
      </c>
      <c r="E380" s="245" t="s">
        <v>687</v>
      </c>
      <c r="F380" s="245" t="s">
        <v>55</v>
      </c>
      <c r="G380" s="245" t="s">
        <v>125</v>
      </c>
      <c r="H380" s="245" t="s">
        <v>688</v>
      </c>
      <c r="I380" s="245" t="s">
        <v>160</v>
      </c>
      <c r="J380" s="245" t="s">
        <v>143</v>
      </c>
      <c r="K380" s="245" t="s">
        <v>243</v>
      </c>
      <c r="L380" s="245" t="s">
        <v>129</v>
      </c>
      <c r="M380" s="245" t="s">
        <v>140</v>
      </c>
      <c r="N380" s="245" t="s">
        <v>140</v>
      </c>
      <c r="O380" s="251" t="s">
        <v>140</v>
      </c>
      <c r="P380" s="251" t="s">
        <v>140</v>
      </c>
      <c r="Q380" s="251" t="s">
        <v>140</v>
      </c>
      <c r="R380" s="245" t="s">
        <v>140</v>
      </c>
      <c r="S380" s="245" t="s">
        <v>140</v>
      </c>
      <c r="T380" s="245" t="s">
        <v>140</v>
      </c>
    </row>
    <row r="381" spans="1:20" s="245" customFormat="1" ht="15" x14ac:dyDescent="0.2">
      <c r="A381" s="252" t="str">
        <f t="shared" si="5"/>
        <v>Ofsted Provider Webpage</v>
      </c>
      <c r="B381" s="245">
        <v>70330</v>
      </c>
      <c r="C381" s="245">
        <v>5670</v>
      </c>
      <c r="D381" s="245">
        <v>10055360</v>
      </c>
      <c r="E381" s="245" t="s">
        <v>689</v>
      </c>
      <c r="F381" s="245" t="s">
        <v>56</v>
      </c>
      <c r="G381" s="245" t="s">
        <v>125</v>
      </c>
      <c r="H381" s="245" t="s">
        <v>690</v>
      </c>
      <c r="I381" s="245" t="s">
        <v>126</v>
      </c>
      <c r="J381" s="245" t="s">
        <v>126</v>
      </c>
      <c r="K381" s="245" t="s">
        <v>691</v>
      </c>
      <c r="L381" s="245" t="s">
        <v>129</v>
      </c>
      <c r="M381" s="245" t="s">
        <v>56</v>
      </c>
      <c r="N381" s="245">
        <v>10022287</v>
      </c>
      <c r="O381" s="251">
        <v>42898</v>
      </c>
      <c r="P381" s="251">
        <v>43054</v>
      </c>
      <c r="Q381" s="251">
        <v>43098</v>
      </c>
      <c r="R381" s="245">
        <v>2</v>
      </c>
      <c r="S381" s="245">
        <v>2</v>
      </c>
      <c r="T381" s="245">
        <v>2</v>
      </c>
    </row>
    <row r="382" spans="1:20" s="245" customFormat="1" ht="15" x14ac:dyDescent="0.2">
      <c r="A382" s="252" t="str">
        <f t="shared" si="5"/>
        <v>Ofsted Provider Webpage</v>
      </c>
      <c r="B382" s="245">
        <v>70333</v>
      </c>
      <c r="C382" s="245">
        <v>5674</v>
      </c>
      <c r="D382" s="245">
        <v>10037395</v>
      </c>
      <c r="E382" s="245" t="s">
        <v>692</v>
      </c>
      <c r="F382" s="245" t="s">
        <v>56</v>
      </c>
      <c r="G382" s="245" t="s">
        <v>125</v>
      </c>
      <c r="H382" s="245" t="s">
        <v>693</v>
      </c>
      <c r="I382" s="245" t="s">
        <v>186</v>
      </c>
      <c r="J382" s="245" t="s">
        <v>186</v>
      </c>
      <c r="K382" s="245" t="s">
        <v>599</v>
      </c>
      <c r="L382" s="245" t="s">
        <v>129</v>
      </c>
      <c r="M382" s="245" t="s">
        <v>56</v>
      </c>
      <c r="N382" s="245">
        <v>10022290</v>
      </c>
      <c r="O382" s="251">
        <v>42898</v>
      </c>
      <c r="P382" s="251">
        <v>43061</v>
      </c>
      <c r="Q382" s="251">
        <v>43123</v>
      </c>
      <c r="R382" s="245">
        <v>2</v>
      </c>
      <c r="S382" s="245">
        <v>2</v>
      </c>
      <c r="T382" s="245">
        <v>2</v>
      </c>
    </row>
    <row r="383" spans="1:20" s="245" customFormat="1" ht="15" x14ac:dyDescent="0.2">
      <c r="A383" s="252" t="str">
        <f t="shared" si="5"/>
        <v>Ofsted Provider Webpage</v>
      </c>
      <c r="B383" s="245">
        <v>70334</v>
      </c>
      <c r="C383" s="245">
        <v>5675</v>
      </c>
      <c r="D383" s="245">
        <v>10035849</v>
      </c>
      <c r="E383" s="245" t="s">
        <v>694</v>
      </c>
      <c r="F383" s="245" t="s">
        <v>55</v>
      </c>
      <c r="G383" s="245" t="s">
        <v>125</v>
      </c>
      <c r="H383" s="245" t="s">
        <v>695</v>
      </c>
      <c r="I383" s="245" t="s">
        <v>156</v>
      </c>
      <c r="J383" s="245" t="s">
        <v>156</v>
      </c>
      <c r="K383" s="245" t="s">
        <v>157</v>
      </c>
      <c r="L383" s="245" t="s">
        <v>129</v>
      </c>
      <c r="M383" s="245" t="s">
        <v>55</v>
      </c>
      <c r="N383" s="245">
        <v>10022291</v>
      </c>
      <c r="O383" s="251">
        <v>42870</v>
      </c>
      <c r="P383" s="251">
        <v>43075</v>
      </c>
      <c r="Q383" s="251">
        <v>43126</v>
      </c>
      <c r="R383" s="245">
        <v>2</v>
      </c>
      <c r="S383" s="245">
        <v>2</v>
      </c>
      <c r="T383" s="245">
        <v>2</v>
      </c>
    </row>
    <row r="384" spans="1:20" s="245" customFormat="1" ht="15" x14ac:dyDescent="0.2">
      <c r="A384" s="252" t="str">
        <f t="shared" si="5"/>
        <v>Ofsted Provider Webpage</v>
      </c>
      <c r="B384" s="245">
        <v>70336</v>
      </c>
      <c r="C384" s="245">
        <v>5676</v>
      </c>
      <c r="D384" s="245">
        <v>10055194</v>
      </c>
      <c r="E384" s="245" t="s">
        <v>696</v>
      </c>
      <c r="F384" s="245" t="s">
        <v>56</v>
      </c>
      <c r="G384" s="245" t="s">
        <v>125</v>
      </c>
      <c r="H384" s="245" t="s">
        <v>697</v>
      </c>
      <c r="I384" s="245" t="s">
        <v>170</v>
      </c>
      <c r="J384" s="245" t="s">
        <v>170</v>
      </c>
      <c r="K384" s="245" t="s">
        <v>180</v>
      </c>
      <c r="L384" s="245" t="s">
        <v>129</v>
      </c>
      <c r="M384" s="245" t="s">
        <v>56</v>
      </c>
      <c r="N384" s="245">
        <v>10022292</v>
      </c>
      <c r="O384" s="251">
        <v>42898</v>
      </c>
      <c r="P384" s="251">
        <v>43061</v>
      </c>
      <c r="Q384" s="251">
        <v>43103</v>
      </c>
      <c r="R384" s="245">
        <v>2</v>
      </c>
      <c r="S384" s="245">
        <v>2</v>
      </c>
      <c r="T384" s="245">
        <v>2</v>
      </c>
    </row>
    <row r="385" spans="1:20" s="245" customFormat="1" ht="15" x14ac:dyDescent="0.2">
      <c r="A385" s="252" t="str">
        <f t="shared" si="5"/>
        <v>Ofsted Provider Webpage</v>
      </c>
      <c r="B385" s="245">
        <v>70337</v>
      </c>
      <c r="C385" s="245">
        <v>5677</v>
      </c>
      <c r="D385" s="245">
        <v>10058252</v>
      </c>
      <c r="E385" s="245" t="s">
        <v>698</v>
      </c>
      <c r="F385" s="245" t="s">
        <v>56</v>
      </c>
      <c r="G385" s="245" t="s">
        <v>125</v>
      </c>
      <c r="H385" s="245" t="s">
        <v>699</v>
      </c>
      <c r="I385" s="245" t="s">
        <v>126</v>
      </c>
      <c r="J385" s="245" t="s">
        <v>126</v>
      </c>
      <c r="K385" s="245" t="s">
        <v>344</v>
      </c>
      <c r="L385" s="245" t="s">
        <v>129</v>
      </c>
      <c r="M385" s="245" t="s">
        <v>56</v>
      </c>
      <c r="N385" s="245">
        <v>10022293</v>
      </c>
      <c r="O385" s="251">
        <v>42912</v>
      </c>
      <c r="P385" s="251">
        <v>43075</v>
      </c>
      <c r="Q385" s="251">
        <v>43133</v>
      </c>
      <c r="R385" s="245">
        <v>2</v>
      </c>
      <c r="S385" s="245">
        <v>2</v>
      </c>
      <c r="T385" s="245">
        <v>2</v>
      </c>
    </row>
    <row r="386" spans="1:20" s="245" customFormat="1" ht="15" x14ac:dyDescent="0.2">
      <c r="A386" s="252" t="str">
        <f t="shared" si="5"/>
        <v>Ofsted Provider Webpage</v>
      </c>
      <c r="B386" s="245">
        <v>70338</v>
      </c>
      <c r="C386" s="245" t="s">
        <v>140</v>
      </c>
      <c r="D386" s="245">
        <v>10024318</v>
      </c>
      <c r="E386" s="245" t="s">
        <v>700</v>
      </c>
      <c r="F386" s="245" t="s">
        <v>56</v>
      </c>
      <c r="G386" s="245" t="s">
        <v>251</v>
      </c>
      <c r="H386" s="245" t="s">
        <v>701</v>
      </c>
      <c r="I386" s="245" t="s">
        <v>170</v>
      </c>
      <c r="J386" s="245" t="s">
        <v>170</v>
      </c>
      <c r="K386" s="245" t="s">
        <v>358</v>
      </c>
      <c r="L386" s="245" t="s">
        <v>129</v>
      </c>
      <c r="M386" s="245" t="s">
        <v>56</v>
      </c>
      <c r="N386" s="245">
        <v>10004320</v>
      </c>
      <c r="O386" s="251">
        <v>42184</v>
      </c>
      <c r="P386" s="251">
        <v>42326</v>
      </c>
      <c r="Q386" s="251">
        <v>42389</v>
      </c>
      <c r="R386" s="245">
        <v>1</v>
      </c>
      <c r="S386" s="245">
        <v>1</v>
      </c>
      <c r="T386" s="245">
        <v>1</v>
      </c>
    </row>
    <row r="387" spans="1:20" s="245" customFormat="1" ht="15" x14ac:dyDescent="0.2">
      <c r="A387" s="252" t="str">
        <f t="shared" si="5"/>
        <v>Ofsted Provider Webpage</v>
      </c>
      <c r="B387" s="245">
        <v>70339</v>
      </c>
      <c r="C387" s="245" t="s">
        <v>140</v>
      </c>
      <c r="D387" s="245">
        <v>10024318</v>
      </c>
      <c r="E387" s="245" t="s">
        <v>702</v>
      </c>
      <c r="F387" s="245" t="s">
        <v>56</v>
      </c>
      <c r="G387" s="245" t="s">
        <v>251</v>
      </c>
      <c r="H387" s="245" t="s">
        <v>703</v>
      </c>
      <c r="I387" s="245" t="s">
        <v>142</v>
      </c>
      <c r="J387" s="245" t="s">
        <v>143</v>
      </c>
      <c r="K387" s="245" t="s">
        <v>223</v>
      </c>
      <c r="L387" s="245" t="s">
        <v>129</v>
      </c>
      <c r="M387" s="245" t="s">
        <v>56</v>
      </c>
      <c r="N387" s="245">
        <v>10004322</v>
      </c>
      <c r="O387" s="251">
        <v>42129</v>
      </c>
      <c r="P387" s="251">
        <v>42326</v>
      </c>
      <c r="Q387" s="251">
        <v>42384</v>
      </c>
      <c r="R387" s="245">
        <v>1</v>
      </c>
      <c r="S387" s="245">
        <v>1</v>
      </c>
      <c r="T387" s="245">
        <v>1</v>
      </c>
    </row>
    <row r="388" spans="1:20" s="245" customFormat="1" ht="15" x14ac:dyDescent="0.2">
      <c r="A388" s="252" t="str">
        <f t="shared" si="5"/>
        <v>Ofsted Provider Webpage</v>
      </c>
      <c r="B388" s="245">
        <v>70340</v>
      </c>
      <c r="C388" s="245" t="s">
        <v>140</v>
      </c>
      <c r="D388" s="245">
        <v>10024318</v>
      </c>
      <c r="E388" s="245" t="s">
        <v>704</v>
      </c>
      <c r="F388" s="245" t="s">
        <v>56</v>
      </c>
      <c r="G388" s="245" t="s">
        <v>251</v>
      </c>
      <c r="H388" s="245" t="s">
        <v>705</v>
      </c>
      <c r="I388" s="245" t="s">
        <v>126</v>
      </c>
      <c r="J388" s="245" t="s">
        <v>126</v>
      </c>
      <c r="K388" s="245" t="s">
        <v>344</v>
      </c>
      <c r="L388" s="245" t="s">
        <v>129</v>
      </c>
      <c r="M388" s="245" t="s">
        <v>56</v>
      </c>
      <c r="N388" s="245">
        <v>10004321</v>
      </c>
      <c r="O388" s="251">
        <v>42129</v>
      </c>
      <c r="P388" s="251">
        <v>42326</v>
      </c>
      <c r="Q388" s="251">
        <v>42384</v>
      </c>
      <c r="R388" s="245">
        <v>1</v>
      </c>
      <c r="S388" s="245">
        <v>1</v>
      </c>
      <c r="T388" s="245">
        <v>1</v>
      </c>
    </row>
    <row r="389" spans="1:20" s="245" customFormat="1" ht="15" x14ac:dyDescent="0.2">
      <c r="A389" s="252" t="str">
        <f t="shared" ref="A389:A452" si="6">HYPERLINK(CONCATENATE("http://www.ofsted.gov.uk/inspection-reports/find-inspection-report/provider/ELS/",B389),"Ofsted Provider Webpage")</f>
        <v>Ofsted Provider Webpage</v>
      </c>
      <c r="B389" s="245">
        <v>70342</v>
      </c>
      <c r="C389" s="245" t="s">
        <v>140</v>
      </c>
      <c r="D389" s="245">
        <v>10024318</v>
      </c>
      <c r="E389" s="245" t="s">
        <v>706</v>
      </c>
      <c r="F389" s="245" t="s">
        <v>56</v>
      </c>
      <c r="G389" s="245" t="s">
        <v>251</v>
      </c>
      <c r="H389" s="245" t="s">
        <v>707</v>
      </c>
      <c r="I389" s="245" t="s">
        <v>136</v>
      </c>
      <c r="J389" s="245" t="s">
        <v>136</v>
      </c>
      <c r="K389" s="245" t="s">
        <v>708</v>
      </c>
      <c r="L389" s="245" t="s">
        <v>129</v>
      </c>
      <c r="M389" s="245" t="s">
        <v>56</v>
      </c>
      <c r="N389" s="245">
        <v>10004324</v>
      </c>
      <c r="O389" s="251">
        <v>42129</v>
      </c>
      <c r="P389" s="251">
        <v>42326</v>
      </c>
      <c r="Q389" s="251">
        <v>42384</v>
      </c>
      <c r="R389" s="245">
        <v>2</v>
      </c>
      <c r="S389" s="245">
        <v>2</v>
      </c>
      <c r="T389" s="245">
        <v>1</v>
      </c>
    </row>
    <row r="390" spans="1:20" s="245" customFormat="1" ht="15" x14ac:dyDescent="0.2">
      <c r="A390" s="252" t="str">
        <f t="shared" si="6"/>
        <v>Ofsted Provider Webpage</v>
      </c>
      <c r="B390" s="245">
        <v>70343</v>
      </c>
      <c r="C390" s="245" t="s">
        <v>140</v>
      </c>
      <c r="D390" s="245">
        <v>10024318</v>
      </c>
      <c r="E390" s="245" t="s">
        <v>709</v>
      </c>
      <c r="F390" s="245" t="s">
        <v>56</v>
      </c>
      <c r="G390" s="245" t="s">
        <v>251</v>
      </c>
      <c r="H390" s="245" t="s">
        <v>710</v>
      </c>
      <c r="I390" s="245" t="s">
        <v>132</v>
      </c>
      <c r="J390" s="245" t="s">
        <v>132</v>
      </c>
      <c r="K390" s="245" t="s">
        <v>277</v>
      </c>
      <c r="L390" s="245" t="s">
        <v>129</v>
      </c>
      <c r="M390" s="245" t="s">
        <v>56</v>
      </c>
      <c r="N390" s="245">
        <v>10004325</v>
      </c>
      <c r="O390" s="251">
        <v>42129</v>
      </c>
      <c r="P390" s="251">
        <v>42326</v>
      </c>
      <c r="Q390" s="251">
        <v>42384</v>
      </c>
      <c r="R390" s="245">
        <v>1</v>
      </c>
      <c r="S390" s="245">
        <v>1</v>
      </c>
      <c r="T390" s="245">
        <v>1</v>
      </c>
    </row>
    <row r="391" spans="1:20" s="245" customFormat="1" ht="15" x14ac:dyDescent="0.2">
      <c r="A391" s="252" t="str">
        <f t="shared" si="6"/>
        <v>Ofsted Provider Webpage</v>
      </c>
      <c r="B391" s="245">
        <v>70344</v>
      </c>
      <c r="C391" s="245" t="s">
        <v>140</v>
      </c>
      <c r="D391" s="245">
        <v>10024318</v>
      </c>
      <c r="E391" s="245" t="s">
        <v>711</v>
      </c>
      <c r="F391" s="245" t="s">
        <v>54</v>
      </c>
      <c r="G391" s="245" t="s">
        <v>251</v>
      </c>
      <c r="H391" s="245" t="s">
        <v>712</v>
      </c>
      <c r="I391" s="245" t="s">
        <v>160</v>
      </c>
      <c r="J391" s="245" t="s">
        <v>143</v>
      </c>
      <c r="K391" s="245" t="s">
        <v>261</v>
      </c>
      <c r="L391" s="245" t="s">
        <v>129</v>
      </c>
      <c r="M391" s="245" t="s">
        <v>54</v>
      </c>
      <c r="N391" s="245">
        <v>10004327</v>
      </c>
      <c r="O391" s="251">
        <v>42129</v>
      </c>
      <c r="P391" s="251">
        <v>42326</v>
      </c>
      <c r="Q391" s="251">
        <v>42384</v>
      </c>
      <c r="R391" s="245">
        <v>2</v>
      </c>
      <c r="S391" s="245">
        <v>2</v>
      </c>
      <c r="T391" s="245">
        <v>2</v>
      </c>
    </row>
    <row r="392" spans="1:20" s="245" customFormat="1" ht="15" x14ac:dyDescent="0.2">
      <c r="A392" s="252" t="str">
        <f t="shared" si="6"/>
        <v>Ofsted Provider Webpage</v>
      </c>
      <c r="B392" s="245">
        <v>70344</v>
      </c>
      <c r="C392" s="245" t="s">
        <v>140</v>
      </c>
      <c r="D392" s="245">
        <v>10024318</v>
      </c>
      <c r="E392" s="245" t="s">
        <v>711</v>
      </c>
      <c r="F392" s="245" t="s">
        <v>55</v>
      </c>
      <c r="G392" s="245" t="s">
        <v>251</v>
      </c>
      <c r="H392" s="245" t="s">
        <v>712</v>
      </c>
      <c r="I392" s="245" t="s">
        <v>160</v>
      </c>
      <c r="J392" s="245" t="s">
        <v>143</v>
      </c>
      <c r="K392" s="245" t="s">
        <v>261</v>
      </c>
      <c r="L392" s="245" t="s">
        <v>129</v>
      </c>
      <c r="M392" s="245" t="s">
        <v>55</v>
      </c>
      <c r="N392" s="245">
        <v>10004327</v>
      </c>
      <c r="O392" s="251">
        <v>42129</v>
      </c>
      <c r="P392" s="251">
        <v>42326</v>
      </c>
      <c r="Q392" s="251">
        <v>42384</v>
      </c>
      <c r="R392" s="245">
        <v>1</v>
      </c>
      <c r="S392" s="245">
        <v>1</v>
      </c>
      <c r="T392" s="245">
        <v>1</v>
      </c>
    </row>
    <row r="393" spans="1:20" s="245" customFormat="1" ht="15" x14ac:dyDescent="0.2">
      <c r="A393" s="252" t="str">
        <f t="shared" si="6"/>
        <v>Ofsted Provider Webpage</v>
      </c>
      <c r="B393" s="245">
        <v>70345</v>
      </c>
      <c r="C393" s="245" t="s">
        <v>140</v>
      </c>
      <c r="D393" s="245">
        <v>10024318</v>
      </c>
      <c r="E393" s="245" t="s">
        <v>713</v>
      </c>
      <c r="F393" s="245" t="s">
        <v>54</v>
      </c>
      <c r="G393" s="245" t="s">
        <v>251</v>
      </c>
      <c r="H393" s="245" t="s">
        <v>714</v>
      </c>
      <c r="I393" s="245" t="s">
        <v>156</v>
      </c>
      <c r="J393" s="245" t="s">
        <v>156</v>
      </c>
      <c r="K393" s="245" t="s">
        <v>167</v>
      </c>
      <c r="L393" s="245" t="s">
        <v>129</v>
      </c>
      <c r="M393" s="245" t="s">
        <v>54</v>
      </c>
      <c r="N393" s="245">
        <v>10004326</v>
      </c>
      <c r="O393" s="251">
        <v>42129</v>
      </c>
      <c r="P393" s="251">
        <v>42326</v>
      </c>
      <c r="Q393" s="251">
        <v>42384</v>
      </c>
      <c r="R393" s="245">
        <v>1</v>
      </c>
      <c r="S393" s="245">
        <v>1</v>
      </c>
      <c r="T393" s="245">
        <v>1</v>
      </c>
    </row>
    <row r="394" spans="1:20" s="245" customFormat="1" ht="15" x14ac:dyDescent="0.2">
      <c r="A394" s="252" t="str">
        <f t="shared" si="6"/>
        <v>Ofsted Provider Webpage</v>
      </c>
      <c r="B394" s="245">
        <v>70345</v>
      </c>
      <c r="C394" s="245" t="s">
        <v>140</v>
      </c>
      <c r="D394" s="245">
        <v>10024318</v>
      </c>
      <c r="E394" s="245" t="s">
        <v>713</v>
      </c>
      <c r="F394" s="245" t="s">
        <v>55</v>
      </c>
      <c r="G394" s="245" t="s">
        <v>251</v>
      </c>
      <c r="H394" s="245" t="s">
        <v>714</v>
      </c>
      <c r="I394" s="245" t="s">
        <v>156</v>
      </c>
      <c r="J394" s="245" t="s">
        <v>156</v>
      </c>
      <c r="K394" s="245" t="s">
        <v>167</v>
      </c>
      <c r="L394" s="245" t="s">
        <v>129</v>
      </c>
      <c r="M394" s="245" t="s">
        <v>55</v>
      </c>
      <c r="N394" s="245">
        <v>10004326</v>
      </c>
      <c r="O394" s="251">
        <v>42129</v>
      </c>
      <c r="P394" s="251">
        <v>42326</v>
      </c>
      <c r="Q394" s="251">
        <v>42384</v>
      </c>
      <c r="R394" s="245">
        <v>1</v>
      </c>
      <c r="S394" s="245">
        <v>1</v>
      </c>
      <c r="T394" s="245">
        <v>1</v>
      </c>
    </row>
    <row r="395" spans="1:20" s="245" customFormat="1" ht="15" x14ac:dyDescent="0.2">
      <c r="A395" s="252" t="str">
        <f t="shared" si="6"/>
        <v>Ofsted Provider Webpage</v>
      </c>
      <c r="B395" s="245">
        <v>70346</v>
      </c>
      <c r="C395" s="245">
        <v>5683</v>
      </c>
      <c r="D395" s="245">
        <v>10048034</v>
      </c>
      <c r="E395" s="245" t="s">
        <v>715</v>
      </c>
      <c r="F395" s="245" t="s">
        <v>54</v>
      </c>
      <c r="G395" s="245" t="s">
        <v>125</v>
      </c>
      <c r="H395" s="245" t="s">
        <v>716</v>
      </c>
      <c r="I395" s="245" t="s">
        <v>156</v>
      </c>
      <c r="J395" s="245" t="s">
        <v>156</v>
      </c>
      <c r="K395" s="245" t="s">
        <v>167</v>
      </c>
      <c r="L395" s="245" t="s">
        <v>129</v>
      </c>
      <c r="M395" s="245" t="s">
        <v>54</v>
      </c>
      <c r="N395" s="245">
        <v>10022294</v>
      </c>
      <c r="O395" s="251">
        <v>42877</v>
      </c>
      <c r="P395" s="251">
        <v>43054</v>
      </c>
      <c r="Q395" s="251">
        <v>43109</v>
      </c>
      <c r="R395" s="245">
        <v>2</v>
      </c>
      <c r="S395" s="245">
        <v>2</v>
      </c>
      <c r="T395" s="245">
        <v>2</v>
      </c>
    </row>
    <row r="396" spans="1:20" s="245" customFormat="1" ht="15" x14ac:dyDescent="0.2">
      <c r="A396" s="252" t="str">
        <f t="shared" si="6"/>
        <v>Ofsted Provider Webpage</v>
      </c>
      <c r="B396" s="245">
        <v>70347</v>
      </c>
      <c r="C396" s="245">
        <v>5684</v>
      </c>
      <c r="D396" s="245">
        <v>10055359</v>
      </c>
      <c r="E396" s="245" t="s">
        <v>717</v>
      </c>
      <c r="F396" s="245" t="s">
        <v>54</v>
      </c>
      <c r="G396" s="245" t="s">
        <v>125</v>
      </c>
      <c r="H396" s="245" t="s">
        <v>718</v>
      </c>
      <c r="I396" s="245" t="s">
        <v>160</v>
      </c>
      <c r="J396" s="245" t="s">
        <v>143</v>
      </c>
      <c r="K396" s="245" t="s">
        <v>321</v>
      </c>
      <c r="L396" s="245" t="s">
        <v>129</v>
      </c>
      <c r="M396" s="245" t="s">
        <v>54</v>
      </c>
      <c r="N396" s="245">
        <v>10022295</v>
      </c>
      <c r="O396" s="251">
        <v>42912</v>
      </c>
      <c r="P396" s="251">
        <v>43075</v>
      </c>
      <c r="Q396" s="251">
        <v>43133</v>
      </c>
      <c r="R396" s="245">
        <v>2</v>
      </c>
      <c r="S396" s="245">
        <v>2</v>
      </c>
      <c r="T396" s="245">
        <v>2</v>
      </c>
    </row>
    <row r="397" spans="1:20" s="245" customFormat="1" ht="15" x14ac:dyDescent="0.2">
      <c r="A397" s="252" t="str">
        <f t="shared" si="6"/>
        <v>Ofsted Provider Webpage</v>
      </c>
      <c r="B397" s="245">
        <v>70347</v>
      </c>
      <c r="C397" s="245">
        <v>5684</v>
      </c>
      <c r="D397" s="245">
        <v>10055359</v>
      </c>
      <c r="E397" s="245" t="s">
        <v>717</v>
      </c>
      <c r="F397" s="245" t="s">
        <v>55</v>
      </c>
      <c r="G397" s="245" t="s">
        <v>125</v>
      </c>
      <c r="H397" s="245" t="s">
        <v>718</v>
      </c>
      <c r="I397" s="245" t="s">
        <v>160</v>
      </c>
      <c r="J397" s="245" t="s">
        <v>143</v>
      </c>
      <c r="K397" s="245" t="s">
        <v>321</v>
      </c>
      <c r="L397" s="245" t="s">
        <v>129</v>
      </c>
      <c r="M397" s="245" t="s">
        <v>140</v>
      </c>
      <c r="N397" s="245" t="s">
        <v>140</v>
      </c>
      <c r="O397" s="251" t="s">
        <v>140</v>
      </c>
      <c r="P397" s="251" t="s">
        <v>140</v>
      </c>
      <c r="Q397" s="251" t="s">
        <v>140</v>
      </c>
      <c r="R397" s="245" t="s">
        <v>140</v>
      </c>
      <c r="S397" s="245" t="s">
        <v>140</v>
      </c>
      <c r="T397" s="245" t="s">
        <v>140</v>
      </c>
    </row>
    <row r="398" spans="1:20" s="245" customFormat="1" ht="15" x14ac:dyDescent="0.2">
      <c r="A398" s="252" t="str">
        <f t="shared" si="6"/>
        <v>Ofsted Provider Webpage</v>
      </c>
      <c r="B398" s="245">
        <v>70348</v>
      </c>
      <c r="C398" s="245">
        <v>5681</v>
      </c>
      <c r="D398" s="245">
        <v>10048033</v>
      </c>
      <c r="E398" s="245" t="s">
        <v>719</v>
      </c>
      <c r="F398" s="245" t="s">
        <v>54</v>
      </c>
      <c r="G398" s="245" t="s">
        <v>125</v>
      </c>
      <c r="H398" s="245" t="s">
        <v>720</v>
      </c>
      <c r="I398" s="245" t="s">
        <v>136</v>
      </c>
      <c r="J398" s="245" t="s">
        <v>136</v>
      </c>
      <c r="K398" s="245" t="s">
        <v>137</v>
      </c>
      <c r="L398" s="245" t="s">
        <v>129</v>
      </c>
      <c r="M398" s="245" t="s">
        <v>54</v>
      </c>
      <c r="N398" s="245">
        <v>10022296</v>
      </c>
      <c r="O398" s="251">
        <v>42863</v>
      </c>
      <c r="P398" s="251">
        <v>43012</v>
      </c>
      <c r="Q398" s="251">
        <v>43053</v>
      </c>
      <c r="R398" s="245">
        <v>1</v>
      </c>
      <c r="S398" s="245">
        <v>1</v>
      </c>
      <c r="T398" s="245">
        <v>1</v>
      </c>
    </row>
    <row r="399" spans="1:20" s="245" customFormat="1" ht="15" x14ac:dyDescent="0.2">
      <c r="A399" s="252" t="str">
        <f t="shared" si="6"/>
        <v>Ofsted Provider Webpage</v>
      </c>
      <c r="B399" s="245">
        <v>70351</v>
      </c>
      <c r="C399" s="245">
        <v>5680</v>
      </c>
      <c r="D399" s="245">
        <v>10035146</v>
      </c>
      <c r="E399" s="245" t="s">
        <v>721</v>
      </c>
      <c r="F399" s="245" t="s">
        <v>55</v>
      </c>
      <c r="G399" s="245" t="s">
        <v>125</v>
      </c>
      <c r="H399" s="245" t="s">
        <v>722</v>
      </c>
      <c r="I399" s="245" t="s">
        <v>126</v>
      </c>
      <c r="J399" s="245" t="s">
        <v>126</v>
      </c>
      <c r="K399" s="245" t="s">
        <v>723</v>
      </c>
      <c r="L399" s="245" t="s">
        <v>129</v>
      </c>
      <c r="M399" s="245" t="s">
        <v>55</v>
      </c>
      <c r="N399" s="245">
        <v>10022299</v>
      </c>
      <c r="O399" s="251">
        <v>42905</v>
      </c>
      <c r="P399" s="251">
        <v>43068</v>
      </c>
      <c r="Q399" s="251">
        <v>43133</v>
      </c>
      <c r="R399" s="245">
        <v>2</v>
      </c>
      <c r="S399" s="245">
        <v>2</v>
      </c>
      <c r="T399" s="245">
        <v>2</v>
      </c>
    </row>
    <row r="400" spans="1:20" s="245" customFormat="1" ht="15" x14ac:dyDescent="0.2">
      <c r="A400" s="252" t="str">
        <f t="shared" si="6"/>
        <v>Ofsted Provider Webpage</v>
      </c>
      <c r="B400" s="245">
        <v>70352</v>
      </c>
      <c r="C400" s="245">
        <v>5685</v>
      </c>
      <c r="D400" s="245">
        <v>10055218</v>
      </c>
      <c r="E400" s="245" t="s">
        <v>724</v>
      </c>
      <c r="F400" s="245" t="s">
        <v>54</v>
      </c>
      <c r="G400" s="245" t="s">
        <v>125</v>
      </c>
      <c r="H400" s="245" t="s">
        <v>725</v>
      </c>
      <c r="I400" s="245" t="s">
        <v>126</v>
      </c>
      <c r="J400" s="245" t="s">
        <v>126</v>
      </c>
      <c r="K400" s="245" t="s">
        <v>255</v>
      </c>
      <c r="L400" s="245" t="s">
        <v>129</v>
      </c>
      <c r="M400" s="245" t="s">
        <v>54</v>
      </c>
      <c r="N400" s="245">
        <v>10022300</v>
      </c>
      <c r="O400" s="251">
        <v>42905</v>
      </c>
      <c r="P400" s="251">
        <v>43061</v>
      </c>
      <c r="Q400" s="251">
        <v>43098</v>
      </c>
      <c r="R400" s="245">
        <v>1</v>
      </c>
      <c r="S400" s="245">
        <v>1</v>
      </c>
      <c r="T400" s="245">
        <v>1</v>
      </c>
    </row>
    <row r="401" spans="1:20" s="245" customFormat="1" ht="15" x14ac:dyDescent="0.2">
      <c r="A401" s="252" t="str">
        <f t="shared" si="6"/>
        <v>Ofsted Provider Webpage</v>
      </c>
      <c r="B401" s="245">
        <v>70353</v>
      </c>
      <c r="C401" s="245">
        <v>5686</v>
      </c>
      <c r="D401" s="245">
        <v>10059068</v>
      </c>
      <c r="E401" s="245" t="s">
        <v>726</v>
      </c>
      <c r="F401" s="245" t="s">
        <v>56</v>
      </c>
      <c r="G401" s="245" t="s">
        <v>125</v>
      </c>
      <c r="H401" s="245" t="s">
        <v>727</v>
      </c>
      <c r="I401" s="245" t="s">
        <v>151</v>
      </c>
      <c r="J401" s="245" t="s">
        <v>151</v>
      </c>
      <c r="K401" s="245" t="s">
        <v>199</v>
      </c>
      <c r="L401" s="245" t="s">
        <v>129</v>
      </c>
      <c r="M401" s="245" t="s">
        <v>56</v>
      </c>
      <c r="N401" s="245">
        <v>10040507</v>
      </c>
      <c r="O401" s="251">
        <v>43241</v>
      </c>
      <c r="P401" s="251">
        <v>43390</v>
      </c>
      <c r="Q401" s="251">
        <v>43432</v>
      </c>
      <c r="R401" s="245">
        <v>2</v>
      </c>
      <c r="S401" s="245">
        <v>2</v>
      </c>
      <c r="T401" s="245">
        <v>2</v>
      </c>
    </row>
    <row r="402" spans="1:20" s="245" customFormat="1" ht="15" x14ac:dyDescent="0.2">
      <c r="A402" s="252" t="str">
        <f t="shared" si="6"/>
        <v>Ofsted Provider Webpage</v>
      </c>
      <c r="B402" s="245">
        <v>70354</v>
      </c>
      <c r="C402" s="245">
        <v>5687</v>
      </c>
      <c r="D402" s="245">
        <v>10048788</v>
      </c>
      <c r="E402" s="245" t="s">
        <v>728</v>
      </c>
      <c r="F402" s="245" t="s">
        <v>56</v>
      </c>
      <c r="G402" s="245" t="s">
        <v>125</v>
      </c>
      <c r="H402" s="245" t="s">
        <v>729</v>
      </c>
      <c r="I402" s="245" t="s">
        <v>126</v>
      </c>
      <c r="J402" s="245" t="s">
        <v>126</v>
      </c>
      <c r="K402" s="245" t="s">
        <v>730</v>
      </c>
      <c r="L402" s="245" t="s">
        <v>129</v>
      </c>
      <c r="M402" s="245" t="s">
        <v>56</v>
      </c>
      <c r="N402" s="245">
        <v>10086063</v>
      </c>
      <c r="O402" s="251">
        <v>43626</v>
      </c>
      <c r="P402" s="251">
        <v>43747</v>
      </c>
      <c r="Q402" s="251">
        <v>43788</v>
      </c>
      <c r="R402" s="245">
        <v>1</v>
      </c>
      <c r="S402" s="245">
        <v>1</v>
      </c>
      <c r="T402" s="245">
        <v>1</v>
      </c>
    </row>
    <row r="403" spans="1:20" s="245" customFormat="1" ht="15" x14ac:dyDescent="0.2">
      <c r="A403" s="252" t="str">
        <f t="shared" si="6"/>
        <v>Ofsted Provider Webpage</v>
      </c>
      <c r="B403" s="245">
        <v>70355</v>
      </c>
      <c r="C403" s="245">
        <v>5689</v>
      </c>
      <c r="D403" s="245">
        <v>10032610</v>
      </c>
      <c r="E403" s="245" t="s">
        <v>731</v>
      </c>
      <c r="F403" s="245" t="s">
        <v>56</v>
      </c>
      <c r="G403" s="245" t="s">
        <v>125</v>
      </c>
      <c r="H403" s="245" t="s">
        <v>732</v>
      </c>
      <c r="I403" s="245" t="s">
        <v>136</v>
      </c>
      <c r="J403" s="245" t="s">
        <v>136</v>
      </c>
      <c r="K403" s="245" t="s">
        <v>174</v>
      </c>
      <c r="L403" s="245" t="s">
        <v>129</v>
      </c>
      <c r="M403" s="245" t="s">
        <v>56</v>
      </c>
      <c r="N403" s="245">
        <v>10040508</v>
      </c>
      <c r="O403" s="251">
        <v>43220</v>
      </c>
      <c r="P403" s="251">
        <v>43369</v>
      </c>
      <c r="Q403" s="251">
        <v>43409</v>
      </c>
      <c r="R403" s="245">
        <v>1</v>
      </c>
      <c r="S403" s="245">
        <v>1</v>
      </c>
      <c r="T403" s="245">
        <v>1</v>
      </c>
    </row>
    <row r="404" spans="1:20" s="245" customFormat="1" ht="15" x14ac:dyDescent="0.2">
      <c r="A404" s="252" t="str">
        <f t="shared" si="6"/>
        <v>Ofsted Provider Webpage</v>
      </c>
      <c r="B404" s="245">
        <v>70357</v>
      </c>
      <c r="C404" s="245">
        <v>5691</v>
      </c>
      <c r="D404" s="245">
        <v>10049725</v>
      </c>
      <c r="E404" s="245" t="s">
        <v>733</v>
      </c>
      <c r="F404" s="245" t="s">
        <v>56</v>
      </c>
      <c r="G404" s="245" t="s">
        <v>125</v>
      </c>
      <c r="H404" s="245" t="s">
        <v>734</v>
      </c>
      <c r="I404" s="245" t="s">
        <v>156</v>
      </c>
      <c r="J404" s="245" t="s">
        <v>156</v>
      </c>
      <c r="K404" s="245" t="s">
        <v>258</v>
      </c>
      <c r="L404" s="245" t="s">
        <v>129</v>
      </c>
      <c r="M404" s="245" t="s">
        <v>56</v>
      </c>
      <c r="N404" s="245">
        <v>10040510</v>
      </c>
      <c r="O404" s="251">
        <v>43234</v>
      </c>
      <c r="P404" s="251">
        <v>43425</v>
      </c>
      <c r="Q404" s="251">
        <v>43474</v>
      </c>
      <c r="R404" s="245">
        <v>2</v>
      </c>
      <c r="S404" s="245">
        <v>2</v>
      </c>
      <c r="T404" s="245">
        <v>2</v>
      </c>
    </row>
    <row r="405" spans="1:20" s="245" customFormat="1" ht="15" x14ac:dyDescent="0.2">
      <c r="A405" s="252" t="str">
        <f t="shared" si="6"/>
        <v>Ofsted Provider Webpage</v>
      </c>
      <c r="B405" s="245">
        <v>70358</v>
      </c>
      <c r="C405" s="245">
        <v>5688</v>
      </c>
      <c r="D405" s="245">
        <v>10064620</v>
      </c>
      <c r="E405" s="245" t="s">
        <v>735</v>
      </c>
      <c r="F405" s="245" t="s">
        <v>54</v>
      </c>
      <c r="G405" s="245" t="s">
        <v>125</v>
      </c>
      <c r="H405" s="245" t="s">
        <v>736</v>
      </c>
      <c r="I405" s="245" t="s">
        <v>136</v>
      </c>
      <c r="J405" s="245" t="s">
        <v>136</v>
      </c>
      <c r="K405" s="245" t="s">
        <v>137</v>
      </c>
      <c r="L405" s="245" t="s">
        <v>129</v>
      </c>
      <c r="M405" s="245" t="s">
        <v>54</v>
      </c>
      <c r="N405" s="245">
        <v>10040511</v>
      </c>
      <c r="O405" s="251">
        <v>43269</v>
      </c>
      <c r="P405" s="251">
        <v>43411</v>
      </c>
      <c r="Q405" s="251">
        <v>43450</v>
      </c>
      <c r="R405" s="245">
        <v>2</v>
      </c>
      <c r="S405" s="245">
        <v>2</v>
      </c>
      <c r="T405" s="245">
        <v>2</v>
      </c>
    </row>
    <row r="406" spans="1:20" s="245" customFormat="1" ht="15" x14ac:dyDescent="0.2">
      <c r="A406" s="252" t="str">
        <f t="shared" si="6"/>
        <v>Ofsted Provider Webpage</v>
      </c>
      <c r="B406" s="245">
        <v>70359</v>
      </c>
      <c r="C406" s="245">
        <v>5692</v>
      </c>
      <c r="D406" s="245">
        <v>10053211</v>
      </c>
      <c r="E406" s="245" t="s">
        <v>737</v>
      </c>
      <c r="F406" s="245" t="s">
        <v>54</v>
      </c>
      <c r="G406" s="245" t="s">
        <v>125</v>
      </c>
      <c r="H406" s="245" t="s">
        <v>738</v>
      </c>
      <c r="I406" s="245" t="s">
        <v>186</v>
      </c>
      <c r="J406" s="245" t="s">
        <v>186</v>
      </c>
      <c r="K406" s="245" t="s">
        <v>739</v>
      </c>
      <c r="L406" s="245" t="s">
        <v>129</v>
      </c>
      <c r="M406" s="245" t="s">
        <v>54</v>
      </c>
      <c r="N406" s="245">
        <v>10040512</v>
      </c>
      <c r="O406" s="251">
        <v>43234</v>
      </c>
      <c r="P406" s="251">
        <v>43390</v>
      </c>
      <c r="Q406" s="251">
        <v>43430</v>
      </c>
      <c r="R406" s="245">
        <v>1</v>
      </c>
      <c r="S406" s="245">
        <v>1</v>
      </c>
      <c r="T406" s="245">
        <v>1</v>
      </c>
    </row>
    <row r="407" spans="1:20" s="245" customFormat="1" ht="15" x14ac:dyDescent="0.2">
      <c r="A407" s="252" t="str">
        <f t="shared" si="6"/>
        <v>Ofsted Provider Webpage</v>
      </c>
      <c r="B407" s="245">
        <v>70361</v>
      </c>
      <c r="C407" s="245">
        <v>5694</v>
      </c>
      <c r="D407" s="245">
        <v>10053216</v>
      </c>
      <c r="E407" s="245" t="s">
        <v>740</v>
      </c>
      <c r="F407" s="245" t="s">
        <v>54</v>
      </c>
      <c r="G407" s="245" t="s">
        <v>125</v>
      </c>
      <c r="H407" s="245" t="s">
        <v>741</v>
      </c>
      <c r="I407" s="245" t="s">
        <v>156</v>
      </c>
      <c r="J407" s="245" t="s">
        <v>156</v>
      </c>
      <c r="K407" s="245" t="s">
        <v>157</v>
      </c>
      <c r="L407" s="245" t="s">
        <v>129</v>
      </c>
      <c r="M407" s="245" t="s">
        <v>140</v>
      </c>
      <c r="N407" s="245" t="s">
        <v>140</v>
      </c>
      <c r="O407" s="251" t="s">
        <v>140</v>
      </c>
      <c r="P407" s="251" t="s">
        <v>140</v>
      </c>
      <c r="Q407" s="251" t="s">
        <v>140</v>
      </c>
      <c r="R407" s="245" t="s">
        <v>140</v>
      </c>
      <c r="S407" s="245" t="s">
        <v>140</v>
      </c>
      <c r="T407" s="245" t="s">
        <v>140</v>
      </c>
    </row>
    <row r="408" spans="1:20" s="245" customFormat="1" ht="15" x14ac:dyDescent="0.2">
      <c r="A408" s="252" t="str">
        <f t="shared" si="6"/>
        <v>Ofsted Provider Webpage</v>
      </c>
      <c r="B408" s="245">
        <v>70361</v>
      </c>
      <c r="C408" s="245">
        <v>5694</v>
      </c>
      <c r="D408" s="245">
        <v>10053216</v>
      </c>
      <c r="E408" s="245" t="s">
        <v>740</v>
      </c>
      <c r="F408" s="245" t="s">
        <v>55</v>
      </c>
      <c r="G408" s="245" t="s">
        <v>125</v>
      </c>
      <c r="H408" s="245" t="s">
        <v>741</v>
      </c>
      <c r="I408" s="245" t="s">
        <v>156</v>
      </c>
      <c r="J408" s="245" t="s">
        <v>156</v>
      </c>
      <c r="K408" s="245" t="s">
        <v>157</v>
      </c>
      <c r="L408" s="245" t="s">
        <v>129</v>
      </c>
      <c r="M408" s="245" t="s">
        <v>55</v>
      </c>
      <c r="N408" s="245">
        <v>10040514</v>
      </c>
      <c r="O408" s="251">
        <v>43220</v>
      </c>
      <c r="P408" s="251">
        <v>43397</v>
      </c>
      <c r="Q408" s="251">
        <v>43424</v>
      </c>
      <c r="R408" s="245">
        <v>1</v>
      </c>
      <c r="S408" s="245">
        <v>1</v>
      </c>
      <c r="T408" s="245">
        <v>1</v>
      </c>
    </row>
    <row r="409" spans="1:20" s="245" customFormat="1" ht="15" x14ac:dyDescent="0.2">
      <c r="A409" s="252" t="str">
        <f t="shared" si="6"/>
        <v>Ofsted Provider Webpage</v>
      </c>
      <c r="B409" s="245">
        <v>70362</v>
      </c>
      <c r="C409" s="245">
        <v>5695</v>
      </c>
      <c r="D409" s="245">
        <v>10049578</v>
      </c>
      <c r="E409" s="245" t="s">
        <v>742</v>
      </c>
      <c r="F409" s="245" t="s">
        <v>56</v>
      </c>
      <c r="G409" s="245" t="s">
        <v>125</v>
      </c>
      <c r="H409" s="245" t="s">
        <v>743</v>
      </c>
      <c r="I409" s="245" t="s">
        <v>132</v>
      </c>
      <c r="J409" s="245" t="s">
        <v>132</v>
      </c>
      <c r="K409" s="245" t="s">
        <v>277</v>
      </c>
      <c r="L409" s="245" t="s">
        <v>129</v>
      </c>
      <c r="M409" s="245" t="s">
        <v>56</v>
      </c>
      <c r="N409" s="245">
        <v>10040515</v>
      </c>
      <c r="O409" s="251">
        <v>43241</v>
      </c>
      <c r="P409" s="251">
        <v>43432</v>
      </c>
      <c r="Q409" s="251">
        <v>43478</v>
      </c>
      <c r="R409" s="245">
        <v>2</v>
      </c>
      <c r="S409" s="245">
        <v>2</v>
      </c>
      <c r="T409" s="245">
        <v>2</v>
      </c>
    </row>
    <row r="410" spans="1:20" s="245" customFormat="1" ht="15" x14ac:dyDescent="0.2">
      <c r="A410" s="252" t="str">
        <f t="shared" si="6"/>
        <v>Ofsted Provider Webpage</v>
      </c>
      <c r="B410" s="245">
        <v>70363</v>
      </c>
      <c r="C410" s="245">
        <v>5696</v>
      </c>
      <c r="D410" s="245">
        <v>10031352</v>
      </c>
      <c r="E410" s="245" t="s">
        <v>744</v>
      </c>
      <c r="F410" s="245" t="s">
        <v>55</v>
      </c>
      <c r="G410" s="245" t="s">
        <v>125</v>
      </c>
      <c r="H410" s="245" t="s">
        <v>745</v>
      </c>
      <c r="I410" s="245" t="s">
        <v>186</v>
      </c>
      <c r="J410" s="245" t="s">
        <v>186</v>
      </c>
      <c r="K410" s="245" t="s">
        <v>746</v>
      </c>
      <c r="L410" s="245" t="s">
        <v>129</v>
      </c>
      <c r="M410" s="245" t="s">
        <v>55</v>
      </c>
      <c r="N410" s="245">
        <v>10040516</v>
      </c>
      <c r="O410" s="251">
        <v>43269</v>
      </c>
      <c r="P410" s="251">
        <v>43425</v>
      </c>
      <c r="Q410" s="251">
        <v>43454</v>
      </c>
      <c r="R410" s="245">
        <v>2</v>
      </c>
      <c r="S410" s="245">
        <v>2</v>
      </c>
      <c r="T410" s="245">
        <v>2</v>
      </c>
    </row>
    <row r="411" spans="1:20" s="245" customFormat="1" ht="15" x14ac:dyDescent="0.2">
      <c r="A411" s="252" t="str">
        <f t="shared" si="6"/>
        <v>Ofsted Provider Webpage</v>
      </c>
      <c r="B411" s="245">
        <v>70364</v>
      </c>
      <c r="C411" s="245">
        <v>5697</v>
      </c>
      <c r="D411" s="245">
        <v>10032342</v>
      </c>
      <c r="E411" s="245" t="s">
        <v>747</v>
      </c>
      <c r="F411" s="245" t="s">
        <v>56</v>
      </c>
      <c r="G411" s="245" t="s">
        <v>125</v>
      </c>
      <c r="H411" s="245" t="s">
        <v>748</v>
      </c>
      <c r="I411" s="245" t="s">
        <v>160</v>
      </c>
      <c r="J411" s="245" t="s">
        <v>143</v>
      </c>
      <c r="K411" s="245" t="s">
        <v>749</v>
      </c>
      <c r="L411" s="245" t="s">
        <v>129</v>
      </c>
      <c r="M411" s="245" t="s">
        <v>56</v>
      </c>
      <c r="N411" s="245">
        <v>10040517</v>
      </c>
      <c r="O411" s="251">
        <v>43220</v>
      </c>
      <c r="P411" s="251">
        <v>43390</v>
      </c>
      <c r="Q411" s="251">
        <v>43429</v>
      </c>
      <c r="R411" s="245">
        <v>2</v>
      </c>
      <c r="S411" s="245">
        <v>2</v>
      </c>
      <c r="T411" s="245">
        <v>2</v>
      </c>
    </row>
    <row r="412" spans="1:20" s="245" customFormat="1" ht="15" x14ac:dyDescent="0.2">
      <c r="A412" s="252" t="str">
        <f t="shared" si="6"/>
        <v>Ofsted Provider Webpage</v>
      </c>
      <c r="B412" s="245">
        <v>70365</v>
      </c>
      <c r="C412" s="245">
        <v>5698</v>
      </c>
      <c r="D412" s="245">
        <v>10060731</v>
      </c>
      <c r="E412" s="245" t="s">
        <v>750</v>
      </c>
      <c r="F412" s="245" t="s">
        <v>56</v>
      </c>
      <c r="G412" s="245" t="s">
        <v>125</v>
      </c>
      <c r="H412" s="245" t="s">
        <v>751</v>
      </c>
      <c r="I412" s="245" t="s">
        <v>136</v>
      </c>
      <c r="J412" s="245" t="s">
        <v>136</v>
      </c>
      <c r="K412" s="245" t="s">
        <v>291</v>
      </c>
      <c r="L412" s="245" t="s">
        <v>129</v>
      </c>
      <c r="M412" s="245" t="s">
        <v>56</v>
      </c>
      <c r="N412" s="245">
        <v>10040518</v>
      </c>
      <c r="O412" s="251">
        <v>43228</v>
      </c>
      <c r="P412" s="251">
        <v>43383</v>
      </c>
      <c r="Q412" s="251">
        <v>43422</v>
      </c>
      <c r="R412" s="245">
        <v>1</v>
      </c>
      <c r="S412" s="245">
        <v>1</v>
      </c>
      <c r="T412" s="245">
        <v>1</v>
      </c>
    </row>
    <row r="413" spans="1:20" s="245" customFormat="1" ht="15" x14ac:dyDescent="0.2">
      <c r="A413" s="252" t="str">
        <f t="shared" si="6"/>
        <v>Ofsted Provider Webpage</v>
      </c>
      <c r="B413" s="245">
        <v>70366</v>
      </c>
      <c r="C413" s="245">
        <v>5699</v>
      </c>
      <c r="D413" s="245">
        <v>10053276</v>
      </c>
      <c r="E413" s="245" t="s">
        <v>752</v>
      </c>
      <c r="F413" s="245" t="s">
        <v>56</v>
      </c>
      <c r="G413" s="245" t="s">
        <v>125</v>
      </c>
      <c r="H413" s="245" t="s">
        <v>753</v>
      </c>
      <c r="I413" s="245" t="s">
        <v>186</v>
      </c>
      <c r="J413" s="245" t="s">
        <v>186</v>
      </c>
      <c r="K413" s="245" t="s">
        <v>754</v>
      </c>
      <c r="L413" s="245" t="s">
        <v>129</v>
      </c>
      <c r="M413" s="245" t="s">
        <v>56</v>
      </c>
      <c r="N413" s="245">
        <v>10040519</v>
      </c>
      <c r="O413" s="251">
        <v>43213</v>
      </c>
      <c r="P413" s="251">
        <v>43411</v>
      </c>
      <c r="Q413" s="251">
        <v>43454</v>
      </c>
      <c r="R413" s="245">
        <v>2</v>
      </c>
      <c r="S413" s="245">
        <v>2</v>
      </c>
      <c r="T413" s="245">
        <v>2</v>
      </c>
    </row>
    <row r="414" spans="1:20" s="245" customFormat="1" ht="15" x14ac:dyDescent="0.2">
      <c r="A414" s="252" t="str">
        <f t="shared" si="6"/>
        <v>Ofsted Provider Webpage</v>
      </c>
      <c r="B414" s="245">
        <v>70367</v>
      </c>
      <c r="C414" s="245">
        <v>5700</v>
      </c>
      <c r="D414" s="245">
        <v>10058237</v>
      </c>
      <c r="E414" s="245" t="s">
        <v>755</v>
      </c>
      <c r="F414" s="245" t="s">
        <v>54</v>
      </c>
      <c r="G414" s="245" t="s">
        <v>125</v>
      </c>
      <c r="H414" s="245" t="s">
        <v>756</v>
      </c>
      <c r="I414" s="245" t="s">
        <v>160</v>
      </c>
      <c r="J414" s="245" t="s">
        <v>143</v>
      </c>
      <c r="K414" s="245" t="s">
        <v>321</v>
      </c>
      <c r="L414" s="245" t="s">
        <v>129</v>
      </c>
      <c r="M414" s="245" t="s">
        <v>140</v>
      </c>
      <c r="N414" s="245" t="s">
        <v>140</v>
      </c>
      <c r="O414" s="251" t="s">
        <v>140</v>
      </c>
      <c r="P414" s="251" t="s">
        <v>140</v>
      </c>
      <c r="Q414" s="251" t="s">
        <v>140</v>
      </c>
      <c r="R414" s="245" t="s">
        <v>140</v>
      </c>
      <c r="S414" s="245" t="s">
        <v>140</v>
      </c>
      <c r="T414" s="245" t="s">
        <v>140</v>
      </c>
    </row>
    <row r="415" spans="1:20" s="245" customFormat="1" ht="15" x14ac:dyDescent="0.2">
      <c r="A415" s="252" t="str">
        <f t="shared" si="6"/>
        <v>Ofsted Provider Webpage</v>
      </c>
      <c r="B415" s="245">
        <v>70367</v>
      </c>
      <c r="C415" s="245">
        <v>5700</v>
      </c>
      <c r="D415" s="245">
        <v>10058237</v>
      </c>
      <c r="E415" s="245" t="s">
        <v>755</v>
      </c>
      <c r="F415" s="245" t="s">
        <v>55</v>
      </c>
      <c r="G415" s="245" t="s">
        <v>125</v>
      </c>
      <c r="H415" s="245" t="s">
        <v>756</v>
      </c>
      <c r="I415" s="245" t="s">
        <v>160</v>
      </c>
      <c r="J415" s="245" t="s">
        <v>143</v>
      </c>
      <c r="K415" s="245" t="s">
        <v>321</v>
      </c>
      <c r="L415" s="245" t="s">
        <v>129</v>
      </c>
      <c r="M415" s="245" t="s">
        <v>55</v>
      </c>
      <c r="N415" s="245">
        <v>10040520</v>
      </c>
      <c r="O415" s="251">
        <v>43234</v>
      </c>
      <c r="P415" s="251">
        <v>43425</v>
      </c>
      <c r="Q415" s="251">
        <v>43478</v>
      </c>
      <c r="R415" s="245">
        <v>2</v>
      </c>
      <c r="S415" s="245">
        <v>2</v>
      </c>
      <c r="T415" s="245">
        <v>2</v>
      </c>
    </row>
    <row r="416" spans="1:20" s="245" customFormat="1" ht="15" x14ac:dyDescent="0.2">
      <c r="A416" s="252" t="str">
        <f t="shared" si="6"/>
        <v>Ofsted Provider Webpage</v>
      </c>
      <c r="B416" s="245">
        <v>70368</v>
      </c>
      <c r="C416" s="245">
        <v>5701</v>
      </c>
      <c r="D416" s="245">
        <v>10034167</v>
      </c>
      <c r="E416" s="245" t="s">
        <v>757</v>
      </c>
      <c r="F416" s="245" t="s">
        <v>56</v>
      </c>
      <c r="G416" s="245" t="s">
        <v>125</v>
      </c>
      <c r="H416" s="245" t="s">
        <v>758</v>
      </c>
      <c r="I416" s="245" t="s">
        <v>156</v>
      </c>
      <c r="J416" s="245" t="s">
        <v>156</v>
      </c>
      <c r="K416" s="245" t="s">
        <v>237</v>
      </c>
      <c r="L416" s="245" t="s">
        <v>129</v>
      </c>
      <c r="M416" s="245" t="s">
        <v>56</v>
      </c>
      <c r="N416" s="245">
        <v>10040521</v>
      </c>
      <c r="O416" s="251">
        <v>43220</v>
      </c>
      <c r="P416" s="251">
        <v>43397</v>
      </c>
      <c r="Q416" s="251">
        <v>43432</v>
      </c>
      <c r="R416" s="245">
        <v>2</v>
      </c>
      <c r="S416" s="245">
        <v>2</v>
      </c>
      <c r="T416" s="245">
        <v>2</v>
      </c>
    </row>
    <row r="417" spans="1:20" s="245" customFormat="1" ht="15" x14ac:dyDescent="0.2">
      <c r="A417" s="252" t="str">
        <f t="shared" si="6"/>
        <v>Ofsted Provider Webpage</v>
      </c>
      <c r="B417" s="245">
        <v>70369</v>
      </c>
      <c r="C417" s="245">
        <v>5702</v>
      </c>
      <c r="D417" s="245">
        <v>10053217</v>
      </c>
      <c r="E417" s="245" t="s">
        <v>759</v>
      </c>
      <c r="F417" s="245" t="s">
        <v>57</v>
      </c>
      <c r="G417" s="245" t="s">
        <v>125</v>
      </c>
      <c r="H417" s="245" t="s">
        <v>760</v>
      </c>
      <c r="I417" s="245" t="s">
        <v>136</v>
      </c>
      <c r="J417" s="245" t="s">
        <v>136</v>
      </c>
      <c r="K417" s="245" t="s">
        <v>231</v>
      </c>
      <c r="L417" s="245" t="s">
        <v>129</v>
      </c>
      <c r="M417" s="245" t="s">
        <v>140</v>
      </c>
      <c r="N417" s="245" t="s">
        <v>140</v>
      </c>
      <c r="O417" s="251" t="s">
        <v>140</v>
      </c>
      <c r="P417" s="251" t="s">
        <v>140</v>
      </c>
      <c r="Q417" s="251" t="s">
        <v>140</v>
      </c>
      <c r="R417" s="245" t="s">
        <v>140</v>
      </c>
      <c r="S417" s="245" t="s">
        <v>140</v>
      </c>
      <c r="T417" s="245" t="s">
        <v>140</v>
      </c>
    </row>
    <row r="418" spans="1:20" s="245" customFormat="1" ht="15" x14ac:dyDescent="0.2">
      <c r="A418" s="252" t="str">
        <f t="shared" si="6"/>
        <v>Ofsted Provider Webpage</v>
      </c>
      <c r="B418" s="245">
        <v>70369</v>
      </c>
      <c r="C418" s="245">
        <v>5702</v>
      </c>
      <c r="D418" s="245">
        <v>10053217</v>
      </c>
      <c r="E418" s="245" t="s">
        <v>759</v>
      </c>
      <c r="F418" s="245" t="s">
        <v>54</v>
      </c>
      <c r="G418" s="245" t="s">
        <v>125</v>
      </c>
      <c r="H418" s="245" t="s">
        <v>760</v>
      </c>
      <c r="I418" s="245" t="s">
        <v>136</v>
      </c>
      <c r="J418" s="245" t="s">
        <v>136</v>
      </c>
      <c r="K418" s="245" t="s">
        <v>231</v>
      </c>
      <c r="L418" s="245" t="s">
        <v>129</v>
      </c>
      <c r="M418" s="245" t="s">
        <v>140</v>
      </c>
      <c r="N418" s="245" t="s">
        <v>140</v>
      </c>
      <c r="O418" s="251" t="s">
        <v>140</v>
      </c>
      <c r="P418" s="251" t="s">
        <v>140</v>
      </c>
      <c r="Q418" s="251" t="s">
        <v>140</v>
      </c>
      <c r="R418" s="245" t="s">
        <v>140</v>
      </c>
      <c r="S418" s="245" t="s">
        <v>140</v>
      </c>
      <c r="T418" s="245" t="s">
        <v>140</v>
      </c>
    </row>
    <row r="419" spans="1:20" s="245" customFormat="1" ht="15" x14ac:dyDescent="0.2">
      <c r="A419" s="252" t="str">
        <f t="shared" si="6"/>
        <v>Ofsted Provider Webpage</v>
      </c>
      <c r="B419" s="245">
        <v>70369</v>
      </c>
      <c r="C419" s="245">
        <v>5702</v>
      </c>
      <c r="D419" s="245">
        <v>10053217</v>
      </c>
      <c r="E419" s="245" t="s">
        <v>759</v>
      </c>
      <c r="F419" s="245" t="s">
        <v>55</v>
      </c>
      <c r="G419" s="245" t="s">
        <v>125</v>
      </c>
      <c r="H419" s="245" t="s">
        <v>760</v>
      </c>
      <c r="I419" s="245" t="s">
        <v>136</v>
      </c>
      <c r="J419" s="245" t="s">
        <v>136</v>
      </c>
      <c r="K419" s="245" t="s">
        <v>231</v>
      </c>
      <c r="L419" s="245" t="s">
        <v>129</v>
      </c>
      <c r="M419" s="245" t="s">
        <v>55</v>
      </c>
      <c r="N419" s="245">
        <v>10040522</v>
      </c>
      <c r="O419" s="251">
        <v>43234</v>
      </c>
      <c r="P419" s="251">
        <v>43418</v>
      </c>
      <c r="Q419" s="251">
        <v>43471</v>
      </c>
      <c r="R419" s="245">
        <v>2</v>
      </c>
      <c r="S419" s="245">
        <v>2</v>
      </c>
      <c r="T419" s="245">
        <v>1</v>
      </c>
    </row>
    <row r="420" spans="1:20" s="245" customFormat="1" ht="15" x14ac:dyDescent="0.2">
      <c r="A420" s="252" t="str">
        <f t="shared" si="6"/>
        <v>Ofsted Provider Webpage</v>
      </c>
      <c r="B420" s="245">
        <v>70370</v>
      </c>
      <c r="C420" s="245">
        <v>5703</v>
      </c>
      <c r="D420" s="245">
        <v>10059208</v>
      </c>
      <c r="E420" s="245" t="s">
        <v>761</v>
      </c>
      <c r="F420" s="245" t="s">
        <v>56</v>
      </c>
      <c r="G420" s="245" t="s">
        <v>125</v>
      </c>
      <c r="H420" s="245" t="s">
        <v>762</v>
      </c>
      <c r="I420" s="245" t="s">
        <v>186</v>
      </c>
      <c r="J420" s="245" t="s">
        <v>186</v>
      </c>
      <c r="K420" s="245" t="s">
        <v>286</v>
      </c>
      <c r="L420" s="245" t="s">
        <v>129</v>
      </c>
      <c r="M420" s="245" t="s">
        <v>56</v>
      </c>
      <c r="N420" s="245">
        <v>10040523</v>
      </c>
      <c r="O420" s="251">
        <v>43262</v>
      </c>
      <c r="P420" s="251">
        <v>43383</v>
      </c>
      <c r="Q420" s="251">
        <v>43417</v>
      </c>
      <c r="R420" s="245">
        <v>1</v>
      </c>
      <c r="S420" s="245">
        <v>1</v>
      </c>
      <c r="T420" s="245">
        <v>1</v>
      </c>
    </row>
    <row r="421" spans="1:20" s="245" customFormat="1" ht="15" x14ac:dyDescent="0.2">
      <c r="A421" s="252" t="str">
        <f t="shared" si="6"/>
        <v>Ofsted Provider Webpage</v>
      </c>
      <c r="B421" s="245">
        <v>70371</v>
      </c>
      <c r="C421" s="245">
        <v>5704</v>
      </c>
      <c r="D421" s="245">
        <v>10058335</v>
      </c>
      <c r="E421" s="245" t="s">
        <v>763</v>
      </c>
      <c r="F421" s="245" t="s">
        <v>54</v>
      </c>
      <c r="G421" s="245" t="s">
        <v>125</v>
      </c>
      <c r="H421" s="245" t="s">
        <v>764</v>
      </c>
      <c r="I421" s="245" t="s">
        <v>170</v>
      </c>
      <c r="J421" s="245" t="s">
        <v>170</v>
      </c>
      <c r="K421" s="245" t="s">
        <v>180</v>
      </c>
      <c r="L421" s="245" t="s">
        <v>129</v>
      </c>
      <c r="M421" s="245" t="s">
        <v>54</v>
      </c>
      <c r="N421" s="245">
        <v>10040524</v>
      </c>
      <c r="O421" s="251">
        <v>43269</v>
      </c>
      <c r="P421" s="251">
        <v>43446</v>
      </c>
      <c r="Q421" s="251">
        <v>43489</v>
      </c>
      <c r="R421" s="245">
        <v>2</v>
      </c>
      <c r="S421" s="245">
        <v>2</v>
      </c>
      <c r="T421" s="245">
        <v>1</v>
      </c>
    </row>
  </sheetData>
  <sheetProtection sheet="1" autoFilter="0"/>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62"/>
    <pageSetUpPr autoPageBreaks="0"/>
  </sheetPr>
  <dimension ref="A1:D25"/>
  <sheetViews>
    <sheetView workbookViewId="0"/>
  </sheetViews>
  <sheetFormatPr defaultColWidth="9.140625" defaultRowHeight="12.75" x14ac:dyDescent="0.2"/>
  <cols>
    <col min="1" max="1" width="31.7109375" style="38" customWidth="1"/>
    <col min="2" max="2" width="114.5703125" style="38" customWidth="1"/>
    <col min="3" max="16384" width="9.140625" style="38"/>
  </cols>
  <sheetData>
    <row r="1" spans="1:3" ht="93" customHeight="1" x14ac:dyDescent="0.2">
      <c r="A1" s="125" t="s">
        <v>3</v>
      </c>
      <c r="B1" s="53"/>
    </row>
    <row r="2" spans="1:3" s="39" customFormat="1" ht="24.75" customHeight="1" x14ac:dyDescent="0.2">
      <c r="A2" s="128" t="s">
        <v>4</v>
      </c>
      <c r="B2" s="129" t="s">
        <v>5</v>
      </c>
      <c r="C2" s="126"/>
    </row>
    <row r="3" spans="1:3" s="39" customFormat="1" ht="24.75" customHeight="1" x14ac:dyDescent="0.2">
      <c r="A3" s="130" t="s">
        <v>6</v>
      </c>
      <c r="B3" s="131" t="s">
        <v>7</v>
      </c>
      <c r="C3" s="126"/>
    </row>
    <row r="4" spans="1:3" s="39" customFormat="1" ht="29.25" customHeight="1" x14ac:dyDescent="0.2">
      <c r="A4" s="130" t="s">
        <v>8</v>
      </c>
      <c r="B4" s="132"/>
      <c r="C4" s="126"/>
    </row>
    <row r="5" spans="1:3" s="39" customFormat="1" ht="30" customHeight="1" x14ac:dyDescent="0.2">
      <c r="A5" s="130" t="s">
        <v>9</v>
      </c>
      <c r="B5" s="131" t="s">
        <v>10</v>
      </c>
      <c r="C5" s="126"/>
    </row>
    <row r="6" spans="1:3" s="39" customFormat="1" ht="30" customHeight="1" x14ac:dyDescent="0.2">
      <c r="A6" s="133" t="s">
        <v>11</v>
      </c>
      <c r="B6" s="134" t="s">
        <v>769</v>
      </c>
      <c r="C6" s="126"/>
    </row>
    <row r="7" spans="1:3" s="39" customFormat="1" ht="30" customHeight="1" x14ac:dyDescent="0.2">
      <c r="A7" s="133" t="s">
        <v>12</v>
      </c>
      <c r="B7" s="134" t="s">
        <v>13</v>
      </c>
      <c r="C7" s="126"/>
    </row>
    <row r="8" spans="1:3" s="39" customFormat="1" ht="90" x14ac:dyDescent="0.2">
      <c r="A8" s="133" t="s">
        <v>14</v>
      </c>
      <c r="B8" s="209" t="s">
        <v>15</v>
      </c>
      <c r="C8" s="126"/>
    </row>
    <row r="9" spans="1:3" s="39" customFormat="1" ht="21.75" customHeight="1" x14ac:dyDescent="0.2">
      <c r="A9" s="133" t="s">
        <v>16</v>
      </c>
      <c r="B9" s="134" t="s">
        <v>17</v>
      </c>
      <c r="C9" s="126"/>
    </row>
    <row r="10" spans="1:3" s="39" customFormat="1" ht="24" customHeight="1" x14ac:dyDescent="0.2">
      <c r="A10" s="133" t="s">
        <v>18</v>
      </c>
      <c r="B10" s="134" t="s">
        <v>19</v>
      </c>
      <c r="C10" s="126"/>
    </row>
    <row r="11" spans="1:3" s="39" customFormat="1" ht="22.15" customHeight="1" x14ac:dyDescent="0.2">
      <c r="A11" s="135" t="s">
        <v>20</v>
      </c>
      <c r="B11" s="136" t="str">
        <f>HYPERLINK("mailto:inspectioninsight@ofsted.gov.uk","Link to public enquiries email")</f>
        <v>Link to public enquiries email</v>
      </c>
      <c r="C11" s="126"/>
    </row>
    <row r="12" spans="1:3" s="39" customFormat="1" ht="17.25" customHeight="1" x14ac:dyDescent="0.2">
      <c r="A12" s="133" t="s">
        <v>21</v>
      </c>
      <c r="B12" s="136" t="str">
        <f>HYPERLINK("mailto:pressenquiries@ofsted.gov.uk","Link to press enquiries email")</f>
        <v>Link to press enquiries email</v>
      </c>
      <c r="C12" s="126"/>
    </row>
    <row r="13" spans="1:3" s="39" customFormat="1" ht="26.25" customHeight="1" x14ac:dyDescent="0.2">
      <c r="A13" s="133" t="s">
        <v>22</v>
      </c>
      <c r="B13" s="134" t="s">
        <v>23</v>
      </c>
      <c r="C13" s="126"/>
    </row>
    <row r="14" spans="1:3" s="39" customFormat="1" ht="30" customHeight="1" x14ac:dyDescent="0.2">
      <c r="A14" s="133" t="s">
        <v>24</v>
      </c>
      <c r="B14" s="136" t="str">
        <f>HYPERLINK("https://www.gov.uk/government/statistics/announcements","Link to schedule of publication")</f>
        <v>Link to schedule of publication</v>
      </c>
      <c r="C14" s="126"/>
    </row>
    <row r="15" spans="1:3" s="39" customFormat="1" ht="57.6" customHeight="1" x14ac:dyDescent="0.2">
      <c r="A15" s="243" t="s">
        <v>25</v>
      </c>
      <c r="B15" s="244"/>
      <c r="C15" s="126"/>
    </row>
    <row r="16" spans="1:3" s="39" customFormat="1" ht="15" x14ac:dyDescent="0.2">
      <c r="A16" s="208" t="s">
        <v>26</v>
      </c>
      <c r="B16" s="140" t="s">
        <v>27</v>
      </c>
      <c r="C16" s="126"/>
    </row>
    <row r="17" spans="1:4" s="39" customFormat="1" ht="18.600000000000001" customHeight="1" x14ac:dyDescent="0.2">
      <c r="A17" s="137" t="s">
        <v>28</v>
      </c>
      <c r="B17" s="138"/>
      <c r="C17" s="141"/>
    </row>
    <row r="18" spans="1:4" s="39" customFormat="1" ht="25.15" customHeight="1" x14ac:dyDescent="0.2">
      <c r="A18" s="110" t="s">
        <v>29</v>
      </c>
      <c r="B18" s="139" t="str">
        <f>HYPERLINK("mailto:psi@nationalarchives.gsi.gov.uk","Link to the policy team email at the national archives")</f>
        <v>Link to the policy team email at the national archives</v>
      </c>
      <c r="C18" s="127"/>
      <c r="D18" s="126"/>
    </row>
    <row r="19" spans="1:4" ht="30" customHeight="1" x14ac:dyDescent="0.2">
      <c r="A19" s="40"/>
      <c r="B19" s="40"/>
      <c r="C19" s="40"/>
    </row>
    <row r="20" spans="1:4" ht="30" customHeight="1" x14ac:dyDescent="0.2"/>
    <row r="25" spans="1:4" ht="15" customHeight="1" x14ac:dyDescent="0.2"/>
  </sheetData>
  <mergeCells count="1">
    <mergeCell ref="A15:B15"/>
  </mergeCells>
  <hyperlinks>
    <hyperlink ref="A27:H27" r:id="rId1" display="visit http://www.nationalarchives.gov.uk/doc/open-government-licence/" xr:uid="{00000000-0004-0000-0000-000000000000}"/>
    <hyperlink ref="A30:D30" r:id="rId2" display="psi@nationalarchives.gsi.gov.uk" xr:uid="{00000000-0004-0000-0000-000001000000}"/>
    <hyperlink ref="B16" r:id="rId3" display="Link to the open Government license in the national archives" xr:uid="{0420B0FF-C6B8-4039-80D5-F0FB4ABE1955}"/>
  </hyperlinks>
  <pageMargins left="0.75" right="0.75" top="1" bottom="1" header="0.5" footer="0.5"/>
  <pageSetup paperSize="9" scale="76" orientation="portrait" r:id="rId4"/>
  <headerFooter alignWithMargins="0">
    <oddHeader>&amp;CPROTECT: STATISTICS UNTIL 9:30AM TUESDAY 28 JUNE 2011</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P17"/>
  <sheetViews>
    <sheetView showGridLines="0" workbookViewId="0"/>
  </sheetViews>
  <sheetFormatPr defaultRowHeight="12.75" x14ac:dyDescent="0.2"/>
  <cols>
    <col min="1" max="1" width="31.140625" style="2" customWidth="1"/>
    <col min="2" max="2" width="111" style="2" customWidth="1"/>
    <col min="3" max="12" width="9.140625" style="2"/>
    <col min="13" max="13" width="14.28515625" style="2" customWidth="1"/>
    <col min="14" max="14" width="16.85546875" style="2" customWidth="1"/>
    <col min="15" max="256" width="9.140625" style="2"/>
    <col min="257" max="257" width="3.5703125" style="2" customWidth="1"/>
    <col min="258" max="268" width="9.140625" style="2"/>
    <col min="269" max="269" width="14.28515625" style="2" customWidth="1"/>
    <col min="270" max="270" width="16.85546875" style="2" customWidth="1"/>
    <col min="271" max="512" width="9.140625" style="2"/>
    <col min="513" max="513" width="3.5703125" style="2" customWidth="1"/>
    <col min="514" max="524" width="9.140625" style="2"/>
    <col min="525" max="525" width="14.28515625" style="2" customWidth="1"/>
    <col min="526" max="526" width="16.85546875" style="2" customWidth="1"/>
    <col min="527" max="768" width="9.140625" style="2"/>
    <col min="769" max="769" width="3.5703125" style="2" customWidth="1"/>
    <col min="770" max="780" width="9.140625" style="2"/>
    <col min="781" max="781" width="14.28515625" style="2" customWidth="1"/>
    <col min="782" max="782" width="16.85546875" style="2" customWidth="1"/>
    <col min="783" max="1024" width="9.140625" style="2"/>
    <col min="1025" max="1025" width="3.5703125" style="2" customWidth="1"/>
    <col min="1026" max="1036" width="9.140625" style="2"/>
    <col min="1037" max="1037" width="14.28515625" style="2" customWidth="1"/>
    <col min="1038" max="1038" width="16.85546875" style="2" customWidth="1"/>
    <col min="1039" max="1280" width="9.140625" style="2"/>
    <col min="1281" max="1281" width="3.5703125" style="2" customWidth="1"/>
    <col min="1282" max="1292" width="9.140625" style="2"/>
    <col min="1293" max="1293" width="14.28515625" style="2" customWidth="1"/>
    <col min="1294" max="1294" width="16.85546875" style="2" customWidth="1"/>
    <col min="1295" max="1536" width="9.140625" style="2"/>
    <col min="1537" max="1537" width="3.5703125" style="2" customWidth="1"/>
    <col min="1538" max="1548" width="9.140625" style="2"/>
    <col min="1549" max="1549" width="14.28515625" style="2" customWidth="1"/>
    <col min="1550" max="1550" width="16.85546875" style="2" customWidth="1"/>
    <col min="1551" max="1792" width="9.140625" style="2"/>
    <col min="1793" max="1793" width="3.5703125" style="2" customWidth="1"/>
    <col min="1794" max="1804" width="9.140625" style="2"/>
    <col min="1805" max="1805" width="14.28515625" style="2" customWidth="1"/>
    <col min="1806" max="1806" width="16.85546875" style="2" customWidth="1"/>
    <col min="1807" max="2048" width="9.140625" style="2"/>
    <col min="2049" max="2049" width="3.5703125" style="2" customWidth="1"/>
    <col min="2050" max="2060" width="9.140625" style="2"/>
    <col min="2061" max="2061" width="14.28515625" style="2" customWidth="1"/>
    <col min="2062" max="2062" width="16.85546875" style="2" customWidth="1"/>
    <col min="2063" max="2304" width="9.140625" style="2"/>
    <col min="2305" max="2305" width="3.5703125" style="2" customWidth="1"/>
    <col min="2306" max="2316" width="9.140625" style="2"/>
    <col min="2317" max="2317" width="14.28515625" style="2" customWidth="1"/>
    <col min="2318" max="2318" width="16.85546875" style="2" customWidth="1"/>
    <col min="2319" max="2560" width="9.140625" style="2"/>
    <col min="2561" max="2561" width="3.5703125" style="2" customWidth="1"/>
    <col min="2562" max="2572" width="9.140625" style="2"/>
    <col min="2573" max="2573" width="14.28515625" style="2" customWidth="1"/>
    <col min="2574" max="2574" width="16.85546875" style="2" customWidth="1"/>
    <col min="2575" max="2816" width="9.140625" style="2"/>
    <col min="2817" max="2817" width="3.5703125" style="2" customWidth="1"/>
    <col min="2818" max="2828" width="9.140625" style="2"/>
    <col min="2829" max="2829" width="14.28515625" style="2" customWidth="1"/>
    <col min="2830" max="2830" width="16.85546875" style="2" customWidth="1"/>
    <col min="2831" max="3072" width="9.140625" style="2"/>
    <col min="3073" max="3073" width="3.5703125" style="2" customWidth="1"/>
    <col min="3074" max="3084" width="9.140625" style="2"/>
    <col min="3085" max="3085" width="14.28515625" style="2" customWidth="1"/>
    <col min="3086" max="3086" width="16.85546875" style="2" customWidth="1"/>
    <col min="3087" max="3328" width="9.140625" style="2"/>
    <col min="3329" max="3329" width="3.5703125" style="2" customWidth="1"/>
    <col min="3330" max="3340" width="9.140625" style="2"/>
    <col min="3341" max="3341" width="14.28515625" style="2" customWidth="1"/>
    <col min="3342" max="3342" width="16.85546875" style="2" customWidth="1"/>
    <col min="3343" max="3584" width="9.140625" style="2"/>
    <col min="3585" max="3585" width="3.5703125" style="2" customWidth="1"/>
    <col min="3586" max="3596" width="9.140625" style="2"/>
    <col min="3597" max="3597" width="14.28515625" style="2" customWidth="1"/>
    <col min="3598" max="3598" width="16.85546875" style="2" customWidth="1"/>
    <col min="3599" max="3840" width="9.140625" style="2"/>
    <col min="3841" max="3841" width="3.5703125" style="2" customWidth="1"/>
    <col min="3842" max="3852" width="9.140625" style="2"/>
    <col min="3853" max="3853" width="14.28515625" style="2" customWidth="1"/>
    <col min="3854" max="3854" width="16.85546875" style="2" customWidth="1"/>
    <col min="3855" max="4096" width="9.140625" style="2"/>
    <col min="4097" max="4097" width="3.5703125" style="2" customWidth="1"/>
    <col min="4098" max="4108" width="9.140625" style="2"/>
    <col min="4109" max="4109" width="14.28515625" style="2" customWidth="1"/>
    <col min="4110" max="4110" width="16.85546875" style="2" customWidth="1"/>
    <col min="4111" max="4352" width="9.140625" style="2"/>
    <col min="4353" max="4353" width="3.5703125" style="2" customWidth="1"/>
    <col min="4354" max="4364" width="9.140625" style="2"/>
    <col min="4365" max="4365" width="14.28515625" style="2" customWidth="1"/>
    <col min="4366" max="4366" width="16.85546875" style="2" customWidth="1"/>
    <col min="4367" max="4608" width="9.140625" style="2"/>
    <col min="4609" max="4609" width="3.5703125" style="2" customWidth="1"/>
    <col min="4610" max="4620" width="9.140625" style="2"/>
    <col min="4621" max="4621" width="14.28515625" style="2" customWidth="1"/>
    <col min="4622" max="4622" width="16.85546875" style="2" customWidth="1"/>
    <col min="4623" max="4864" width="9.140625" style="2"/>
    <col min="4865" max="4865" width="3.5703125" style="2" customWidth="1"/>
    <col min="4866" max="4876" width="9.140625" style="2"/>
    <col min="4877" max="4877" width="14.28515625" style="2" customWidth="1"/>
    <col min="4878" max="4878" width="16.85546875" style="2" customWidth="1"/>
    <col min="4879" max="5120" width="9.140625" style="2"/>
    <col min="5121" max="5121" width="3.5703125" style="2" customWidth="1"/>
    <col min="5122" max="5132" width="9.140625" style="2"/>
    <col min="5133" max="5133" width="14.28515625" style="2" customWidth="1"/>
    <col min="5134" max="5134" width="16.85546875" style="2" customWidth="1"/>
    <col min="5135" max="5376" width="9.140625" style="2"/>
    <col min="5377" max="5377" width="3.5703125" style="2" customWidth="1"/>
    <col min="5378" max="5388" width="9.140625" style="2"/>
    <col min="5389" max="5389" width="14.28515625" style="2" customWidth="1"/>
    <col min="5390" max="5390" width="16.85546875" style="2" customWidth="1"/>
    <col min="5391" max="5632" width="9.140625" style="2"/>
    <col min="5633" max="5633" width="3.5703125" style="2" customWidth="1"/>
    <col min="5634" max="5644" width="9.140625" style="2"/>
    <col min="5645" max="5645" width="14.28515625" style="2" customWidth="1"/>
    <col min="5646" max="5646" width="16.85546875" style="2" customWidth="1"/>
    <col min="5647" max="5888" width="9.140625" style="2"/>
    <col min="5889" max="5889" width="3.5703125" style="2" customWidth="1"/>
    <col min="5890" max="5900" width="9.140625" style="2"/>
    <col min="5901" max="5901" width="14.28515625" style="2" customWidth="1"/>
    <col min="5902" max="5902" width="16.85546875" style="2" customWidth="1"/>
    <col min="5903" max="6144" width="9.140625" style="2"/>
    <col min="6145" max="6145" width="3.5703125" style="2" customWidth="1"/>
    <col min="6146" max="6156" width="9.140625" style="2"/>
    <col min="6157" max="6157" width="14.28515625" style="2" customWidth="1"/>
    <col min="6158" max="6158" width="16.85546875" style="2" customWidth="1"/>
    <col min="6159" max="6400" width="9.140625" style="2"/>
    <col min="6401" max="6401" width="3.5703125" style="2" customWidth="1"/>
    <col min="6402" max="6412" width="9.140625" style="2"/>
    <col min="6413" max="6413" width="14.28515625" style="2" customWidth="1"/>
    <col min="6414" max="6414" width="16.85546875" style="2" customWidth="1"/>
    <col min="6415" max="6656" width="9.140625" style="2"/>
    <col min="6657" max="6657" width="3.5703125" style="2" customWidth="1"/>
    <col min="6658" max="6668" width="9.140625" style="2"/>
    <col min="6669" max="6669" width="14.28515625" style="2" customWidth="1"/>
    <col min="6670" max="6670" width="16.85546875" style="2" customWidth="1"/>
    <col min="6671" max="6912" width="9.140625" style="2"/>
    <col min="6913" max="6913" width="3.5703125" style="2" customWidth="1"/>
    <col min="6914" max="6924" width="9.140625" style="2"/>
    <col min="6925" max="6925" width="14.28515625" style="2" customWidth="1"/>
    <col min="6926" max="6926" width="16.85546875" style="2" customWidth="1"/>
    <col min="6927" max="7168" width="9.140625" style="2"/>
    <col min="7169" max="7169" width="3.5703125" style="2" customWidth="1"/>
    <col min="7170" max="7180" width="9.140625" style="2"/>
    <col min="7181" max="7181" width="14.28515625" style="2" customWidth="1"/>
    <col min="7182" max="7182" width="16.85546875" style="2" customWidth="1"/>
    <col min="7183" max="7424" width="9.140625" style="2"/>
    <col min="7425" max="7425" width="3.5703125" style="2" customWidth="1"/>
    <col min="7426" max="7436" width="9.140625" style="2"/>
    <col min="7437" max="7437" width="14.28515625" style="2" customWidth="1"/>
    <col min="7438" max="7438" width="16.85546875" style="2" customWidth="1"/>
    <col min="7439" max="7680" width="9.140625" style="2"/>
    <col min="7681" max="7681" width="3.5703125" style="2" customWidth="1"/>
    <col min="7682" max="7692" width="9.140625" style="2"/>
    <col min="7693" max="7693" width="14.28515625" style="2" customWidth="1"/>
    <col min="7694" max="7694" width="16.85546875" style="2" customWidth="1"/>
    <col min="7695" max="7936" width="9.140625" style="2"/>
    <col min="7937" max="7937" width="3.5703125" style="2" customWidth="1"/>
    <col min="7938" max="7948" width="9.140625" style="2"/>
    <col min="7949" max="7949" width="14.28515625" style="2" customWidth="1"/>
    <col min="7950" max="7950" width="16.85546875" style="2" customWidth="1"/>
    <col min="7951" max="8192" width="9.140625" style="2"/>
    <col min="8193" max="8193" width="3.5703125" style="2" customWidth="1"/>
    <col min="8194" max="8204" width="9.140625" style="2"/>
    <col min="8205" max="8205" width="14.28515625" style="2" customWidth="1"/>
    <col min="8206" max="8206" width="16.85546875" style="2" customWidth="1"/>
    <col min="8207" max="8448" width="9.140625" style="2"/>
    <col min="8449" max="8449" width="3.5703125" style="2" customWidth="1"/>
    <col min="8450" max="8460" width="9.140625" style="2"/>
    <col min="8461" max="8461" width="14.28515625" style="2" customWidth="1"/>
    <col min="8462" max="8462" width="16.85546875" style="2" customWidth="1"/>
    <col min="8463" max="8704" width="9.140625" style="2"/>
    <col min="8705" max="8705" width="3.5703125" style="2" customWidth="1"/>
    <col min="8706" max="8716" width="9.140625" style="2"/>
    <col min="8717" max="8717" width="14.28515625" style="2" customWidth="1"/>
    <col min="8718" max="8718" width="16.85546875" style="2" customWidth="1"/>
    <col min="8719" max="8960" width="9.140625" style="2"/>
    <col min="8961" max="8961" width="3.5703125" style="2" customWidth="1"/>
    <col min="8962" max="8972" width="9.140625" style="2"/>
    <col min="8973" max="8973" width="14.28515625" style="2" customWidth="1"/>
    <col min="8974" max="8974" width="16.85546875" style="2" customWidth="1"/>
    <col min="8975" max="9216" width="9.140625" style="2"/>
    <col min="9217" max="9217" width="3.5703125" style="2" customWidth="1"/>
    <col min="9218" max="9228" width="9.140625" style="2"/>
    <col min="9229" max="9229" width="14.28515625" style="2" customWidth="1"/>
    <col min="9230" max="9230" width="16.85546875" style="2" customWidth="1"/>
    <col min="9231" max="9472" width="9.140625" style="2"/>
    <col min="9473" max="9473" width="3.5703125" style="2" customWidth="1"/>
    <col min="9474" max="9484" width="9.140625" style="2"/>
    <col min="9485" max="9485" width="14.28515625" style="2" customWidth="1"/>
    <col min="9486" max="9486" width="16.85546875" style="2" customWidth="1"/>
    <col min="9487" max="9728" width="9.140625" style="2"/>
    <col min="9729" max="9729" width="3.5703125" style="2" customWidth="1"/>
    <col min="9730" max="9740" width="9.140625" style="2"/>
    <col min="9741" max="9741" width="14.28515625" style="2" customWidth="1"/>
    <col min="9742" max="9742" width="16.85546875" style="2" customWidth="1"/>
    <col min="9743" max="9984" width="9.140625" style="2"/>
    <col min="9985" max="9985" width="3.5703125" style="2" customWidth="1"/>
    <col min="9986" max="9996" width="9.140625" style="2"/>
    <col min="9997" max="9997" width="14.28515625" style="2" customWidth="1"/>
    <col min="9998" max="9998" width="16.85546875" style="2" customWidth="1"/>
    <col min="9999" max="10240" width="9.140625" style="2"/>
    <col min="10241" max="10241" width="3.5703125" style="2" customWidth="1"/>
    <col min="10242" max="10252" width="9.140625" style="2"/>
    <col min="10253" max="10253" width="14.28515625" style="2" customWidth="1"/>
    <col min="10254" max="10254" width="16.85546875" style="2" customWidth="1"/>
    <col min="10255" max="10496" width="9.140625" style="2"/>
    <col min="10497" max="10497" width="3.5703125" style="2" customWidth="1"/>
    <col min="10498" max="10508" width="9.140625" style="2"/>
    <col min="10509" max="10509" width="14.28515625" style="2" customWidth="1"/>
    <col min="10510" max="10510" width="16.85546875" style="2" customWidth="1"/>
    <col min="10511" max="10752" width="9.140625" style="2"/>
    <col min="10753" max="10753" width="3.5703125" style="2" customWidth="1"/>
    <col min="10754" max="10764" width="9.140625" style="2"/>
    <col min="10765" max="10765" width="14.28515625" style="2" customWidth="1"/>
    <col min="10766" max="10766" width="16.85546875" style="2" customWidth="1"/>
    <col min="10767" max="11008" width="9.140625" style="2"/>
    <col min="11009" max="11009" width="3.5703125" style="2" customWidth="1"/>
    <col min="11010" max="11020" width="9.140625" style="2"/>
    <col min="11021" max="11021" width="14.28515625" style="2" customWidth="1"/>
    <col min="11022" max="11022" width="16.85546875" style="2" customWidth="1"/>
    <col min="11023" max="11264" width="9.140625" style="2"/>
    <col min="11265" max="11265" width="3.5703125" style="2" customWidth="1"/>
    <col min="11266" max="11276" width="9.140625" style="2"/>
    <col min="11277" max="11277" width="14.28515625" style="2" customWidth="1"/>
    <col min="11278" max="11278" width="16.85546875" style="2" customWidth="1"/>
    <col min="11279" max="11520" width="9.140625" style="2"/>
    <col min="11521" max="11521" width="3.5703125" style="2" customWidth="1"/>
    <col min="11522" max="11532" width="9.140625" style="2"/>
    <col min="11533" max="11533" width="14.28515625" style="2" customWidth="1"/>
    <col min="11534" max="11534" width="16.85546875" style="2" customWidth="1"/>
    <col min="11535" max="11776" width="9.140625" style="2"/>
    <col min="11777" max="11777" width="3.5703125" style="2" customWidth="1"/>
    <col min="11778" max="11788" width="9.140625" style="2"/>
    <col min="11789" max="11789" width="14.28515625" style="2" customWidth="1"/>
    <col min="11790" max="11790" width="16.85546875" style="2" customWidth="1"/>
    <col min="11791" max="12032" width="9.140625" style="2"/>
    <col min="12033" max="12033" width="3.5703125" style="2" customWidth="1"/>
    <col min="12034" max="12044" width="9.140625" style="2"/>
    <col min="12045" max="12045" width="14.28515625" style="2" customWidth="1"/>
    <col min="12046" max="12046" width="16.85546875" style="2" customWidth="1"/>
    <col min="12047" max="12288" width="9.140625" style="2"/>
    <col min="12289" max="12289" width="3.5703125" style="2" customWidth="1"/>
    <col min="12290" max="12300" width="9.140625" style="2"/>
    <col min="12301" max="12301" width="14.28515625" style="2" customWidth="1"/>
    <col min="12302" max="12302" width="16.85546875" style="2" customWidth="1"/>
    <col min="12303" max="12544" width="9.140625" style="2"/>
    <col min="12545" max="12545" width="3.5703125" style="2" customWidth="1"/>
    <col min="12546" max="12556" width="9.140625" style="2"/>
    <col min="12557" max="12557" width="14.28515625" style="2" customWidth="1"/>
    <col min="12558" max="12558" width="16.85546875" style="2" customWidth="1"/>
    <col min="12559" max="12800" width="9.140625" style="2"/>
    <col min="12801" max="12801" width="3.5703125" style="2" customWidth="1"/>
    <col min="12802" max="12812" width="9.140625" style="2"/>
    <col min="12813" max="12813" width="14.28515625" style="2" customWidth="1"/>
    <col min="12814" max="12814" width="16.85546875" style="2" customWidth="1"/>
    <col min="12815" max="13056" width="9.140625" style="2"/>
    <col min="13057" max="13057" width="3.5703125" style="2" customWidth="1"/>
    <col min="13058" max="13068" width="9.140625" style="2"/>
    <col min="13069" max="13069" width="14.28515625" style="2" customWidth="1"/>
    <col min="13070" max="13070" width="16.85546875" style="2" customWidth="1"/>
    <col min="13071" max="13312" width="9.140625" style="2"/>
    <col min="13313" max="13313" width="3.5703125" style="2" customWidth="1"/>
    <col min="13314" max="13324" width="9.140625" style="2"/>
    <col min="13325" max="13325" width="14.28515625" style="2" customWidth="1"/>
    <col min="13326" max="13326" width="16.85546875" style="2" customWidth="1"/>
    <col min="13327" max="13568" width="9.140625" style="2"/>
    <col min="13569" max="13569" width="3.5703125" style="2" customWidth="1"/>
    <col min="13570" max="13580" width="9.140625" style="2"/>
    <col min="13581" max="13581" width="14.28515625" style="2" customWidth="1"/>
    <col min="13582" max="13582" width="16.85546875" style="2" customWidth="1"/>
    <col min="13583" max="13824" width="9.140625" style="2"/>
    <col min="13825" max="13825" width="3.5703125" style="2" customWidth="1"/>
    <col min="13826" max="13836" width="9.140625" style="2"/>
    <col min="13837" max="13837" width="14.28515625" style="2" customWidth="1"/>
    <col min="13838" max="13838" width="16.85546875" style="2" customWidth="1"/>
    <col min="13839" max="14080" width="9.140625" style="2"/>
    <col min="14081" max="14081" width="3.5703125" style="2" customWidth="1"/>
    <col min="14082" max="14092" width="9.140625" style="2"/>
    <col min="14093" max="14093" width="14.28515625" style="2" customWidth="1"/>
    <col min="14094" max="14094" width="16.85546875" style="2" customWidth="1"/>
    <col min="14095" max="14336" width="9.140625" style="2"/>
    <col min="14337" max="14337" width="3.5703125" style="2" customWidth="1"/>
    <col min="14338" max="14348" width="9.140625" style="2"/>
    <col min="14349" max="14349" width="14.28515625" style="2" customWidth="1"/>
    <col min="14350" max="14350" width="16.85546875" style="2" customWidth="1"/>
    <col min="14351" max="14592" width="9.140625" style="2"/>
    <col min="14593" max="14593" width="3.5703125" style="2" customWidth="1"/>
    <col min="14594" max="14604" width="9.140625" style="2"/>
    <col min="14605" max="14605" width="14.28515625" style="2" customWidth="1"/>
    <col min="14606" max="14606" width="16.85546875" style="2" customWidth="1"/>
    <col min="14607" max="14848" width="9.140625" style="2"/>
    <col min="14849" max="14849" width="3.5703125" style="2" customWidth="1"/>
    <col min="14850" max="14860" width="9.140625" style="2"/>
    <col min="14861" max="14861" width="14.28515625" style="2" customWidth="1"/>
    <col min="14862" max="14862" width="16.85546875" style="2" customWidth="1"/>
    <col min="14863" max="15104" width="9.140625" style="2"/>
    <col min="15105" max="15105" width="3.5703125" style="2" customWidth="1"/>
    <col min="15106" max="15116" width="9.140625" style="2"/>
    <col min="15117" max="15117" width="14.28515625" style="2" customWidth="1"/>
    <col min="15118" max="15118" width="16.85546875" style="2" customWidth="1"/>
    <col min="15119" max="15360" width="9.140625" style="2"/>
    <col min="15361" max="15361" width="3.5703125" style="2" customWidth="1"/>
    <col min="15362" max="15372" width="9.140625" style="2"/>
    <col min="15373" max="15373" width="14.28515625" style="2" customWidth="1"/>
    <col min="15374" max="15374" width="16.85546875" style="2" customWidth="1"/>
    <col min="15375" max="15616" width="9.140625" style="2"/>
    <col min="15617" max="15617" width="3.5703125" style="2" customWidth="1"/>
    <col min="15618" max="15628" width="9.140625" style="2"/>
    <col min="15629" max="15629" width="14.28515625" style="2" customWidth="1"/>
    <col min="15630" max="15630" width="16.85546875" style="2" customWidth="1"/>
    <col min="15631" max="15872" width="9.140625" style="2"/>
    <col min="15873" max="15873" width="3.5703125" style="2" customWidth="1"/>
    <col min="15874" max="15884" width="9.140625" style="2"/>
    <col min="15885" max="15885" width="14.28515625" style="2" customWidth="1"/>
    <col min="15886" max="15886" width="16.85546875" style="2" customWidth="1"/>
    <col min="15887" max="16128" width="9.140625" style="2"/>
    <col min="16129" max="16129" width="3.5703125" style="2" customWidth="1"/>
    <col min="16130" max="16140" width="9.140625" style="2"/>
    <col min="16141" max="16141" width="14.28515625" style="2" customWidth="1"/>
    <col min="16142" max="16142" width="16.85546875" style="2" customWidth="1"/>
    <col min="16143" max="16384" width="9.140625" style="2"/>
  </cols>
  <sheetData>
    <row r="1" spans="1:16" ht="28.5" customHeight="1" x14ac:dyDescent="0.25">
      <c r="A1" s="60" t="s">
        <v>30</v>
      </c>
      <c r="B1" s="68"/>
      <c r="C1" s="68"/>
      <c r="D1" s="68"/>
      <c r="E1" s="68"/>
      <c r="F1" s="68"/>
      <c r="G1" s="68"/>
      <c r="H1" s="68"/>
      <c r="I1" s="68"/>
      <c r="J1" s="68"/>
      <c r="K1" s="68"/>
      <c r="L1" s="68"/>
      <c r="M1" s="68"/>
      <c r="N1" s="68"/>
      <c r="O1" s="68"/>
      <c r="P1" s="68"/>
    </row>
    <row r="2" spans="1:16" ht="30.75" customHeight="1" x14ac:dyDescent="0.2">
      <c r="A2" s="142" t="s">
        <v>31</v>
      </c>
      <c r="B2" s="143" t="s">
        <v>32</v>
      </c>
      <c r="C2" s="68"/>
      <c r="D2" s="68"/>
      <c r="E2" s="42"/>
      <c r="F2" s="68"/>
      <c r="G2" s="68"/>
      <c r="H2" s="68"/>
      <c r="I2" s="68"/>
      <c r="J2" s="68"/>
      <c r="K2" s="68"/>
      <c r="L2" s="68"/>
      <c r="M2" s="68"/>
      <c r="N2" s="68"/>
      <c r="O2" s="68"/>
      <c r="P2" s="68"/>
    </row>
    <row r="3" spans="1:16" ht="14.25" customHeight="1" x14ac:dyDescent="0.2">
      <c r="A3" s="215" t="s">
        <v>33</v>
      </c>
      <c r="B3" s="216" t="s">
        <v>34</v>
      </c>
      <c r="C3" s="68"/>
      <c r="D3" s="68"/>
      <c r="E3" s="42"/>
      <c r="F3" s="68"/>
      <c r="G3" s="68"/>
      <c r="H3" s="68"/>
      <c r="I3" s="68"/>
      <c r="J3" s="68"/>
      <c r="K3" s="68"/>
      <c r="L3" s="68"/>
      <c r="M3" s="68"/>
      <c r="N3" s="68"/>
      <c r="O3" s="68"/>
      <c r="P3" s="68"/>
    </row>
    <row r="4" spans="1:16" ht="14.25" customHeight="1" x14ac:dyDescent="0.2">
      <c r="A4" s="144" t="s">
        <v>35</v>
      </c>
      <c r="B4" s="216" t="s">
        <v>774</v>
      </c>
      <c r="C4" s="68"/>
      <c r="D4" s="68"/>
      <c r="E4" s="68"/>
      <c r="F4" s="68"/>
      <c r="G4" s="68"/>
      <c r="H4" s="68"/>
      <c r="I4" s="68"/>
      <c r="J4" s="68"/>
      <c r="K4" s="68"/>
      <c r="L4" s="68"/>
      <c r="M4" s="68"/>
      <c r="N4" s="68"/>
      <c r="O4" s="68"/>
      <c r="P4" s="68"/>
    </row>
    <row r="5" spans="1:16" ht="14.25" customHeight="1" x14ac:dyDescent="0.2">
      <c r="A5" s="144" t="s">
        <v>36</v>
      </c>
      <c r="B5" s="216" t="s">
        <v>775</v>
      </c>
      <c r="C5" s="112"/>
      <c r="D5" s="112"/>
      <c r="E5" s="112"/>
      <c r="F5" s="112"/>
      <c r="G5" s="112"/>
      <c r="H5" s="112"/>
      <c r="I5" s="112"/>
      <c r="J5" s="112"/>
      <c r="K5" s="112"/>
      <c r="L5" s="112"/>
      <c r="M5" s="112"/>
      <c r="N5" s="112"/>
      <c r="O5" s="112"/>
      <c r="P5" s="68"/>
    </row>
    <row r="6" spans="1:16" ht="14.25" customHeight="1" x14ac:dyDescent="0.2">
      <c r="A6" s="144" t="s">
        <v>37</v>
      </c>
      <c r="B6" s="216" t="s">
        <v>776</v>
      </c>
      <c r="C6" s="112"/>
      <c r="D6" s="112"/>
      <c r="E6" s="112"/>
      <c r="F6" s="112"/>
      <c r="G6" s="112"/>
      <c r="H6" s="112"/>
      <c r="I6" s="112"/>
      <c r="J6" s="112"/>
      <c r="K6" s="112"/>
      <c r="L6" s="112"/>
      <c r="M6" s="112"/>
      <c r="N6" s="112"/>
      <c r="O6" s="112"/>
      <c r="P6" s="68"/>
    </row>
    <row r="7" spans="1:16" ht="14.25" customHeight="1" x14ac:dyDescent="0.2">
      <c r="A7" s="144" t="s">
        <v>38</v>
      </c>
      <c r="B7" s="216" t="s">
        <v>777</v>
      </c>
      <c r="C7" s="112"/>
      <c r="D7" s="112"/>
      <c r="E7" s="112"/>
      <c r="F7" s="112"/>
      <c r="G7" s="112"/>
      <c r="H7" s="112"/>
      <c r="I7" s="112"/>
      <c r="J7" s="112"/>
      <c r="K7" s="112"/>
      <c r="L7" s="112"/>
      <c r="M7" s="112"/>
      <c r="N7" s="112"/>
      <c r="O7" s="112"/>
      <c r="P7" s="112"/>
    </row>
    <row r="8" spans="1:16" ht="14.25" customHeight="1" x14ac:dyDescent="0.2">
      <c r="A8" s="144" t="s">
        <v>39</v>
      </c>
      <c r="B8" s="216" t="s">
        <v>40</v>
      </c>
      <c r="C8" s="3"/>
      <c r="D8" s="3"/>
      <c r="E8" s="3"/>
      <c r="F8" s="3"/>
      <c r="G8" s="3"/>
      <c r="H8" s="3"/>
      <c r="I8" s="3"/>
      <c r="J8" s="3"/>
      <c r="K8" s="3"/>
      <c r="L8" s="3"/>
      <c r="M8" s="3"/>
      <c r="N8" s="3"/>
      <c r="O8" s="3"/>
      <c r="P8" s="68"/>
    </row>
    <row r="9" spans="1:16" ht="14.25" customHeight="1" x14ac:dyDescent="0.2">
      <c r="A9" s="144" t="s">
        <v>41</v>
      </c>
      <c r="B9" s="216" t="s">
        <v>778</v>
      </c>
      <c r="C9" s="112"/>
      <c r="D9" s="112"/>
      <c r="E9" s="112"/>
      <c r="F9" s="112"/>
      <c r="G9" s="112"/>
      <c r="H9" s="112"/>
      <c r="I9" s="112"/>
      <c r="J9" s="112"/>
      <c r="K9" s="112"/>
      <c r="L9" s="112"/>
      <c r="M9" s="112"/>
      <c r="N9" s="112"/>
      <c r="O9" s="112"/>
      <c r="P9" s="112"/>
    </row>
    <row r="10" spans="1:16" ht="14.25" customHeight="1" x14ac:dyDescent="0.2">
      <c r="A10" s="144" t="s">
        <v>42</v>
      </c>
      <c r="B10" s="216" t="s">
        <v>43</v>
      </c>
      <c r="C10" s="3"/>
      <c r="D10" s="3"/>
      <c r="E10" s="3"/>
      <c r="F10" s="3"/>
      <c r="G10" s="3"/>
      <c r="H10" s="3"/>
      <c r="I10" s="3"/>
      <c r="J10" s="3"/>
      <c r="K10" s="3"/>
      <c r="L10" s="3"/>
      <c r="M10" s="3"/>
      <c r="N10" s="3"/>
      <c r="O10" s="3"/>
      <c r="P10" s="68"/>
    </row>
    <row r="11" spans="1:16" ht="14.25" customHeight="1" x14ac:dyDescent="0.2">
      <c r="A11" s="145" t="s">
        <v>784</v>
      </c>
      <c r="B11" s="216" t="s">
        <v>44</v>
      </c>
      <c r="C11" s="68"/>
      <c r="D11" s="68"/>
      <c r="E11" s="68"/>
      <c r="F11" s="68"/>
      <c r="G11" s="68"/>
      <c r="H11" s="68"/>
      <c r="I11" s="68"/>
      <c r="J11" s="68"/>
      <c r="K11" s="68"/>
      <c r="L11" s="68"/>
      <c r="M11" s="68"/>
      <c r="N11" s="68"/>
      <c r="O11" s="68"/>
      <c r="P11" s="68"/>
    </row>
    <row r="12" spans="1:16" x14ac:dyDescent="0.2">
      <c r="A12" s="68"/>
      <c r="B12" s="4"/>
      <c r="C12" s="68"/>
      <c r="D12" s="68"/>
      <c r="E12" s="68"/>
      <c r="F12" s="68"/>
      <c r="G12" s="68"/>
      <c r="H12" s="68"/>
      <c r="I12" s="68"/>
      <c r="J12" s="68"/>
      <c r="K12" s="68"/>
      <c r="L12" s="68"/>
      <c r="M12" s="68"/>
      <c r="N12" s="68"/>
      <c r="O12" s="68"/>
      <c r="P12" s="68"/>
    </row>
    <row r="13" spans="1:16" ht="12.75" customHeight="1" x14ac:dyDescent="0.2">
      <c r="A13" s="68"/>
      <c r="B13" s="68"/>
      <c r="C13" s="113"/>
      <c r="D13" s="113"/>
      <c r="E13" s="113"/>
      <c r="F13" s="113"/>
      <c r="G13" s="113"/>
      <c r="H13" s="113"/>
      <c r="I13" s="113"/>
      <c r="J13" s="113"/>
      <c r="K13" s="113"/>
      <c r="L13" s="113"/>
      <c r="M13" s="113"/>
      <c r="N13" s="68"/>
      <c r="O13" s="68"/>
      <c r="P13" s="68"/>
    </row>
    <row r="14" spans="1:16" x14ac:dyDescent="0.2">
      <c r="A14" s="68"/>
      <c r="B14" s="68"/>
      <c r="C14" s="4"/>
      <c r="D14" s="4"/>
      <c r="E14" s="4"/>
      <c r="F14" s="4"/>
      <c r="G14" s="4"/>
      <c r="H14" s="4"/>
      <c r="I14" s="4"/>
      <c r="J14" s="4"/>
      <c r="K14" s="4"/>
      <c r="L14" s="4"/>
      <c r="M14" s="4"/>
      <c r="N14" s="4"/>
      <c r="O14" s="68"/>
      <c r="P14" s="68"/>
    </row>
    <row r="15" spans="1:16" x14ac:dyDescent="0.2">
      <c r="A15" s="68"/>
      <c r="B15" s="68"/>
      <c r="C15" s="111"/>
      <c r="D15" s="111"/>
      <c r="E15" s="111"/>
      <c r="F15" s="111"/>
      <c r="G15" s="111"/>
      <c r="H15" s="111"/>
      <c r="I15" s="111"/>
      <c r="J15" s="111"/>
      <c r="K15" s="111"/>
      <c r="L15" s="111"/>
      <c r="M15" s="111"/>
      <c r="N15" s="111"/>
      <c r="O15" s="68"/>
      <c r="P15" s="68"/>
    </row>
    <row r="17" spans="3:14" x14ac:dyDescent="0.2">
      <c r="C17" s="111"/>
      <c r="D17" s="111"/>
      <c r="E17" s="111"/>
      <c r="F17" s="111"/>
      <c r="G17" s="111"/>
      <c r="H17" s="111"/>
      <c r="I17" s="111"/>
      <c r="J17" s="111"/>
      <c r="K17" s="111"/>
      <c r="L17" s="111"/>
      <c r="M17" s="111"/>
      <c r="N17" s="111"/>
    </row>
  </sheetData>
  <phoneticPr fontId="40" type="noConversion"/>
  <hyperlinks>
    <hyperlink ref="B7:N7" location="'Table 3a'!Print_Area" display="Table 3a: Overall effectiveness judgements of initial teacher education provision at their most recent inspection at 31 August 2013" xr:uid="{00000000-0004-0000-0100-000001000000}"/>
    <hyperlink ref="B13:M13" location="'Chart 1'!A1" display="'Chart 1'!A1" xr:uid="{00000000-0004-0000-0100-000002000000}"/>
    <hyperlink ref="B5:O6" location="'Table 1'!Print_Area" display="'Table 1'!Print_Area" xr:uid="{00000000-0004-0000-0100-000007000000}"/>
    <hyperlink ref="B14:N14" location="'Chart 2'!A1" display="'Chart 2'!A1" xr:uid="{00000000-0004-0000-0100-000008000000}"/>
    <hyperlink ref="B15:N15" location="'Chart 2'!A1" display="Chart 2: Overall effectiveness judgements made in each academic year" xr:uid="{00000000-0004-0000-0100-000009000000}"/>
    <hyperlink ref="B7:P7" location="'Table 2'!A1" display="'Table 2'!A1" xr:uid="{00000000-0004-0000-0100-00000B000000}"/>
    <hyperlink ref="B17:N17" location="'Chart 3'!A1" display="'Chart 3'!A1" xr:uid="{00000000-0004-0000-0100-00000E000000}"/>
    <hyperlink ref="B3" location="'Framework changes'!A1" display="Changes in the most recent ITE inspection framework" xr:uid="{56A40F54-5144-4CB4-899B-AD8195CC4575}"/>
    <hyperlink ref="B10" location="'D1 1 Sept 2020 - 31 Aug 2021'!In_Year_Data" display="Age phase level inspection outcomes for inspections carried out between 1 September 2020 and 31 August 2021" xr:uid="{335B2F7D-5D5E-4290-869E-AF5246E32DB4}"/>
    <hyperlink ref="B11" location="'D2 Most recent 31 July 2021'!SoN_Data" display="Age phase level inspection outcomes for most recent inspection" xr:uid="{F5ADCD80-1107-4799-947A-CD12522ACC02}"/>
    <hyperlink ref="B4:B7" location="'Framework changes'!A1" display="Changes in the most recent ITE inspection framework" xr:uid="{62712C79-FC5A-4061-A410-7D65E71598C1}"/>
    <hyperlink ref="B4" location="'Table 1'!Print_Area" display="ITE overall effectiveness judgements from most recent inspection as at 31 August 2021" xr:uid="{D3F5B145-5FB4-4934-93EF-693102958AB2}"/>
    <hyperlink ref="B5" location="'Table 2'!Print_Area" display="ITE inspections concluded between 1 September 2020 and 31 August 2021" xr:uid="{87DCD5BF-0ACD-4F09-855F-06D01445BF5E}"/>
    <hyperlink ref="B6" location="'Table 3'!Print_Area" display="Outcomes of ITE inspections concluded between 1 September 2020 and 31 August 2021" xr:uid="{97936A27-C4B2-47E2-A39C-62EA01F7F901}"/>
    <hyperlink ref="B7" location="'Chart 1'!Print_Area" display="Most recent overall effectiveness as at 31 August 2021" xr:uid="{EA8E099B-38C3-4076-8D6B-3C6455E99FF0}"/>
    <hyperlink ref="B8:B9" location="'Table 3a'!Print_Area" display="Table 3a: Overall effectiveness judgements of initial teacher education provision at their most recent inspection at 31 August 2013" xr:uid="{B4D32ED9-74DE-4394-88FA-34F9435271B3}"/>
    <hyperlink ref="B9" location="'Chart 3'!Print_Area" display="Overall effectiveness judgements from ITE inspections concluded between 1 September 2020 and 31 August 2021" xr:uid="{7F9EE017-995B-471C-BA81-561284EB1BE6}"/>
    <hyperlink ref="B8" location="'Chart 2'!Print_Area" display="Overall effectiveness judgements made in each academic year" xr:uid="{26D9DFE3-AB19-4E55-A191-6DD154E2901E}"/>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68D62-C806-4F08-B295-115916F19BBE}">
  <dimension ref="A1:A4"/>
  <sheetViews>
    <sheetView showGridLines="0" workbookViewId="0"/>
  </sheetViews>
  <sheetFormatPr defaultRowHeight="12.75" x14ac:dyDescent="0.2"/>
  <sheetData>
    <row r="1" spans="1:1" ht="18" x14ac:dyDescent="0.25">
      <c r="A1" s="210" t="s">
        <v>766</v>
      </c>
    </row>
    <row r="2" spans="1:1" ht="18" x14ac:dyDescent="0.25">
      <c r="A2" s="210"/>
    </row>
    <row r="3" spans="1:1" ht="18" x14ac:dyDescent="0.25">
      <c r="A3" s="210" t="s">
        <v>768</v>
      </c>
    </row>
    <row r="4" spans="1:1" ht="18" x14ac:dyDescent="0.25">
      <c r="A4" s="210" t="s">
        <v>767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BEB6-BEC0-42EB-A2EE-D93943AC6674}">
  <sheetPr>
    <tabColor indexed="42"/>
  </sheetPr>
  <dimension ref="A1:B6"/>
  <sheetViews>
    <sheetView workbookViewId="0"/>
  </sheetViews>
  <sheetFormatPr defaultRowHeight="12.75" x14ac:dyDescent="0.2"/>
  <cols>
    <col min="1" max="1" width="16.5703125" bestFit="1" customWidth="1"/>
    <col min="2" max="2" width="178.7109375" customWidth="1"/>
  </cols>
  <sheetData>
    <row r="1" spans="1:2" ht="18.75" x14ac:dyDescent="0.25">
      <c r="A1" s="149" t="s">
        <v>45</v>
      </c>
      <c r="B1" s="54"/>
    </row>
    <row r="2" spans="1:2" ht="15" x14ac:dyDescent="0.2">
      <c r="A2" s="150" t="s">
        <v>46</v>
      </c>
      <c r="B2" s="150" t="s">
        <v>47</v>
      </c>
    </row>
    <row r="3" spans="1:2" ht="30" x14ac:dyDescent="0.2">
      <c r="A3" s="151">
        <v>1</v>
      </c>
      <c r="B3" s="152" t="s">
        <v>771</v>
      </c>
    </row>
    <row r="4" spans="1:2" ht="30" x14ac:dyDescent="0.2">
      <c r="A4" s="151">
        <v>2</v>
      </c>
      <c r="B4" s="152" t="s">
        <v>772</v>
      </c>
    </row>
    <row r="5" spans="1:2" ht="15" x14ac:dyDescent="0.2">
      <c r="A5" s="151">
        <v>3</v>
      </c>
      <c r="B5" s="152" t="s">
        <v>48</v>
      </c>
    </row>
    <row r="6" spans="1:2" ht="15" x14ac:dyDescent="0.2">
      <c r="A6" s="151">
        <v>4</v>
      </c>
      <c r="B6" s="152" t="s">
        <v>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42"/>
    <pageSetUpPr fitToPage="1"/>
  </sheetPr>
  <dimension ref="A1:S88"/>
  <sheetViews>
    <sheetView showGridLines="0" zoomScaleNormal="100" workbookViewId="0"/>
  </sheetViews>
  <sheetFormatPr defaultRowHeight="15" customHeight="1" x14ac:dyDescent="0.2"/>
  <cols>
    <col min="1" max="1" width="26.28515625" style="25" customWidth="1"/>
    <col min="2" max="2" width="13.42578125" style="25" customWidth="1"/>
    <col min="3" max="3" width="14.85546875" style="25" customWidth="1"/>
    <col min="4" max="4" width="13.140625" style="25" bestFit="1" customWidth="1"/>
    <col min="5" max="5" width="15.7109375" style="25" customWidth="1"/>
    <col min="6" max="6" width="14.42578125" style="25" customWidth="1"/>
    <col min="7" max="7" width="13.42578125" style="25" bestFit="1" customWidth="1"/>
    <col min="8" max="8" width="13.42578125" style="26" bestFit="1" customWidth="1"/>
    <col min="9" max="9" width="12.7109375" style="26" bestFit="1" customWidth="1"/>
    <col min="10" max="10" width="12" style="25" customWidth="1"/>
    <col min="11" max="11" width="16" style="34" customWidth="1"/>
    <col min="12" max="12" width="14.28515625" style="34" customWidth="1"/>
    <col min="13" max="14" width="13.42578125" style="34" bestFit="1" customWidth="1"/>
    <col min="15" max="15" width="13.5703125" style="34" customWidth="1"/>
    <col min="16" max="16" width="14.85546875" style="146" customWidth="1"/>
    <col min="17" max="17" width="16.42578125" style="25" customWidth="1"/>
    <col min="18" max="25" width="9.140625" style="25"/>
    <col min="26" max="26" width="0" style="25" hidden="1" customWidth="1"/>
    <col min="27" max="256" width="9.140625" style="25"/>
    <col min="257" max="257" width="2.7109375" style="25" customWidth="1"/>
    <col min="258" max="258" width="61.28515625" style="25" customWidth="1"/>
    <col min="259" max="259" width="1" style="25" customWidth="1"/>
    <col min="260" max="260" width="34.42578125" style="25" customWidth="1"/>
    <col min="261" max="261" width="13.5703125" style="25" customWidth="1"/>
    <col min="262" max="262" width="16.7109375" style="25" customWidth="1"/>
    <col min="263" max="263" width="14.140625" style="25" customWidth="1"/>
    <col min="264" max="264" width="24" style="25" customWidth="1"/>
    <col min="265" max="265" width="16.140625" style="25" customWidth="1"/>
    <col min="266" max="266" width="5.28515625" style="25" customWidth="1"/>
    <col min="267" max="267" width="13.5703125" style="25" customWidth="1"/>
    <col min="268" max="268" width="16.7109375" style="25" customWidth="1"/>
    <col min="269" max="269" width="18.28515625" style="25" customWidth="1"/>
    <col min="270" max="270" width="0" style="25" hidden="1" customWidth="1"/>
    <col min="271" max="271" width="20.140625" style="25" customWidth="1"/>
    <col min="272" max="272" width="14.85546875" style="25" customWidth="1"/>
    <col min="273" max="273" width="16.42578125" style="25" customWidth="1"/>
    <col min="274" max="281" width="9.140625" style="25"/>
    <col min="282" max="282" width="0" style="25" hidden="1" customWidth="1"/>
    <col min="283" max="512" width="9.140625" style="25"/>
    <col min="513" max="513" width="2.7109375" style="25" customWidth="1"/>
    <col min="514" max="514" width="61.28515625" style="25" customWidth="1"/>
    <col min="515" max="515" width="1" style="25" customWidth="1"/>
    <col min="516" max="516" width="34.42578125" style="25" customWidth="1"/>
    <col min="517" max="517" width="13.5703125" style="25" customWidth="1"/>
    <col min="518" max="518" width="16.7109375" style="25" customWidth="1"/>
    <col min="519" max="519" width="14.140625" style="25" customWidth="1"/>
    <col min="520" max="520" width="24" style="25" customWidth="1"/>
    <col min="521" max="521" width="16.140625" style="25" customWidth="1"/>
    <col min="522" max="522" width="5.28515625" style="25" customWidth="1"/>
    <col min="523" max="523" width="13.5703125" style="25" customWidth="1"/>
    <col min="524" max="524" width="16.7109375" style="25" customWidth="1"/>
    <col min="525" max="525" width="18.28515625" style="25" customWidth="1"/>
    <col min="526" max="526" width="0" style="25" hidden="1" customWidth="1"/>
    <col min="527" max="527" width="20.140625" style="25" customWidth="1"/>
    <col min="528" max="528" width="14.85546875" style="25" customWidth="1"/>
    <col min="529" max="529" width="16.42578125" style="25" customWidth="1"/>
    <col min="530" max="537" width="9.140625" style="25"/>
    <col min="538" max="538" width="0" style="25" hidden="1" customWidth="1"/>
    <col min="539" max="768" width="9.140625" style="25"/>
    <col min="769" max="769" width="2.7109375" style="25" customWidth="1"/>
    <col min="770" max="770" width="61.28515625" style="25" customWidth="1"/>
    <col min="771" max="771" width="1" style="25" customWidth="1"/>
    <col min="772" max="772" width="34.42578125" style="25" customWidth="1"/>
    <col min="773" max="773" width="13.5703125" style="25" customWidth="1"/>
    <col min="774" max="774" width="16.7109375" style="25" customWidth="1"/>
    <col min="775" max="775" width="14.140625" style="25" customWidth="1"/>
    <col min="776" max="776" width="24" style="25" customWidth="1"/>
    <col min="777" max="777" width="16.140625" style="25" customWidth="1"/>
    <col min="778" max="778" width="5.28515625" style="25" customWidth="1"/>
    <col min="779" max="779" width="13.5703125" style="25" customWidth="1"/>
    <col min="780" max="780" width="16.7109375" style="25" customWidth="1"/>
    <col min="781" max="781" width="18.28515625" style="25" customWidth="1"/>
    <col min="782" max="782" width="0" style="25" hidden="1" customWidth="1"/>
    <col min="783" max="783" width="20.140625" style="25" customWidth="1"/>
    <col min="784" max="784" width="14.85546875" style="25" customWidth="1"/>
    <col min="785" max="785" width="16.42578125" style="25" customWidth="1"/>
    <col min="786" max="793" width="9.140625" style="25"/>
    <col min="794" max="794" width="0" style="25" hidden="1" customWidth="1"/>
    <col min="795" max="1024" width="9.140625" style="25"/>
    <col min="1025" max="1025" width="2.7109375" style="25" customWidth="1"/>
    <col min="1026" max="1026" width="61.28515625" style="25" customWidth="1"/>
    <col min="1027" max="1027" width="1" style="25" customWidth="1"/>
    <col min="1028" max="1028" width="34.42578125" style="25" customWidth="1"/>
    <col min="1029" max="1029" width="13.5703125" style="25" customWidth="1"/>
    <col min="1030" max="1030" width="16.7109375" style="25" customWidth="1"/>
    <col min="1031" max="1031" width="14.140625" style="25" customWidth="1"/>
    <col min="1032" max="1032" width="24" style="25" customWidth="1"/>
    <col min="1033" max="1033" width="16.140625" style="25" customWidth="1"/>
    <col min="1034" max="1034" width="5.28515625" style="25" customWidth="1"/>
    <col min="1035" max="1035" width="13.5703125" style="25" customWidth="1"/>
    <col min="1036" max="1036" width="16.7109375" style="25" customWidth="1"/>
    <col min="1037" max="1037" width="18.28515625" style="25" customWidth="1"/>
    <col min="1038" max="1038" width="0" style="25" hidden="1" customWidth="1"/>
    <col min="1039" max="1039" width="20.140625" style="25" customWidth="1"/>
    <col min="1040" max="1040" width="14.85546875" style="25" customWidth="1"/>
    <col min="1041" max="1041" width="16.42578125" style="25" customWidth="1"/>
    <col min="1042" max="1049" width="9.140625" style="25"/>
    <col min="1050" max="1050" width="0" style="25" hidden="1" customWidth="1"/>
    <col min="1051" max="1280" width="9.140625" style="25"/>
    <col min="1281" max="1281" width="2.7109375" style="25" customWidth="1"/>
    <col min="1282" max="1282" width="61.28515625" style="25" customWidth="1"/>
    <col min="1283" max="1283" width="1" style="25" customWidth="1"/>
    <col min="1284" max="1284" width="34.42578125" style="25" customWidth="1"/>
    <col min="1285" max="1285" width="13.5703125" style="25" customWidth="1"/>
    <col min="1286" max="1286" width="16.7109375" style="25" customWidth="1"/>
    <col min="1287" max="1287" width="14.140625" style="25" customWidth="1"/>
    <col min="1288" max="1288" width="24" style="25" customWidth="1"/>
    <col min="1289" max="1289" width="16.140625" style="25" customWidth="1"/>
    <col min="1290" max="1290" width="5.28515625" style="25" customWidth="1"/>
    <col min="1291" max="1291" width="13.5703125" style="25" customWidth="1"/>
    <col min="1292" max="1292" width="16.7109375" style="25" customWidth="1"/>
    <col min="1293" max="1293" width="18.28515625" style="25" customWidth="1"/>
    <col min="1294" max="1294" width="0" style="25" hidden="1" customWidth="1"/>
    <col min="1295" max="1295" width="20.140625" style="25" customWidth="1"/>
    <col min="1296" max="1296" width="14.85546875" style="25" customWidth="1"/>
    <col min="1297" max="1297" width="16.42578125" style="25" customWidth="1"/>
    <col min="1298" max="1305" width="9.140625" style="25"/>
    <col min="1306" max="1306" width="0" style="25" hidden="1" customWidth="1"/>
    <col min="1307" max="1536" width="9.140625" style="25"/>
    <col min="1537" max="1537" width="2.7109375" style="25" customWidth="1"/>
    <col min="1538" max="1538" width="61.28515625" style="25" customWidth="1"/>
    <col min="1539" max="1539" width="1" style="25" customWidth="1"/>
    <col min="1540" max="1540" width="34.42578125" style="25" customWidth="1"/>
    <col min="1541" max="1541" width="13.5703125" style="25" customWidth="1"/>
    <col min="1542" max="1542" width="16.7109375" style="25" customWidth="1"/>
    <col min="1543" max="1543" width="14.140625" style="25" customWidth="1"/>
    <col min="1544" max="1544" width="24" style="25" customWidth="1"/>
    <col min="1545" max="1545" width="16.140625" style="25" customWidth="1"/>
    <col min="1546" max="1546" width="5.28515625" style="25" customWidth="1"/>
    <col min="1547" max="1547" width="13.5703125" style="25" customWidth="1"/>
    <col min="1548" max="1548" width="16.7109375" style="25" customWidth="1"/>
    <col min="1549" max="1549" width="18.28515625" style="25" customWidth="1"/>
    <col min="1550" max="1550" width="0" style="25" hidden="1" customWidth="1"/>
    <col min="1551" max="1551" width="20.140625" style="25" customWidth="1"/>
    <col min="1552" max="1552" width="14.85546875" style="25" customWidth="1"/>
    <col min="1553" max="1553" width="16.42578125" style="25" customWidth="1"/>
    <col min="1554" max="1561" width="9.140625" style="25"/>
    <col min="1562" max="1562" width="0" style="25" hidden="1" customWidth="1"/>
    <col min="1563" max="1792" width="9.140625" style="25"/>
    <col min="1793" max="1793" width="2.7109375" style="25" customWidth="1"/>
    <col min="1794" max="1794" width="61.28515625" style="25" customWidth="1"/>
    <col min="1795" max="1795" width="1" style="25" customWidth="1"/>
    <col min="1796" max="1796" width="34.42578125" style="25" customWidth="1"/>
    <col min="1797" max="1797" width="13.5703125" style="25" customWidth="1"/>
    <col min="1798" max="1798" width="16.7109375" style="25" customWidth="1"/>
    <col min="1799" max="1799" width="14.140625" style="25" customWidth="1"/>
    <col min="1800" max="1800" width="24" style="25" customWidth="1"/>
    <col min="1801" max="1801" width="16.140625" style="25" customWidth="1"/>
    <col min="1802" max="1802" width="5.28515625" style="25" customWidth="1"/>
    <col min="1803" max="1803" width="13.5703125" style="25" customWidth="1"/>
    <col min="1804" max="1804" width="16.7109375" style="25" customWidth="1"/>
    <col min="1805" max="1805" width="18.28515625" style="25" customWidth="1"/>
    <col min="1806" max="1806" width="0" style="25" hidden="1" customWidth="1"/>
    <col min="1807" max="1807" width="20.140625" style="25" customWidth="1"/>
    <col min="1808" max="1808" width="14.85546875" style="25" customWidth="1"/>
    <col min="1809" max="1809" width="16.42578125" style="25" customWidth="1"/>
    <col min="1810" max="1817" width="9.140625" style="25"/>
    <col min="1818" max="1818" width="0" style="25" hidden="1" customWidth="1"/>
    <col min="1819" max="2048" width="9.140625" style="25"/>
    <col min="2049" max="2049" width="2.7109375" style="25" customWidth="1"/>
    <col min="2050" max="2050" width="61.28515625" style="25" customWidth="1"/>
    <col min="2051" max="2051" width="1" style="25" customWidth="1"/>
    <col min="2052" max="2052" width="34.42578125" style="25" customWidth="1"/>
    <col min="2053" max="2053" width="13.5703125" style="25" customWidth="1"/>
    <col min="2054" max="2054" width="16.7109375" style="25" customWidth="1"/>
    <col min="2055" max="2055" width="14.140625" style="25" customWidth="1"/>
    <col min="2056" max="2056" width="24" style="25" customWidth="1"/>
    <col min="2057" max="2057" width="16.140625" style="25" customWidth="1"/>
    <col min="2058" max="2058" width="5.28515625" style="25" customWidth="1"/>
    <col min="2059" max="2059" width="13.5703125" style="25" customWidth="1"/>
    <col min="2060" max="2060" width="16.7109375" style="25" customWidth="1"/>
    <col min="2061" max="2061" width="18.28515625" style="25" customWidth="1"/>
    <col min="2062" max="2062" width="0" style="25" hidden="1" customWidth="1"/>
    <col min="2063" max="2063" width="20.140625" style="25" customWidth="1"/>
    <col min="2064" max="2064" width="14.85546875" style="25" customWidth="1"/>
    <col min="2065" max="2065" width="16.42578125" style="25" customWidth="1"/>
    <col min="2066" max="2073" width="9.140625" style="25"/>
    <col min="2074" max="2074" width="0" style="25" hidden="1" customWidth="1"/>
    <col min="2075" max="2304" width="9.140625" style="25"/>
    <col min="2305" max="2305" width="2.7109375" style="25" customWidth="1"/>
    <col min="2306" max="2306" width="61.28515625" style="25" customWidth="1"/>
    <col min="2307" max="2307" width="1" style="25" customWidth="1"/>
    <col min="2308" max="2308" width="34.42578125" style="25" customWidth="1"/>
    <col min="2309" max="2309" width="13.5703125" style="25" customWidth="1"/>
    <col min="2310" max="2310" width="16.7109375" style="25" customWidth="1"/>
    <col min="2311" max="2311" width="14.140625" style="25" customWidth="1"/>
    <col min="2312" max="2312" width="24" style="25" customWidth="1"/>
    <col min="2313" max="2313" width="16.140625" style="25" customWidth="1"/>
    <col min="2314" max="2314" width="5.28515625" style="25" customWidth="1"/>
    <col min="2315" max="2315" width="13.5703125" style="25" customWidth="1"/>
    <col min="2316" max="2316" width="16.7109375" style="25" customWidth="1"/>
    <col min="2317" max="2317" width="18.28515625" style="25" customWidth="1"/>
    <col min="2318" max="2318" width="0" style="25" hidden="1" customWidth="1"/>
    <col min="2319" max="2319" width="20.140625" style="25" customWidth="1"/>
    <col min="2320" max="2320" width="14.85546875" style="25" customWidth="1"/>
    <col min="2321" max="2321" width="16.42578125" style="25" customWidth="1"/>
    <col min="2322" max="2329" width="9.140625" style="25"/>
    <col min="2330" max="2330" width="0" style="25" hidden="1" customWidth="1"/>
    <col min="2331" max="2560" width="9.140625" style="25"/>
    <col min="2561" max="2561" width="2.7109375" style="25" customWidth="1"/>
    <col min="2562" max="2562" width="61.28515625" style="25" customWidth="1"/>
    <col min="2563" max="2563" width="1" style="25" customWidth="1"/>
    <col min="2564" max="2564" width="34.42578125" style="25" customWidth="1"/>
    <col min="2565" max="2565" width="13.5703125" style="25" customWidth="1"/>
    <col min="2566" max="2566" width="16.7109375" style="25" customWidth="1"/>
    <col min="2567" max="2567" width="14.140625" style="25" customWidth="1"/>
    <col min="2568" max="2568" width="24" style="25" customWidth="1"/>
    <col min="2569" max="2569" width="16.140625" style="25" customWidth="1"/>
    <col min="2570" max="2570" width="5.28515625" style="25" customWidth="1"/>
    <col min="2571" max="2571" width="13.5703125" style="25" customWidth="1"/>
    <col min="2572" max="2572" width="16.7109375" style="25" customWidth="1"/>
    <col min="2573" max="2573" width="18.28515625" style="25" customWidth="1"/>
    <col min="2574" max="2574" width="0" style="25" hidden="1" customWidth="1"/>
    <col min="2575" max="2575" width="20.140625" style="25" customWidth="1"/>
    <col min="2576" max="2576" width="14.85546875" style="25" customWidth="1"/>
    <col min="2577" max="2577" width="16.42578125" style="25" customWidth="1"/>
    <col min="2578" max="2585" width="9.140625" style="25"/>
    <col min="2586" max="2586" width="0" style="25" hidden="1" customWidth="1"/>
    <col min="2587" max="2816" width="9.140625" style="25"/>
    <col min="2817" max="2817" width="2.7109375" style="25" customWidth="1"/>
    <col min="2818" max="2818" width="61.28515625" style="25" customWidth="1"/>
    <col min="2819" max="2819" width="1" style="25" customWidth="1"/>
    <col min="2820" max="2820" width="34.42578125" style="25" customWidth="1"/>
    <col min="2821" max="2821" width="13.5703125" style="25" customWidth="1"/>
    <col min="2822" max="2822" width="16.7109375" style="25" customWidth="1"/>
    <col min="2823" max="2823" width="14.140625" style="25" customWidth="1"/>
    <col min="2824" max="2824" width="24" style="25" customWidth="1"/>
    <col min="2825" max="2825" width="16.140625" style="25" customWidth="1"/>
    <col min="2826" max="2826" width="5.28515625" style="25" customWidth="1"/>
    <col min="2827" max="2827" width="13.5703125" style="25" customWidth="1"/>
    <col min="2828" max="2828" width="16.7109375" style="25" customWidth="1"/>
    <col min="2829" max="2829" width="18.28515625" style="25" customWidth="1"/>
    <col min="2830" max="2830" width="0" style="25" hidden="1" customWidth="1"/>
    <col min="2831" max="2831" width="20.140625" style="25" customWidth="1"/>
    <col min="2832" max="2832" width="14.85546875" style="25" customWidth="1"/>
    <col min="2833" max="2833" width="16.42578125" style="25" customWidth="1"/>
    <col min="2834" max="2841" width="9.140625" style="25"/>
    <col min="2842" max="2842" width="0" style="25" hidden="1" customWidth="1"/>
    <col min="2843" max="3072" width="9.140625" style="25"/>
    <col min="3073" max="3073" width="2.7109375" style="25" customWidth="1"/>
    <col min="3074" max="3074" width="61.28515625" style="25" customWidth="1"/>
    <col min="3075" max="3075" width="1" style="25" customWidth="1"/>
    <col min="3076" max="3076" width="34.42578125" style="25" customWidth="1"/>
    <col min="3077" max="3077" width="13.5703125" style="25" customWidth="1"/>
    <col min="3078" max="3078" width="16.7109375" style="25" customWidth="1"/>
    <col min="3079" max="3079" width="14.140625" style="25" customWidth="1"/>
    <col min="3080" max="3080" width="24" style="25" customWidth="1"/>
    <col min="3081" max="3081" width="16.140625" style="25" customWidth="1"/>
    <col min="3082" max="3082" width="5.28515625" style="25" customWidth="1"/>
    <col min="3083" max="3083" width="13.5703125" style="25" customWidth="1"/>
    <col min="3084" max="3084" width="16.7109375" style="25" customWidth="1"/>
    <col min="3085" max="3085" width="18.28515625" style="25" customWidth="1"/>
    <col min="3086" max="3086" width="0" style="25" hidden="1" customWidth="1"/>
    <col min="3087" max="3087" width="20.140625" style="25" customWidth="1"/>
    <col min="3088" max="3088" width="14.85546875" style="25" customWidth="1"/>
    <col min="3089" max="3089" width="16.42578125" style="25" customWidth="1"/>
    <col min="3090" max="3097" width="9.140625" style="25"/>
    <col min="3098" max="3098" width="0" style="25" hidden="1" customWidth="1"/>
    <col min="3099" max="3328" width="9.140625" style="25"/>
    <col min="3329" max="3329" width="2.7109375" style="25" customWidth="1"/>
    <col min="3330" max="3330" width="61.28515625" style="25" customWidth="1"/>
    <col min="3331" max="3331" width="1" style="25" customWidth="1"/>
    <col min="3332" max="3332" width="34.42578125" style="25" customWidth="1"/>
    <col min="3333" max="3333" width="13.5703125" style="25" customWidth="1"/>
    <col min="3334" max="3334" width="16.7109375" style="25" customWidth="1"/>
    <col min="3335" max="3335" width="14.140625" style="25" customWidth="1"/>
    <col min="3336" max="3336" width="24" style="25" customWidth="1"/>
    <col min="3337" max="3337" width="16.140625" style="25" customWidth="1"/>
    <col min="3338" max="3338" width="5.28515625" style="25" customWidth="1"/>
    <col min="3339" max="3339" width="13.5703125" style="25" customWidth="1"/>
    <col min="3340" max="3340" width="16.7109375" style="25" customWidth="1"/>
    <col min="3341" max="3341" width="18.28515625" style="25" customWidth="1"/>
    <col min="3342" max="3342" width="0" style="25" hidden="1" customWidth="1"/>
    <col min="3343" max="3343" width="20.140625" style="25" customWidth="1"/>
    <col min="3344" max="3344" width="14.85546875" style="25" customWidth="1"/>
    <col min="3345" max="3345" width="16.42578125" style="25" customWidth="1"/>
    <col min="3346" max="3353" width="9.140625" style="25"/>
    <col min="3354" max="3354" width="0" style="25" hidden="1" customWidth="1"/>
    <col min="3355" max="3584" width="9.140625" style="25"/>
    <col min="3585" max="3585" width="2.7109375" style="25" customWidth="1"/>
    <col min="3586" max="3586" width="61.28515625" style="25" customWidth="1"/>
    <col min="3587" max="3587" width="1" style="25" customWidth="1"/>
    <col min="3588" max="3588" width="34.42578125" style="25" customWidth="1"/>
    <col min="3589" max="3589" width="13.5703125" style="25" customWidth="1"/>
    <col min="3590" max="3590" width="16.7109375" style="25" customWidth="1"/>
    <col min="3591" max="3591" width="14.140625" style="25" customWidth="1"/>
    <col min="3592" max="3592" width="24" style="25" customWidth="1"/>
    <col min="3593" max="3593" width="16.140625" style="25" customWidth="1"/>
    <col min="3594" max="3594" width="5.28515625" style="25" customWidth="1"/>
    <col min="3595" max="3595" width="13.5703125" style="25" customWidth="1"/>
    <col min="3596" max="3596" width="16.7109375" style="25" customWidth="1"/>
    <col min="3597" max="3597" width="18.28515625" style="25" customWidth="1"/>
    <col min="3598" max="3598" width="0" style="25" hidden="1" customWidth="1"/>
    <col min="3599" max="3599" width="20.140625" style="25" customWidth="1"/>
    <col min="3600" max="3600" width="14.85546875" style="25" customWidth="1"/>
    <col min="3601" max="3601" width="16.42578125" style="25" customWidth="1"/>
    <col min="3602" max="3609" width="9.140625" style="25"/>
    <col min="3610" max="3610" width="0" style="25" hidden="1" customWidth="1"/>
    <col min="3611" max="3840" width="9.140625" style="25"/>
    <col min="3841" max="3841" width="2.7109375" style="25" customWidth="1"/>
    <col min="3842" max="3842" width="61.28515625" style="25" customWidth="1"/>
    <col min="3843" max="3843" width="1" style="25" customWidth="1"/>
    <col min="3844" max="3844" width="34.42578125" style="25" customWidth="1"/>
    <col min="3845" max="3845" width="13.5703125" style="25" customWidth="1"/>
    <col min="3846" max="3846" width="16.7109375" style="25" customWidth="1"/>
    <col min="3847" max="3847" width="14.140625" style="25" customWidth="1"/>
    <col min="3848" max="3848" width="24" style="25" customWidth="1"/>
    <col min="3849" max="3849" width="16.140625" style="25" customWidth="1"/>
    <col min="3850" max="3850" width="5.28515625" style="25" customWidth="1"/>
    <col min="3851" max="3851" width="13.5703125" style="25" customWidth="1"/>
    <col min="3852" max="3852" width="16.7109375" style="25" customWidth="1"/>
    <col min="3853" max="3853" width="18.28515625" style="25" customWidth="1"/>
    <col min="3854" max="3854" width="0" style="25" hidden="1" customWidth="1"/>
    <col min="3855" max="3855" width="20.140625" style="25" customWidth="1"/>
    <col min="3856" max="3856" width="14.85546875" style="25" customWidth="1"/>
    <col min="3857" max="3857" width="16.42578125" style="25" customWidth="1"/>
    <col min="3858" max="3865" width="9.140625" style="25"/>
    <col min="3866" max="3866" width="0" style="25" hidden="1" customWidth="1"/>
    <col min="3867" max="4096" width="9.140625" style="25"/>
    <col min="4097" max="4097" width="2.7109375" style="25" customWidth="1"/>
    <col min="4098" max="4098" width="61.28515625" style="25" customWidth="1"/>
    <col min="4099" max="4099" width="1" style="25" customWidth="1"/>
    <col min="4100" max="4100" width="34.42578125" style="25" customWidth="1"/>
    <col min="4101" max="4101" width="13.5703125" style="25" customWidth="1"/>
    <col min="4102" max="4102" width="16.7109375" style="25" customWidth="1"/>
    <col min="4103" max="4103" width="14.140625" style="25" customWidth="1"/>
    <col min="4104" max="4104" width="24" style="25" customWidth="1"/>
    <col min="4105" max="4105" width="16.140625" style="25" customWidth="1"/>
    <col min="4106" max="4106" width="5.28515625" style="25" customWidth="1"/>
    <col min="4107" max="4107" width="13.5703125" style="25" customWidth="1"/>
    <col min="4108" max="4108" width="16.7109375" style="25" customWidth="1"/>
    <col min="4109" max="4109" width="18.28515625" style="25" customWidth="1"/>
    <col min="4110" max="4110" width="0" style="25" hidden="1" customWidth="1"/>
    <col min="4111" max="4111" width="20.140625" style="25" customWidth="1"/>
    <col min="4112" max="4112" width="14.85546875" style="25" customWidth="1"/>
    <col min="4113" max="4113" width="16.42578125" style="25" customWidth="1"/>
    <col min="4114" max="4121" width="9.140625" style="25"/>
    <col min="4122" max="4122" width="0" style="25" hidden="1" customWidth="1"/>
    <col min="4123" max="4352" width="9.140625" style="25"/>
    <col min="4353" max="4353" width="2.7109375" style="25" customWidth="1"/>
    <col min="4354" max="4354" width="61.28515625" style="25" customWidth="1"/>
    <col min="4355" max="4355" width="1" style="25" customWidth="1"/>
    <col min="4356" max="4356" width="34.42578125" style="25" customWidth="1"/>
    <col min="4357" max="4357" width="13.5703125" style="25" customWidth="1"/>
    <col min="4358" max="4358" width="16.7109375" style="25" customWidth="1"/>
    <col min="4359" max="4359" width="14.140625" style="25" customWidth="1"/>
    <col min="4360" max="4360" width="24" style="25" customWidth="1"/>
    <col min="4361" max="4361" width="16.140625" style="25" customWidth="1"/>
    <col min="4362" max="4362" width="5.28515625" style="25" customWidth="1"/>
    <col min="4363" max="4363" width="13.5703125" style="25" customWidth="1"/>
    <col min="4364" max="4364" width="16.7109375" style="25" customWidth="1"/>
    <col min="4365" max="4365" width="18.28515625" style="25" customWidth="1"/>
    <col min="4366" max="4366" width="0" style="25" hidden="1" customWidth="1"/>
    <col min="4367" max="4367" width="20.140625" style="25" customWidth="1"/>
    <col min="4368" max="4368" width="14.85546875" style="25" customWidth="1"/>
    <col min="4369" max="4369" width="16.42578125" style="25" customWidth="1"/>
    <col min="4370" max="4377" width="9.140625" style="25"/>
    <col min="4378" max="4378" width="0" style="25" hidden="1" customWidth="1"/>
    <col min="4379" max="4608" width="9.140625" style="25"/>
    <col min="4609" max="4609" width="2.7109375" style="25" customWidth="1"/>
    <col min="4610" max="4610" width="61.28515625" style="25" customWidth="1"/>
    <col min="4611" max="4611" width="1" style="25" customWidth="1"/>
    <col min="4612" max="4612" width="34.42578125" style="25" customWidth="1"/>
    <col min="4613" max="4613" width="13.5703125" style="25" customWidth="1"/>
    <col min="4614" max="4614" width="16.7109375" style="25" customWidth="1"/>
    <col min="4615" max="4615" width="14.140625" style="25" customWidth="1"/>
    <col min="4616" max="4616" width="24" style="25" customWidth="1"/>
    <col min="4617" max="4617" width="16.140625" style="25" customWidth="1"/>
    <col min="4618" max="4618" width="5.28515625" style="25" customWidth="1"/>
    <col min="4619" max="4619" width="13.5703125" style="25" customWidth="1"/>
    <col min="4620" max="4620" width="16.7109375" style="25" customWidth="1"/>
    <col min="4621" max="4621" width="18.28515625" style="25" customWidth="1"/>
    <col min="4622" max="4622" width="0" style="25" hidden="1" customWidth="1"/>
    <col min="4623" max="4623" width="20.140625" style="25" customWidth="1"/>
    <col min="4624" max="4624" width="14.85546875" style="25" customWidth="1"/>
    <col min="4625" max="4625" width="16.42578125" style="25" customWidth="1"/>
    <col min="4626" max="4633" width="9.140625" style="25"/>
    <col min="4634" max="4634" width="0" style="25" hidden="1" customWidth="1"/>
    <col min="4635" max="4864" width="9.140625" style="25"/>
    <col min="4865" max="4865" width="2.7109375" style="25" customWidth="1"/>
    <col min="4866" max="4866" width="61.28515625" style="25" customWidth="1"/>
    <col min="4867" max="4867" width="1" style="25" customWidth="1"/>
    <col min="4868" max="4868" width="34.42578125" style="25" customWidth="1"/>
    <col min="4869" max="4869" width="13.5703125" style="25" customWidth="1"/>
    <col min="4870" max="4870" width="16.7109375" style="25" customWidth="1"/>
    <col min="4871" max="4871" width="14.140625" style="25" customWidth="1"/>
    <col min="4872" max="4872" width="24" style="25" customWidth="1"/>
    <col min="4873" max="4873" width="16.140625" style="25" customWidth="1"/>
    <col min="4874" max="4874" width="5.28515625" style="25" customWidth="1"/>
    <col min="4875" max="4875" width="13.5703125" style="25" customWidth="1"/>
    <col min="4876" max="4876" width="16.7109375" style="25" customWidth="1"/>
    <col min="4877" max="4877" width="18.28515625" style="25" customWidth="1"/>
    <col min="4878" max="4878" width="0" style="25" hidden="1" customWidth="1"/>
    <col min="4879" max="4879" width="20.140625" style="25" customWidth="1"/>
    <col min="4880" max="4880" width="14.85546875" style="25" customWidth="1"/>
    <col min="4881" max="4881" width="16.42578125" style="25" customWidth="1"/>
    <col min="4882" max="4889" width="9.140625" style="25"/>
    <col min="4890" max="4890" width="0" style="25" hidden="1" customWidth="1"/>
    <col min="4891" max="5120" width="9.140625" style="25"/>
    <col min="5121" max="5121" width="2.7109375" style="25" customWidth="1"/>
    <col min="5122" max="5122" width="61.28515625" style="25" customWidth="1"/>
    <col min="5123" max="5123" width="1" style="25" customWidth="1"/>
    <col min="5124" max="5124" width="34.42578125" style="25" customWidth="1"/>
    <col min="5125" max="5125" width="13.5703125" style="25" customWidth="1"/>
    <col min="5126" max="5126" width="16.7109375" style="25" customWidth="1"/>
    <col min="5127" max="5127" width="14.140625" style="25" customWidth="1"/>
    <col min="5128" max="5128" width="24" style="25" customWidth="1"/>
    <col min="5129" max="5129" width="16.140625" style="25" customWidth="1"/>
    <col min="5130" max="5130" width="5.28515625" style="25" customWidth="1"/>
    <col min="5131" max="5131" width="13.5703125" style="25" customWidth="1"/>
    <col min="5132" max="5132" width="16.7109375" style="25" customWidth="1"/>
    <col min="5133" max="5133" width="18.28515625" style="25" customWidth="1"/>
    <col min="5134" max="5134" width="0" style="25" hidden="1" customWidth="1"/>
    <col min="5135" max="5135" width="20.140625" style="25" customWidth="1"/>
    <col min="5136" max="5136" width="14.85546875" style="25" customWidth="1"/>
    <col min="5137" max="5137" width="16.42578125" style="25" customWidth="1"/>
    <col min="5138" max="5145" width="9.140625" style="25"/>
    <col min="5146" max="5146" width="0" style="25" hidden="1" customWidth="1"/>
    <col min="5147" max="5376" width="9.140625" style="25"/>
    <col min="5377" max="5377" width="2.7109375" style="25" customWidth="1"/>
    <col min="5378" max="5378" width="61.28515625" style="25" customWidth="1"/>
    <col min="5379" max="5379" width="1" style="25" customWidth="1"/>
    <col min="5380" max="5380" width="34.42578125" style="25" customWidth="1"/>
    <col min="5381" max="5381" width="13.5703125" style="25" customWidth="1"/>
    <col min="5382" max="5382" width="16.7109375" style="25" customWidth="1"/>
    <col min="5383" max="5383" width="14.140625" style="25" customWidth="1"/>
    <col min="5384" max="5384" width="24" style="25" customWidth="1"/>
    <col min="5385" max="5385" width="16.140625" style="25" customWidth="1"/>
    <col min="5386" max="5386" width="5.28515625" style="25" customWidth="1"/>
    <col min="5387" max="5387" width="13.5703125" style="25" customWidth="1"/>
    <col min="5388" max="5388" width="16.7109375" style="25" customWidth="1"/>
    <col min="5389" max="5389" width="18.28515625" style="25" customWidth="1"/>
    <col min="5390" max="5390" width="0" style="25" hidden="1" customWidth="1"/>
    <col min="5391" max="5391" width="20.140625" style="25" customWidth="1"/>
    <col min="5392" max="5392" width="14.85546875" style="25" customWidth="1"/>
    <col min="5393" max="5393" width="16.42578125" style="25" customWidth="1"/>
    <col min="5394" max="5401" width="9.140625" style="25"/>
    <col min="5402" max="5402" width="0" style="25" hidden="1" customWidth="1"/>
    <col min="5403" max="5632" width="9.140625" style="25"/>
    <col min="5633" max="5633" width="2.7109375" style="25" customWidth="1"/>
    <col min="5634" max="5634" width="61.28515625" style="25" customWidth="1"/>
    <col min="5635" max="5635" width="1" style="25" customWidth="1"/>
    <col min="5636" max="5636" width="34.42578125" style="25" customWidth="1"/>
    <col min="5637" max="5637" width="13.5703125" style="25" customWidth="1"/>
    <col min="5638" max="5638" width="16.7109375" style="25" customWidth="1"/>
    <col min="5639" max="5639" width="14.140625" style="25" customWidth="1"/>
    <col min="5640" max="5640" width="24" style="25" customWidth="1"/>
    <col min="5641" max="5641" width="16.140625" style="25" customWidth="1"/>
    <col min="5642" max="5642" width="5.28515625" style="25" customWidth="1"/>
    <col min="5643" max="5643" width="13.5703125" style="25" customWidth="1"/>
    <col min="5644" max="5644" width="16.7109375" style="25" customWidth="1"/>
    <col min="5645" max="5645" width="18.28515625" style="25" customWidth="1"/>
    <col min="5646" max="5646" width="0" style="25" hidden="1" customWidth="1"/>
    <col min="5647" max="5647" width="20.140625" style="25" customWidth="1"/>
    <col min="5648" max="5648" width="14.85546875" style="25" customWidth="1"/>
    <col min="5649" max="5649" width="16.42578125" style="25" customWidth="1"/>
    <col min="5650" max="5657" width="9.140625" style="25"/>
    <col min="5658" max="5658" width="0" style="25" hidden="1" customWidth="1"/>
    <col min="5659" max="5888" width="9.140625" style="25"/>
    <col min="5889" max="5889" width="2.7109375" style="25" customWidth="1"/>
    <col min="5890" max="5890" width="61.28515625" style="25" customWidth="1"/>
    <col min="5891" max="5891" width="1" style="25" customWidth="1"/>
    <col min="5892" max="5892" width="34.42578125" style="25" customWidth="1"/>
    <col min="5893" max="5893" width="13.5703125" style="25" customWidth="1"/>
    <col min="5894" max="5894" width="16.7109375" style="25" customWidth="1"/>
    <col min="5895" max="5895" width="14.140625" style="25" customWidth="1"/>
    <col min="5896" max="5896" width="24" style="25" customWidth="1"/>
    <col min="5897" max="5897" width="16.140625" style="25" customWidth="1"/>
    <col min="5898" max="5898" width="5.28515625" style="25" customWidth="1"/>
    <col min="5899" max="5899" width="13.5703125" style="25" customWidth="1"/>
    <col min="5900" max="5900" width="16.7109375" style="25" customWidth="1"/>
    <col min="5901" max="5901" width="18.28515625" style="25" customWidth="1"/>
    <col min="5902" max="5902" width="0" style="25" hidden="1" customWidth="1"/>
    <col min="5903" max="5903" width="20.140625" style="25" customWidth="1"/>
    <col min="5904" max="5904" width="14.85546875" style="25" customWidth="1"/>
    <col min="5905" max="5905" width="16.42578125" style="25" customWidth="1"/>
    <col min="5906" max="5913" width="9.140625" style="25"/>
    <col min="5914" max="5914" width="0" style="25" hidden="1" customWidth="1"/>
    <col min="5915" max="6144" width="9.140625" style="25"/>
    <col min="6145" max="6145" width="2.7109375" style="25" customWidth="1"/>
    <col min="6146" max="6146" width="61.28515625" style="25" customWidth="1"/>
    <col min="6147" max="6147" width="1" style="25" customWidth="1"/>
    <col min="6148" max="6148" width="34.42578125" style="25" customWidth="1"/>
    <col min="6149" max="6149" width="13.5703125" style="25" customWidth="1"/>
    <col min="6150" max="6150" width="16.7109375" style="25" customWidth="1"/>
    <col min="6151" max="6151" width="14.140625" style="25" customWidth="1"/>
    <col min="6152" max="6152" width="24" style="25" customWidth="1"/>
    <col min="6153" max="6153" width="16.140625" style="25" customWidth="1"/>
    <col min="6154" max="6154" width="5.28515625" style="25" customWidth="1"/>
    <col min="6155" max="6155" width="13.5703125" style="25" customWidth="1"/>
    <col min="6156" max="6156" width="16.7109375" style="25" customWidth="1"/>
    <col min="6157" max="6157" width="18.28515625" style="25" customWidth="1"/>
    <col min="6158" max="6158" width="0" style="25" hidden="1" customWidth="1"/>
    <col min="6159" max="6159" width="20.140625" style="25" customWidth="1"/>
    <col min="6160" max="6160" width="14.85546875" style="25" customWidth="1"/>
    <col min="6161" max="6161" width="16.42578125" style="25" customWidth="1"/>
    <col min="6162" max="6169" width="9.140625" style="25"/>
    <col min="6170" max="6170" width="0" style="25" hidden="1" customWidth="1"/>
    <col min="6171" max="6400" width="9.140625" style="25"/>
    <col min="6401" max="6401" width="2.7109375" style="25" customWidth="1"/>
    <col min="6402" max="6402" width="61.28515625" style="25" customWidth="1"/>
    <col min="6403" max="6403" width="1" style="25" customWidth="1"/>
    <col min="6404" max="6404" width="34.42578125" style="25" customWidth="1"/>
    <col min="6405" max="6405" width="13.5703125" style="25" customWidth="1"/>
    <col min="6406" max="6406" width="16.7109375" style="25" customWidth="1"/>
    <col min="6407" max="6407" width="14.140625" style="25" customWidth="1"/>
    <col min="6408" max="6408" width="24" style="25" customWidth="1"/>
    <col min="6409" max="6409" width="16.140625" style="25" customWidth="1"/>
    <col min="6410" max="6410" width="5.28515625" style="25" customWidth="1"/>
    <col min="6411" max="6411" width="13.5703125" style="25" customWidth="1"/>
    <col min="6412" max="6412" width="16.7109375" style="25" customWidth="1"/>
    <col min="6413" max="6413" width="18.28515625" style="25" customWidth="1"/>
    <col min="6414" max="6414" width="0" style="25" hidden="1" customWidth="1"/>
    <col min="6415" max="6415" width="20.140625" style="25" customWidth="1"/>
    <col min="6416" max="6416" width="14.85546875" style="25" customWidth="1"/>
    <col min="6417" max="6417" width="16.42578125" style="25" customWidth="1"/>
    <col min="6418" max="6425" width="9.140625" style="25"/>
    <col min="6426" max="6426" width="0" style="25" hidden="1" customWidth="1"/>
    <col min="6427" max="6656" width="9.140625" style="25"/>
    <col min="6657" max="6657" width="2.7109375" style="25" customWidth="1"/>
    <col min="6658" max="6658" width="61.28515625" style="25" customWidth="1"/>
    <col min="6659" max="6659" width="1" style="25" customWidth="1"/>
    <col min="6660" max="6660" width="34.42578125" style="25" customWidth="1"/>
    <col min="6661" max="6661" width="13.5703125" style="25" customWidth="1"/>
    <col min="6662" max="6662" width="16.7109375" style="25" customWidth="1"/>
    <col min="6663" max="6663" width="14.140625" style="25" customWidth="1"/>
    <col min="6664" max="6664" width="24" style="25" customWidth="1"/>
    <col min="6665" max="6665" width="16.140625" style="25" customWidth="1"/>
    <col min="6666" max="6666" width="5.28515625" style="25" customWidth="1"/>
    <col min="6667" max="6667" width="13.5703125" style="25" customWidth="1"/>
    <col min="6668" max="6668" width="16.7109375" style="25" customWidth="1"/>
    <col min="6669" max="6669" width="18.28515625" style="25" customWidth="1"/>
    <col min="6670" max="6670" width="0" style="25" hidden="1" customWidth="1"/>
    <col min="6671" max="6671" width="20.140625" style="25" customWidth="1"/>
    <col min="6672" max="6672" width="14.85546875" style="25" customWidth="1"/>
    <col min="6673" max="6673" width="16.42578125" style="25" customWidth="1"/>
    <col min="6674" max="6681" width="9.140625" style="25"/>
    <col min="6682" max="6682" width="0" style="25" hidden="1" customWidth="1"/>
    <col min="6683" max="6912" width="9.140625" style="25"/>
    <col min="6913" max="6913" width="2.7109375" style="25" customWidth="1"/>
    <col min="6914" max="6914" width="61.28515625" style="25" customWidth="1"/>
    <col min="6915" max="6915" width="1" style="25" customWidth="1"/>
    <col min="6916" max="6916" width="34.42578125" style="25" customWidth="1"/>
    <col min="6917" max="6917" width="13.5703125" style="25" customWidth="1"/>
    <col min="6918" max="6918" width="16.7109375" style="25" customWidth="1"/>
    <col min="6919" max="6919" width="14.140625" style="25" customWidth="1"/>
    <col min="6920" max="6920" width="24" style="25" customWidth="1"/>
    <col min="6921" max="6921" width="16.140625" style="25" customWidth="1"/>
    <col min="6922" max="6922" width="5.28515625" style="25" customWidth="1"/>
    <col min="6923" max="6923" width="13.5703125" style="25" customWidth="1"/>
    <col min="6924" max="6924" width="16.7109375" style="25" customWidth="1"/>
    <col min="6925" max="6925" width="18.28515625" style="25" customWidth="1"/>
    <col min="6926" max="6926" width="0" style="25" hidden="1" customWidth="1"/>
    <col min="6927" max="6927" width="20.140625" style="25" customWidth="1"/>
    <col min="6928" max="6928" width="14.85546875" style="25" customWidth="1"/>
    <col min="6929" max="6929" width="16.42578125" style="25" customWidth="1"/>
    <col min="6930" max="6937" width="9.140625" style="25"/>
    <col min="6938" max="6938" width="0" style="25" hidden="1" customWidth="1"/>
    <col min="6939" max="7168" width="9.140625" style="25"/>
    <col min="7169" max="7169" width="2.7109375" style="25" customWidth="1"/>
    <col min="7170" max="7170" width="61.28515625" style="25" customWidth="1"/>
    <col min="7171" max="7171" width="1" style="25" customWidth="1"/>
    <col min="7172" max="7172" width="34.42578125" style="25" customWidth="1"/>
    <col min="7173" max="7173" width="13.5703125" style="25" customWidth="1"/>
    <col min="7174" max="7174" width="16.7109375" style="25" customWidth="1"/>
    <col min="7175" max="7175" width="14.140625" style="25" customWidth="1"/>
    <col min="7176" max="7176" width="24" style="25" customWidth="1"/>
    <col min="7177" max="7177" width="16.140625" style="25" customWidth="1"/>
    <col min="7178" max="7178" width="5.28515625" style="25" customWidth="1"/>
    <col min="7179" max="7179" width="13.5703125" style="25" customWidth="1"/>
    <col min="7180" max="7180" width="16.7109375" style="25" customWidth="1"/>
    <col min="7181" max="7181" width="18.28515625" style="25" customWidth="1"/>
    <col min="7182" max="7182" width="0" style="25" hidden="1" customWidth="1"/>
    <col min="7183" max="7183" width="20.140625" style="25" customWidth="1"/>
    <col min="7184" max="7184" width="14.85546875" style="25" customWidth="1"/>
    <col min="7185" max="7185" width="16.42578125" style="25" customWidth="1"/>
    <col min="7186" max="7193" width="9.140625" style="25"/>
    <col min="7194" max="7194" width="0" style="25" hidden="1" customWidth="1"/>
    <col min="7195" max="7424" width="9.140625" style="25"/>
    <col min="7425" max="7425" width="2.7109375" style="25" customWidth="1"/>
    <col min="7426" max="7426" width="61.28515625" style="25" customWidth="1"/>
    <col min="7427" max="7427" width="1" style="25" customWidth="1"/>
    <col min="7428" max="7428" width="34.42578125" style="25" customWidth="1"/>
    <col min="7429" max="7429" width="13.5703125" style="25" customWidth="1"/>
    <col min="7430" max="7430" width="16.7109375" style="25" customWidth="1"/>
    <col min="7431" max="7431" width="14.140625" style="25" customWidth="1"/>
    <col min="7432" max="7432" width="24" style="25" customWidth="1"/>
    <col min="7433" max="7433" width="16.140625" style="25" customWidth="1"/>
    <col min="7434" max="7434" width="5.28515625" style="25" customWidth="1"/>
    <col min="7435" max="7435" width="13.5703125" style="25" customWidth="1"/>
    <col min="7436" max="7436" width="16.7109375" style="25" customWidth="1"/>
    <col min="7437" max="7437" width="18.28515625" style="25" customWidth="1"/>
    <col min="7438" max="7438" width="0" style="25" hidden="1" customWidth="1"/>
    <col min="7439" max="7439" width="20.140625" style="25" customWidth="1"/>
    <col min="7440" max="7440" width="14.85546875" style="25" customWidth="1"/>
    <col min="7441" max="7441" width="16.42578125" style="25" customWidth="1"/>
    <col min="7442" max="7449" width="9.140625" style="25"/>
    <col min="7450" max="7450" width="0" style="25" hidden="1" customWidth="1"/>
    <col min="7451" max="7680" width="9.140625" style="25"/>
    <col min="7681" max="7681" width="2.7109375" style="25" customWidth="1"/>
    <col min="7682" max="7682" width="61.28515625" style="25" customWidth="1"/>
    <col min="7683" max="7683" width="1" style="25" customWidth="1"/>
    <col min="7684" max="7684" width="34.42578125" style="25" customWidth="1"/>
    <col min="7685" max="7685" width="13.5703125" style="25" customWidth="1"/>
    <col min="7686" max="7686" width="16.7109375" style="25" customWidth="1"/>
    <col min="7687" max="7687" width="14.140625" style="25" customWidth="1"/>
    <col min="7688" max="7688" width="24" style="25" customWidth="1"/>
    <col min="7689" max="7689" width="16.140625" style="25" customWidth="1"/>
    <col min="7690" max="7690" width="5.28515625" style="25" customWidth="1"/>
    <col min="7691" max="7691" width="13.5703125" style="25" customWidth="1"/>
    <col min="7692" max="7692" width="16.7109375" style="25" customWidth="1"/>
    <col min="7693" max="7693" width="18.28515625" style="25" customWidth="1"/>
    <col min="7694" max="7694" width="0" style="25" hidden="1" customWidth="1"/>
    <col min="7695" max="7695" width="20.140625" style="25" customWidth="1"/>
    <col min="7696" max="7696" width="14.85546875" style="25" customWidth="1"/>
    <col min="7697" max="7697" width="16.42578125" style="25" customWidth="1"/>
    <col min="7698" max="7705" width="9.140625" style="25"/>
    <col min="7706" max="7706" width="0" style="25" hidden="1" customWidth="1"/>
    <col min="7707" max="7936" width="9.140625" style="25"/>
    <col min="7937" max="7937" width="2.7109375" style="25" customWidth="1"/>
    <col min="7938" max="7938" width="61.28515625" style="25" customWidth="1"/>
    <col min="7939" max="7939" width="1" style="25" customWidth="1"/>
    <col min="7940" max="7940" width="34.42578125" style="25" customWidth="1"/>
    <col min="7941" max="7941" width="13.5703125" style="25" customWidth="1"/>
    <col min="7942" max="7942" width="16.7109375" style="25" customWidth="1"/>
    <col min="7943" max="7943" width="14.140625" style="25" customWidth="1"/>
    <col min="7944" max="7944" width="24" style="25" customWidth="1"/>
    <col min="7945" max="7945" width="16.140625" style="25" customWidth="1"/>
    <col min="7946" max="7946" width="5.28515625" style="25" customWidth="1"/>
    <col min="7947" max="7947" width="13.5703125" style="25" customWidth="1"/>
    <col min="7948" max="7948" width="16.7109375" style="25" customWidth="1"/>
    <col min="7949" max="7949" width="18.28515625" style="25" customWidth="1"/>
    <col min="7950" max="7950" width="0" style="25" hidden="1" customWidth="1"/>
    <col min="7951" max="7951" width="20.140625" style="25" customWidth="1"/>
    <col min="7952" max="7952" width="14.85546875" style="25" customWidth="1"/>
    <col min="7953" max="7953" width="16.42578125" style="25" customWidth="1"/>
    <col min="7954" max="7961" width="9.140625" style="25"/>
    <col min="7962" max="7962" width="0" style="25" hidden="1" customWidth="1"/>
    <col min="7963" max="8192" width="9.140625" style="25"/>
    <col min="8193" max="8193" width="2.7109375" style="25" customWidth="1"/>
    <col min="8194" max="8194" width="61.28515625" style="25" customWidth="1"/>
    <col min="8195" max="8195" width="1" style="25" customWidth="1"/>
    <col min="8196" max="8196" width="34.42578125" style="25" customWidth="1"/>
    <col min="8197" max="8197" width="13.5703125" style="25" customWidth="1"/>
    <col min="8198" max="8198" width="16.7109375" style="25" customWidth="1"/>
    <col min="8199" max="8199" width="14.140625" style="25" customWidth="1"/>
    <col min="8200" max="8200" width="24" style="25" customWidth="1"/>
    <col min="8201" max="8201" width="16.140625" style="25" customWidth="1"/>
    <col min="8202" max="8202" width="5.28515625" style="25" customWidth="1"/>
    <col min="8203" max="8203" width="13.5703125" style="25" customWidth="1"/>
    <col min="8204" max="8204" width="16.7109375" style="25" customWidth="1"/>
    <col min="8205" max="8205" width="18.28515625" style="25" customWidth="1"/>
    <col min="8206" max="8206" width="0" style="25" hidden="1" customWidth="1"/>
    <col min="8207" max="8207" width="20.140625" style="25" customWidth="1"/>
    <col min="8208" max="8208" width="14.85546875" style="25" customWidth="1"/>
    <col min="8209" max="8209" width="16.42578125" style="25" customWidth="1"/>
    <col min="8210" max="8217" width="9.140625" style="25"/>
    <col min="8218" max="8218" width="0" style="25" hidden="1" customWidth="1"/>
    <col min="8219" max="8448" width="9.140625" style="25"/>
    <col min="8449" max="8449" width="2.7109375" style="25" customWidth="1"/>
    <col min="8450" max="8450" width="61.28515625" style="25" customWidth="1"/>
    <col min="8451" max="8451" width="1" style="25" customWidth="1"/>
    <col min="8452" max="8452" width="34.42578125" style="25" customWidth="1"/>
    <col min="8453" max="8453" width="13.5703125" style="25" customWidth="1"/>
    <col min="8454" max="8454" width="16.7109375" style="25" customWidth="1"/>
    <col min="8455" max="8455" width="14.140625" style="25" customWidth="1"/>
    <col min="8456" max="8456" width="24" style="25" customWidth="1"/>
    <col min="8457" max="8457" width="16.140625" style="25" customWidth="1"/>
    <col min="8458" max="8458" width="5.28515625" style="25" customWidth="1"/>
    <col min="8459" max="8459" width="13.5703125" style="25" customWidth="1"/>
    <col min="8460" max="8460" width="16.7109375" style="25" customWidth="1"/>
    <col min="8461" max="8461" width="18.28515625" style="25" customWidth="1"/>
    <col min="8462" max="8462" width="0" style="25" hidden="1" customWidth="1"/>
    <col min="8463" max="8463" width="20.140625" style="25" customWidth="1"/>
    <col min="8464" max="8464" width="14.85546875" style="25" customWidth="1"/>
    <col min="8465" max="8465" width="16.42578125" style="25" customWidth="1"/>
    <col min="8466" max="8473" width="9.140625" style="25"/>
    <col min="8474" max="8474" width="0" style="25" hidden="1" customWidth="1"/>
    <col min="8475" max="8704" width="9.140625" style="25"/>
    <col min="8705" max="8705" width="2.7109375" style="25" customWidth="1"/>
    <col min="8706" max="8706" width="61.28515625" style="25" customWidth="1"/>
    <col min="8707" max="8707" width="1" style="25" customWidth="1"/>
    <col min="8708" max="8708" width="34.42578125" style="25" customWidth="1"/>
    <col min="8709" max="8709" width="13.5703125" style="25" customWidth="1"/>
    <col min="8710" max="8710" width="16.7109375" style="25" customWidth="1"/>
    <col min="8711" max="8711" width="14.140625" style="25" customWidth="1"/>
    <col min="8712" max="8712" width="24" style="25" customWidth="1"/>
    <col min="8713" max="8713" width="16.140625" style="25" customWidth="1"/>
    <col min="8714" max="8714" width="5.28515625" style="25" customWidth="1"/>
    <col min="8715" max="8715" width="13.5703125" style="25" customWidth="1"/>
    <col min="8716" max="8716" width="16.7109375" style="25" customWidth="1"/>
    <col min="8717" max="8717" width="18.28515625" style="25" customWidth="1"/>
    <col min="8718" max="8718" width="0" style="25" hidden="1" customWidth="1"/>
    <col min="8719" max="8719" width="20.140625" style="25" customWidth="1"/>
    <col min="8720" max="8720" width="14.85546875" style="25" customWidth="1"/>
    <col min="8721" max="8721" width="16.42578125" style="25" customWidth="1"/>
    <col min="8722" max="8729" width="9.140625" style="25"/>
    <col min="8730" max="8730" width="0" style="25" hidden="1" customWidth="1"/>
    <col min="8731" max="8960" width="9.140625" style="25"/>
    <col min="8961" max="8961" width="2.7109375" style="25" customWidth="1"/>
    <col min="8962" max="8962" width="61.28515625" style="25" customWidth="1"/>
    <col min="8963" max="8963" width="1" style="25" customWidth="1"/>
    <col min="8964" max="8964" width="34.42578125" style="25" customWidth="1"/>
    <col min="8965" max="8965" width="13.5703125" style="25" customWidth="1"/>
    <col min="8966" max="8966" width="16.7109375" style="25" customWidth="1"/>
    <col min="8967" max="8967" width="14.140625" style="25" customWidth="1"/>
    <col min="8968" max="8968" width="24" style="25" customWidth="1"/>
    <col min="8969" max="8969" width="16.140625" style="25" customWidth="1"/>
    <col min="8970" max="8970" width="5.28515625" style="25" customWidth="1"/>
    <col min="8971" max="8971" width="13.5703125" style="25" customWidth="1"/>
    <col min="8972" max="8972" width="16.7109375" style="25" customWidth="1"/>
    <col min="8973" max="8973" width="18.28515625" style="25" customWidth="1"/>
    <col min="8974" max="8974" width="0" style="25" hidden="1" customWidth="1"/>
    <col min="8975" max="8975" width="20.140625" style="25" customWidth="1"/>
    <col min="8976" max="8976" width="14.85546875" style="25" customWidth="1"/>
    <col min="8977" max="8977" width="16.42578125" style="25" customWidth="1"/>
    <col min="8978" max="8985" width="9.140625" style="25"/>
    <col min="8986" max="8986" width="0" style="25" hidden="1" customWidth="1"/>
    <col min="8987" max="9216" width="9.140625" style="25"/>
    <col min="9217" max="9217" width="2.7109375" style="25" customWidth="1"/>
    <col min="9218" max="9218" width="61.28515625" style="25" customWidth="1"/>
    <col min="9219" max="9219" width="1" style="25" customWidth="1"/>
    <col min="9220" max="9220" width="34.42578125" style="25" customWidth="1"/>
    <col min="9221" max="9221" width="13.5703125" style="25" customWidth="1"/>
    <col min="9222" max="9222" width="16.7109375" style="25" customWidth="1"/>
    <col min="9223" max="9223" width="14.140625" style="25" customWidth="1"/>
    <col min="9224" max="9224" width="24" style="25" customWidth="1"/>
    <col min="9225" max="9225" width="16.140625" style="25" customWidth="1"/>
    <col min="9226" max="9226" width="5.28515625" style="25" customWidth="1"/>
    <col min="9227" max="9227" width="13.5703125" style="25" customWidth="1"/>
    <col min="9228" max="9228" width="16.7109375" style="25" customWidth="1"/>
    <col min="9229" max="9229" width="18.28515625" style="25" customWidth="1"/>
    <col min="9230" max="9230" width="0" style="25" hidden="1" customWidth="1"/>
    <col min="9231" max="9231" width="20.140625" style="25" customWidth="1"/>
    <col min="9232" max="9232" width="14.85546875" style="25" customWidth="1"/>
    <col min="9233" max="9233" width="16.42578125" style="25" customWidth="1"/>
    <col min="9234" max="9241" width="9.140625" style="25"/>
    <col min="9242" max="9242" width="0" style="25" hidden="1" customWidth="1"/>
    <col min="9243" max="9472" width="9.140625" style="25"/>
    <col min="9473" max="9473" width="2.7109375" style="25" customWidth="1"/>
    <col min="9474" max="9474" width="61.28515625" style="25" customWidth="1"/>
    <col min="9475" max="9475" width="1" style="25" customWidth="1"/>
    <col min="9476" max="9476" width="34.42578125" style="25" customWidth="1"/>
    <col min="9477" max="9477" width="13.5703125" style="25" customWidth="1"/>
    <col min="9478" max="9478" width="16.7109375" style="25" customWidth="1"/>
    <col min="9479" max="9479" width="14.140625" style="25" customWidth="1"/>
    <col min="9480" max="9480" width="24" style="25" customWidth="1"/>
    <col min="9481" max="9481" width="16.140625" style="25" customWidth="1"/>
    <col min="9482" max="9482" width="5.28515625" style="25" customWidth="1"/>
    <col min="9483" max="9483" width="13.5703125" style="25" customWidth="1"/>
    <col min="9484" max="9484" width="16.7109375" style="25" customWidth="1"/>
    <col min="9485" max="9485" width="18.28515625" style="25" customWidth="1"/>
    <col min="9486" max="9486" width="0" style="25" hidden="1" customWidth="1"/>
    <col min="9487" max="9487" width="20.140625" style="25" customWidth="1"/>
    <col min="9488" max="9488" width="14.85546875" style="25" customWidth="1"/>
    <col min="9489" max="9489" width="16.42578125" style="25" customWidth="1"/>
    <col min="9490" max="9497" width="9.140625" style="25"/>
    <col min="9498" max="9498" width="0" style="25" hidden="1" customWidth="1"/>
    <col min="9499" max="9728" width="9.140625" style="25"/>
    <col min="9729" max="9729" width="2.7109375" style="25" customWidth="1"/>
    <col min="9730" max="9730" width="61.28515625" style="25" customWidth="1"/>
    <col min="9731" max="9731" width="1" style="25" customWidth="1"/>
    <col min="9732" max="9732" width="34.42578125" style="25" customWidth="1"/>
    <col min="9733" max="9733" width="13.5703125" style="25" customWidth="1"/>
    <col min="9734" max="9734" width="16.7109375" style="25" customWidth="1"/>
    <col min="9735" max="9735" width="14.140625" style="25" customWidth="1"/>
    <col min="9736" max="9736" width="24" style="25" customWidth="1"/>
    <col min="9737" max="9737" width="16.140625" style="25" customWidth="1"/>
    <col min="9738" max="9738" width="5.28515625" style="25" customWidth="1"/>
    <col min="9739" max="9739" width="13.5703125" style="25" customWidth="1"/>
    <col min="9740" max="9740" width="16.7109375" style="25" customWidth="1"/>
    <col min="9741" max="9741" width="18.28515625" style="25" customWidth="1"/>
    <col min="9742" max="9742" width="0" style="25" hidden="1" customWidth="1"/>
    <col min="9743" max="9743" width="20.140625" style="25" customWidth="1"/>
    <col min="9744" max="9744" width="14.85546875" style="25" customWidth="1"/>
    <col min="9745" max="9745" width="16.42578125" style="25" customWidth="1"/>
    <col min="9746" max="9753" width="9.140625" style="25"/>
    <col min="9754" max="9754" width="0" style="25" hidden="1" customWidth="1"/>
    <col min="9755" max="9984" width="9.140625" style="25"/>
    <col min="9985" max="9985" width="2.7109375" style="25" customWidth="1"/>
    <col min="9986" max="9986" width="61.28515625" style="25" customWidth="1"/>
    <col min="9987" max="9987" width="1" style="25" customWidth="1"/>
    <col min="9988" max="9988" width="34.42578125" style="25" customWidth="1"/>
    <col min="9989" max="9989" width="13.5703125" style="25" customWidth="1"/>
    <col min="9990" max="9990" width="16.7109375" style="25" customWidth="1"/>
    <col min="9991" max="9991" width="14.140625" style="25" customWidth="1"/>
    <col min="9992" max="9992" width="24" style="25" customWidth="1"/>
    <col min="9993" max="9993" width="16.140625" style="25" customWidth="1"/>
    <col min="9994" max="9994" width="5.28515625" style="25" customWidth="1"/>
    <col min="9995" max="9995" width="13.5703125" style="25" customWidth="1"/>
    <col min="9996" max="9996" width="16.7109375" style="25" customWidth="1"/>
    <col min="9997" max="9997" width="18.28515625" style="25" customWidth="1"/>
    <col min="9998" max="9998" width="0" style="25" hidden="1" customWidth="1"/>
    <col min="9999" max="9999" width="20.140625" style="25" customWidth="1"/>
    <col min="10000" max="10000" width="14.85546875" style="25" customWidth="1"/>
    <col min="10001" max="10001" width="16.42578125" style="25" customWidth="1"/>
    <col min="10002" max="10009" width="9.140625" style="25"/>
    <col min="10010" max="10010" width="0" style="25" hidden="1" customWidth="1"/>
    <col min="10011" max="10240" width="9.140625" style="25"/>
    <col min="10241" max="10241" width="2.7109375" style="25" customWidth="1"/>
    <col min="10242" max="10242" width="61.28515625" style="25" customWidth="1"/>
    <col min="10243" max="10243" width="1" style="25" customWidth="1"/>
    <col min="10244" max="10244" width="34.42578125" style="25" customWidth="1"/>
    <col min="10245" max="10245" width="13.5703125" style="25" customWidth="1"/>
    <col min="10246" max="10246" width="16.7109375" style="25" customWidth="1"/>
    <col min="10247" max="10247" width="14.140625" style="25" customWidth="1"/>
    <col min="10248" max="10248" width="24" style="25" customWidth="1"/>
    <col min="10249" max="10249" width="16.140625" style="25" customWidth="1"/>
    <col min="10250" max="10250" width="5.28515625" style="25" customWidth="1"/>
    <col min="10251" max="10251" width="13.5703125" style="25" customWidth="1"/>
    <col min="10252" max="10252" width="16.7109375" style="25" customWidth="1"/>
    <col min="10253" max="10253" width="18.28515625" style="25" customWidth="1"/>
    <col min="10254" max="10254" width="0" style="25" hidden="1" customWidth="1"/>
    <col min="10255" max="10255" width="20.140625" style="25" customWidth="1"/>
    <col min="10256" max="10256" width="14.85546875" style="25" customWidth="1"/>
    <col min="10257" max="10257" width="16.42578125" style="25" customWidth="1"/>
    <col min="10258" max="10265" width="9.140625" style="25"/>
    <col min="10266" max="10266" width="0" style="25" hidden="1" customWidth="1"/>
    <col min="10267" max="10496" width="9.140625" style="25"/>
    <col min="10497" max="10497" width="2.7109375" style="25" customWidth="1"/>
    <col min="10498" max="10498" width="61.28515625" style="25" customWidth="1"/>
    <col min="10499" max="10499" width="1" style="25" customWidth="1"/>
    <col min="10500" max="10500" width="34.42578125" style="25" customWidth="1"/>
    <col min="10501" max="10501" width="13.5703125" style="25" customWidth="1"/>
    <col min="10502" max="10502" width="16.7109375" style="25" customWidth="1"/>
    <col min="10503" max="10503" width="14.140625" style="25" customWidth="1"/>
    <col min="10504" max="10504" width="24" style="25" customWidth="1"/>
    <col min="10505" max="10505" width="16.140625" style="25" customWidth="1"/>
    <col min="10506" max="10506" width="5.28515625" style="25" customWidth="1"/>
    <col min="10507" max="10507" width="13.5703125" style="25" customWidth="1"/>
    <col min="10508" max="10508" width="16.7109375" style="25" customWidth="1"/>
    <col min="10509" max="10509" width="18.28515625" style="25" customWidth="1"/>
    <col min="10510" max="10510" width="0" style="25" hidden="1" customWidth="1"/>
    <col min="10511" max="10511" width="20.140625" style="25" customWidth="1"/>
    <col min="10512" max="10512" width="14.85546875" style="25" customWidth="1"/>
    <col min="10513" max="10513" width="16.42578125" style="25" customWidth="1"/>
    <col min="10514" max="10521" width="9.140625" style="25"/>
    <col min="10522" max="10522" width="0" style="25" hidden="1" customWidth="1"/>
    <col min="10523" max="10752" width="9.140625" style="25"/>
    <col min="10753" max="10753" width="2.7109375" style="25" customWidth="1"/>
    <col min="10754" max="10754" width="61.28515625" style="25" customWidth="1"/>
    <col min="10755" max="10755" width="1" style="25" customWidth="1"/>
    <col min="10756" max="10756" width="34.42578125" style="25" customWidth="1"/>
    <col min="10757" max="10757" width="13.5703125" style="25" customWidth="1"/>
    <col min="10758" max="10758" width="16.7109375" style="25" customWidth="1"/>
    <col min="10759" max="10759" width="14.140625" style="25" customWidth="1"/>
    <col min="10760" max="10760" width="24" style="25" customWidth="1"/>
    <col min="10761" max="10761" width="16.140625" style="25" customWidth="1"/>
    <col min="10762" max="10762" width="5.28515625" style="25" customWidth="1"/>
    <col min="10763" max="10763" width="13.5703125" style="25" customWidth="1"/>
    <col min="10764" max="10764" width="16.7109375" style="25" customWidth="1"/>
    <col min="10765" max="10765" width="18.28515625" style="25" customWidth="1"/>
    <col min="10766" max="10766" width="0" style="25" hidden="1" customWidth="1"/>
    <col min="10767" max="10767" width="20.140625" style="25" customWidth="1"/>
    <col min="10768" max="10768" width="14.85546875" style="25" customWidth="1"/>
    <col min="10769" max="10769" width="16.42578125" style="25" customWidth="1"/>
    <col min="10770" max="10777" width="9.140625" style="25"/>
    <col min="10778" max="10778" width="0" style="25" hidden="1" customWidth="1"/>
    <col min="10779" max="11008" width="9.140625" style="25"/>
    <col min="11009" max="11009" width="2.7109375" style="25" customWidth="1"/>
    <col min="11010" max="11010" width="61.28515625" style="25" customWidth="1"/>
    <col min="11011" max="11011" width="1" style="25" customWidth="1"/>
    <col min="11012" max="11012" width="34.42578125" style="25" customWidth="1"/>
    <col min="11013" max="11013" width="13.5703125" style="25" customWidth="1"/>
    <col min="11014" max="11014" width="16.7109375" style="25" customWidth="1"/>
    <col min="11015" max="11015" width="14.140625" style="25" customWidth="1"/>
    <col min="11016" max="11016" width="24" style="25" customWidth="1"/>
    <col min="11017" max="11017" width="16.140625" style="25" customWidth="1"/>
    <col min="11018" max="11018" width="5.28515625" style="25" customWidth="1"/>
    <col min="11019" max="11019" width="13.5703125" style="25" customWidth="1"/>
    <col min="11020" max="11020" width="16.7109375" style="25" customWidth="1"/>
    <col min="11021" max="11021" width="18.28515625" style="25" customWidth="1"/>
    <col min="11022" max="11022" width="0" style="25" hidden="1" customWidth="1"/>
    <col min="11023" max="11023" width="20.140625" style="25" customWidth="1"/>
    <col min="11024" max="11024" width="14.85546875" style="25" customWidth="1"/>
    <col min="11025" max="11025" width="16.42578125" style="25" customWidth="1"/>
    <col min="11026" max="11033" width="9.140625" style="25"/>
    <col min="11034" max="11034" width="0" style="25" hidden="1" customWidth="1"/>
    <col min="11035" max="11264" width="9.140625" style="25"/>
    <col min="11265" max="11265" width="2.7109375" style="25" customWidth="1"/>
    <col min="11266" max="11266" width="61.28515625" style="25" customWidth="1"/>
    <col min="11267" max="11267" width="1" style="25" customWidth="1"/>
    <col min="11268" max="11268" width="34.42578125" style="25" customWidth="1"/>
    <col min="11269" max="11269" width="13.5703125" style="25" customWidth="1"/>
    <col min="11270" max="11270" width="16.7109375" style="25" customWidth="1"/>
    <col min="11271" max="11271" width="14.140625" style="25" customWidth="1"/>
    <col min="11272" max="11272" width="24" style="25" customWidth="1"/>
    <col min="11273" max="11273" width="16.140625" style="25" customWidth="1"/>
    <col min="11274" max="11274" width="5.28515625" style="25" customWidth="1"/>
    <col min="11275" max="11275" width="13.5703125" style="25" customWidth="1"/>
    <col min="11276" max="11276" width="16.7109375" style="25" customWidth="1"/>
    <col min="11277" max="11277" width="18.28515625" style="25" customWidth="1"/>
    <col min="11278" max="11278" width="0" style="25" hidden="1" customWidth="1"/>
    <col min="11279" max="11279" width="20.140625" style="25" customWidth="1"/>
    <col min="11280" max="11280" width="14.85546875" style="25" customWidth="1"/>
    <col min="11281" max="11281" width="16.42578125" style="25" customWidth="1"/>
    <col min="11282" max="11289" width="9.140625" style="25"/>
    <col min="11290" max="11290" width="0" style="25" hidden="1" customWidth="1"/>
    <col min="11291" max="11520" width="9.140625" style="25"/>
    <col min="11521" max="11521" width="2.7109375" style="25" customWidth="1"/>
    <col min="11522" max="11522" width="61.28515625" style="25" customWidth="1"/>
    <col min="11523" max="11523" width="1" style="25" customWidth="1"/>
    <col min="11524" max="11524" width="34.42578125" style="25" customWidth="1"/>
    <col min="11525" max="11525" width="13.5703125" style="25" customWidth="1"/>
    <col min="11526" max="11526" width="16.7109375" style="25" customWidth="1"/>
    <col min="11527" max="11527" width="14.140625" style="25" customWidth="1"/>
    <col min="11528" max="11528" width="24" style="25" customWidth="1"/>
    <col min="11529" max="11529" width="16.140625" style="25" customWidth="1"/>
    <col min="11530" max="11530" width="5.28515625" style="25" customWidth="1"/>
    <col min="11531" max="11531" width="13.5703125" style="25" customWidth="1"/>
    <col min="11532" max="11532" width="16.7109375" style="25" customWidth="1"/>
    <col min="11533" max="11533" width="18.28515625" style="25" customWidth="1"/>
    <col min="11534" max="11534" width="0" style="25" hidden="1" customWidth="1"/>
    <col min="11535" max="11535" width="20.140625" style="25" customWidth="1"/>
    <col min="11536" max="11536" width="14.85546875" style="25" customWidth="1"/>
    <col min="11537" max="11537" width="16.42578125" style="25" customWidth="1"/>
    <col min="11538" max="11545" width="9.140625" style="25"/>
    <col min="11546" max="11546" width="0" style="25" hidden="1" customWidth="1"/>
    <col min="11547" max="11776" width="9.140625" style="25"/>
    <col min="11777" max="11777" width="2.7109375" style="25" customWidth="1"/>
    <col min="11778" max="11778" width="61.28515625" style="25" customWidth="1"/>
    <col min="11779" max="11779" width="1" style="25" customWidth="1"/>
    <col min="11780" max="11780" width="34.42578125" style="25" customWidth="1"/>
    <col min="11781" max="11781" width="13.5703125" style="25" customWidth="1"/>
    <col min="11782" max="11782" width="16.7109375" style="25" customWidth="1"/>
    <col min="11783" max="11783" width="14.140625" style="25" customWidth="1"/>
    <col min="11784" max="11784" width="24" style="25" customWidth="1"/>
    <col min="11785" max="11785" width="16.140625" style="25" customWidth="1"/>
    <col min="11786" max="11786" width="5.28515625" style="25" customWidth="1"/>
    <col min="11787" max="11787" width="13.5703125" style="25" customWidth="1"/>
    <col min="11788" max="11788" width="16.7109375" style="25" customWidth="1"/>
    <col min="11789" max="11789" width="18.28515625" style="25" customWidth="1"/>
    <col min="11790" max="11790" width="0" style="25" hidden="1" customWidth="1"/>
    <col min="11791" max="11791" width="20.140625" style="25" customWidth="1"/>
    <col min="11792" max="11792" width="14.85546875" style="25" customWidth="1"/>
    <col min="11793" max="11793" width="16.42578125" style="25" customWidth="1"/>
    <col min="11794" max="11801" width="9.140625" style="25"/>
    <col min="11802" max="11802" width="0" style="25" hidden="1" customWidth="1"/>
    <col min="11803" max="12032" width="9.140625" style="25"/>
    <col min="12033" max="12033" width="2.7109375" style="25" customWidth="1"/>
    <col min="12034" max="12034" width="61.28515625" style="25" customWidth="1"/>
    <col min="12035" max="12035" width="1" style="25" customWidth="1"/>
    <col min="12036" max="12036" width="34.42578125" style="25" customWidth="1"/>
    <col min="12037" max="12037" width="13.5703125" style="25" customWidth="1"/>
    <col min="12038" max="12038" width="16.7109375" style="25" customWidth="1"/>
    <col min="12039" max="12039" width="14.140625" style="25" customWidth="1"/>
    <col min="12040" max="12040" width="24" style="25" customWidth="1"/>
    <col min="12041" max="12041" width="16.140625" style="25" customWidth="1"/>
    <col min="12042" max="12042" width="5.28515625" style="25" customWidth="1"/>
    <col min="12043" max="12043" width="13.5703125" style="25" customWidth="1"/>
    <col min="12044" max="12044" width="16.7109375" style="25" customWidth="1"/>
    <col min="12045" max="12045" width="18.28515625" style="25" customWidth="1"/>
    <col min="12046" max="12046" width="0" style="25" hidden="1" customWidth="1"/>
    <col min="12047" max="12047" width="20.140625" style="25" customWidth="1"/>
    <col min="12048" max="12048" width="14.85546875" style="25" customWidth="1"/>
    <col min="12049" max="12049" width="16.42578125" style="25" customWidth="1"/>
    <col min="12050" max="12057" width="9.140625" style="25"/>
    <col min="12058" max="12058" width="0" style="25" hidden="1" customWidth="1"/>
    <col min="12059" max="12288" width="9.140625" style="25"/>
    <col min="12289" max="12289" width="2.7109375" style="25" customWidth="1"/>
    <col min="12290" max="12290" width="61.28515625" style="25" customWidth="1"/>
    <col min="12291" max="12291" width="1" style="25" customWidth="1"/>
    <col min="12292" max="12292" width="34.42578125" style="25" customWidth="1"/>
    <col min="12293" max="12293" width="13.5703125" style="25" customWidth="1"/>
    <col min="12294" max="12294" width="16.7109375" style="25" customWidth="1"/>
    <col min="12295" max="12295" width="14.140625" style="25" customWidth="1"/>
    <col min="12296" max="12296" width="24" style="25" customWidth="1"/>
    <col min="12297" max="12297" width="16.140625" style="25" customWidth="1"/>
    <col min="12298" max="12298" width="5.28515625" style="25" customWidth="1"/>
    <col min="12299" max="12299" width="13.5703125" style="25" customWidth="1"/>
    <col min="12300" max="12300" width="16.7109375" style="25" customWidth="1"/>
    <col min="12301" max="12301" width="18.28515625" style="25" customWidth="1"/>
    <col min="12302" max="12302" width="0" style="25" hidden="1" customWidth="1"/>
    <col min="12303" max="12303" width="20.140625" style="25" customWidth="1"/>
    <col min="12304" max="12304" width="14.85546875" style="25" customWidth="1"/>
    <col min="12305" max="12305" width="16.42578125" style="25" customWidth="1"/>
    <col min="12306" max="12313" width="9.140625" style="25"/>
    <col min="12314" max="12314" width="0" style="25" hidden="1" customWidth="1"/>
    <col min="12315" max="12544" width="9.140625" style="25"/>
    <col min="12545" max="12545" width="2.7109375" style="25" customWidth="1"/>
    <col min="12546" max="12546" width="61.28515625" style="25" customWidth="1"/>
    <col min="12547" max="12547" width="1" style="25" customWidth="1"/>
    <col min="12548" max="12548" width="34.42578125" style="25" customWidth="1"/>
    <col min="12549" max="12549" width="13.5703125" style="25" customWidth="1"/>
    <col min="12550" max="12550" width="16.7109375" style="25" customWidth="1"/>
    <col min="12551" max="12551" width="14.140625" style="25" customWidth="1"/>
    <col min="12552" max="12552" width="24" style="25" customWidth="1"/>
    <col min="12553" max="12553" width="16.140625" style="25" customWidth="1"/>
    <col min="12554" max="12554" width="5.28515625" style="25" customWidth="1"/>
    <col min="12555" max="12555" width="13.5703125" style="25" customWidth="1"/>
    <col min="12556" max="12556" width="16.7109375" style="25" customWidth="1"/>
    <col min="12557" max="12557" width="18.28515625" style="25" customWidth="1"/>
    <col min="12558" max="12558" width="0" style="25" hidden="1" customWidth="1"/>
    <col min="12559" max="12559" width="20.140625" style="25" customWidth="1"/>
    <col min="12560" max="12560" width="14.85546875" style="25" customWidth="1"/>
    <col min="12561" max="12561" width="16.42578125" style="25" customWidth="1"/>
    <col min="12562" max="12569" width="9.140625" style="25"/>
    <col min="12570" max="12570" width="0" style="25" hidden="1" customWidth="1"/>
    <col min="12571" max="12800" width="9.140625" style="25"/>
    <col min="12801" max="12801" width="2.7109375" style="25" customWidth="1"/>
    <col min="12802" max="12802" width="61.28515625" style="25" customWidth="1"/>
    <col min="12803" max="12803" width="1" style="25" customWidth="1"/>
    <col min="12804" max="12804" width="34.42578125" style="25" customWidth="1"/>
    <col min="12805" max="12805" width="13.5703125" style="25" customWidth="1"/>
    <col min="12806" max="12806" width="16.7109375" style="25" customWidth="1"/>
    <col min="12807" max="12807" width="14.140625" style="25" customWidth="1"/>
    <col min="12808" max="12808" width="24" style="25" customWidth="1"/>
    <col min="12809" max="12809" width="16.140625" style="25" customWidth="1"/>
    <col min="12810" max="12810" width="5.28515625" style="25" customWidth="1"/>
    <col min="12811" max="12811" width="13.5703125" style="25" customWidth="1"/>
    <col min="12812" max="12812" width="16.7109375" style="25" customWidth="1"/>
    <col min="12813" max="12813" width="18.28515625" style="25" customWidth="1"/>
    <col min="12814" max="12814" width="0" style="25" hidden="1" customWidth="1"/>
    <col min="12815" max="12815" width="20.140625" style="25" customWidth="1"/>
    <col min="12816" max="12816" width="14.85546875" style="25" customWidth="1"/>
    <col min="12817" max="12817" width="16.42578125" style="25" customWidth="1"/>
    <col min="12818" max="12825" width="9.140625" style="25"/>
    <col min="12826" max="12826" width="0" style="25" hidden="1" customWidth="1"/>
    <col min="12827" max="13056" width="9.140625" style="25"/>
    <col min="13057" max="13057" width="2.7109375" style="25" customWidth="1"/>
    <col min="13058" max="13058" width="61.28515625" style="25" customWidth="1"/>
    <col min="13059" max="13059" width="1" style="25" customWidth="1"/>
    <col min="13060" max="13060" width="34.42578125" style="25" customWidth="1"/>
    <col min="13061" max="13061" width="13.5703125" style="25" customWidth="1"/>
    <col min="13062" max="13062" width="16.7109375" style="25" customWidth="1"/>
    <col min="13063" max="13063" width="14.140625" style="25" customWidth="1"/>
    <col min="13064" max="13064" width="24" style="25" customWidth="1"/>
    <col min="13065" max="13065" width="16.140625" style="25" customWidth="1"/>
    <col min="13066" max="13066" width="5.28515625" style="25" customWidth="1"/>
    <col min="13067" max="13067" width="13.5703125" style="25" customWidth="1"/>
    <col min="13068" max="13068" width="16.7109375" style="25" customWidth="1"/>
    <col min="13069" max="13069" width="18.28515625" style="25" customWidth="1"/>
    <col min="13070" max="13070" width="0" style="25" hidden="1" customWidth="1"/>
    <col min="13071" max="13071" width="20.140625" style="25" customWidth="1"/>
    <col min="13072" max="13072" width="14.85546875" style="25" customWidth="1"/>
    <col min="13073" max="13073" width="16.42578125" style="25" customWidth="1"/>
    <col min="13074" max="13081" width="9.140625" style="25"/>
    <col min="13082" max="13082" width="0" style="25" hidden="1" customWidth="1"/>
    <col min="13083" max="13312" width="9.140625" style="25"/>
    <col min="13313" max="13313" width="2.7109375" style="25" customWidth="1"/>
    <col min="13314" max="13314" width="61.28515625" style="25" customWidth="1"/>
    <col min="13315" max="13315" width="1" style="25" customWidth="1"/>
    <col min="13316" max="13316" width="34.42578125" style="25" customWidth="1"/>
    <col min="13317" max="13317" width="13.5703125" style="25" customWidth="1"/>
    <col min="13318" max="13318" width="16.7109375" style="25" customWidth="1"/>
    <col min="13319" max="13319" width="14.140625" style="25" customWidth="1"/>
    <col min="13320" max="13320" width="24" style="25" customWidth="1"/>
    <col min="13321" max="13321" width="16.140625" style="25" customWidth="1"/>
    <col min="13322" max="13322" width="5.28515625" style="25" customWidth="1"/>
    <col min="13323" max="13323" width="13.5703125" style="25" customWidth="1"/>
    <col min="13324" max="13324" width="16.7109375" style="25" customWidth="1"/>
    <col min="13325" max="13325" width="18.28515625" style="25" customWidth="1"/>
    <col min="13326" max="13326" width="0" style="25" hidden="1" customWidth="1"/>
    <col min="13327" max="13327" width="20.140625" style="25" customWidth="1"/>
    <col min="13328" max="13328" width="14.85546875" style="25" customWidth="1"/>
    <col min="13329" max="13329" width="16.42578125" style="25" customWidth="1"/>
    <col min="13330" max="13337" width="9.140625" style="25"/>
    <col min="13338" max="13338" width="0" style="25" hidden="1" customWidth="1"/>
    <col min="13339" max="13568" width="9.140625" style="25"/>
    <col min="13569" max="13569" width="2.7109375" style="25" customWidth="1"/>
    <col min="13570" max="13570" width="61.28515625" style="25" customWidth="1"/>
    <col min="13571" max="13571" width="1" style="25" customWidth="1"/>
    <col min="13572" max="13572" width="34.42578125" style="25" customWidth="1"/>
    <col min="13573" max="13573" width="13.5703125" style="25" customWidth="1"/>
    <col min="13574" max="13574" width="16.7109375" style="25" customWidth="1"/>
    <col min="13575" max="13575" width="14.140625" style="25" customWidth="1"/>
    <col min="13576" max="13576" width="24" style="25" customWidth="1"/>
    <col min="13577" max="13577" width="16.140625" style="25" customWidth="1"/>
    <col min="13578" max="13578" width="5.28515625" style="25" customWidth="1"/>
    <col min="13579" max="13579" width="13.5703125" style="25" customWidth="1"/>
    <col min="13580" max="13580" width="16.7109375" style="25" customWidth="1"/>
    <col min="13581" max="13581" width="18.28515625" style="25" customWidth="1"/>
    <col min="13582" max="13582" width="0" style="25" hidden="1" customWidth="1"/>
    <col min="13583" max="13583" width="20.140625" style="25" customWidth="1"/>
    <col min="13584" max="13584" width="14.85546875" style="25" customWidth="1"/>
    <col min="13585" max="13585" width="16.42578125" style="25" customWidth="1"/>
    <col min="13586" max="13593" width="9.140625" style="25"/>
    <col min="13594" max="13594" width="0" style="25" hidden="1" customWidth="1"/>
    <col min="13595" max="13824" width="9.140625" style="25"/>
    <col min="13825" max="13825" width="2.7109375" style="25" customWidth="1"/>
    <col min="13826" max="13826" width="61.28515625" style="25" customWidth="1"/>
    <col min="13827" max="13827" width="1" style="25" customWidth="1"/>
    <col min="13828" max="13828" width="34.42578125" style="25" customWidth="1"/>
    <col min="13829" max="13829" width="13.5703125" style="25" customWidth="1"/>
    <col min="13830" max="13830" width="16.7109375" style="25" customWidth="1"/>
    <col min="13831" max="13831" width="14.140625" style="25" customWidth="1"/>
    <col min="13832" max="13832" width="24" style="25" customWidth="1"/>
    <col min="13833" max="13833" width="16.140625" style="25" customWidth="1"/>
    <col min="13834" max="13834" width="5.28515625" style="25" customWidth="1"/>
    <col min="13835" max="13835" width="13.5703125" style="25" customWidth="1"/>
    <col min="13836" max="13836" width="16.7109375" style="25" customWidth="1"/>
    <col min="13837" max="13837" width="18.28515625" style="25" customWidth="1"/>
    <col min="13838" max="13838" width="0" style="25" hidden="1" customWidth="1"/>
    <col min="13839" max="13839" width="20.140625" style="25" customWidth="1"/>
    <col min="13840" max="13840" width="14.85546875" style="25" customWidth="1"/>
    <col min="13841" max="13841" width="16.42578125" style="25" customWidth="1"/>
    <col min="13842" max="13849" width="9.140625" style="25"/>
    <col min="13850" max="13850" width="0" style="25" hidden="1" customWidth="1"/>
    <col min="13851" max="14080" width="9.140625" style="25"/>
    <col min="14081" max="14081" width="2.7109375" style="25" customWidth="1"/>
    <col min="14082" max="14082" width="61.28515625" style="25" customWidth="1"/>
    <col min="14083" max="14083" width="1" style="25" customWidth="1"/>
    <col min="14084" max="14084" width="34.42578125" style="25" customWidth="1"/>
    <col min="14085" max="14085" width="13.5703125" style="25" customWidth="1"/>
    <col min="14086" max="14086" width="16.7109375" style="25" customWidth="1"/>
    <col min="14087" max="14087" width="14.140625" style="25" customWidth="1"/>
    <col min="14088" max="14088" width="24" style="25" customWidth="1"/>
    <col min="14089" max="14089" width="16.140625" style="25" customWidth="1"/>
    <col min="14090" max="14090" width="5.28515625" style="25" customWidth="1"/>
    <col min="14091" max="14091" width="13.5703125" style="25" customWidth="1"/>
    <col min="14092" max="14092" width="16.7109375" style="25" customWidth="1"/>
    <col min="14093" max="14093" width="18.28515625" style="25" customWidth="1"/>
    <col min="14094" max="14094" width="0" style="25" hidden="1" customWidth="1"/>
    <col min="14095" max="14095" width="20.140625" style="25" customWidth="1"/>
    <col min="14096" max="14096" width="14.85546875" style="25" customWidth="1"/>
    <col min="14097" max="14097" width="16.42578125" style="25" customWidth="1"/>
    <col min="14098" max="14105" width="9.140625" style="25"/>
    <col min="14106" max="14106" width="0" style="25" hidden="1" customWidth="1"/>
    <col min="14107" max="14336" width="9.140625" style="25"/>
    <col min="14337" max="14337" width="2.7109375" style="25" customWidth="1"/>
    <col min="14338" max="14338" width="61.28515625" style="25" customWidth="1"/>
    <col min="14339" max="14339" width="1" style="25" customWidth="1"/>
    <col min="14340" max="14340" width="34.42578125" style="25" customWidth="1"/>
    <col min="14341" max="14341" width="13.5703125" style="25" customWidth="1"/>
    <col min="14342" max="14342" width="16.7109375" style="25" customWidth="1"/>
    <col min="14343" max="14343" width="14.140625" style="25" customWidth="1"/>
    <col min="14344" max="14344" width="24" style="25" customWidth="1"/>
    <col min="14345" max="14345" width="16.140625" style="25" customWidth="1"/>
    <col min="14346" max="14346" width="5.28515625" style="25" customWidth="1"/>
    <col min="14347" max="14347" width="13.5703125" style="25" customWidth="1"/>
    <col min="14348" max="14348" width="16.7109375" style="25" customWidth="1"/>
    <col min="14349" max="14349" width="18.28515625" style="25" customWidth="1"/>
    <col min="14350" max="14350" width="0" style="25" hidden="1" customWidth="1"/>
    <col min="14351" max="14351" width="20.140625" style="25" customWidth="1"/>
    <col min="14352" max="14352" width="14.85546875" style="25" customWidth="1"/>
    <col min="14353" max="14353" width="16.42578125" style="25" customWidth="1"/>
    <col min="14354" max="14361" width="9.140625" style="25"/>
    <col min="14362" max="14362" width="0" style="25" hidden="1" customWidth="1"/>
    <col min="14363" max="14592" width="9.140625" style="25"/>
    <col min="14593" max="14593" width="2.7109375" style="25" customWidth="1"/>
    <col min="14594" max="14594" width="61.28515625" style="25" customWidth="1"/>
    <col min="14595" max="14595" width="1" style="25" customWidth="1"/>
    <col min="14596" max="14596" width="34.42578125" style="25" customWidth="1"/>
    <col min="14597" max="14597" width="13.5703125" style="25" customWidth="1"/>
    <col min="14598" max="14598" width="16.7109375" style="25" customWidth="1"/>
    <col min="14599" max="14599" width="14.140625" style="25" customWidth="1"/>
    <col min="14600" max="14600" width="24" style="25" customWidth="1"/>
    <col min="14601" max="14601" width="16.140625" style="25" customWidth="1"/>
    <col min="14602" max="14602" width="5.28515625" style="25" customWidth="1"/>
    <col min="14603" max="14603" width="13.5703125" style="25" customWidth="1"/>
    <col min="14604" max="14604" width="16.7109375" style="25" customWidth="1"/>
    <col min="14605" max="14605" width="18.28515625" style="25" customWidth="1"/>
    <col min="14606" max="14606" width="0" style="25" hidden="1" customWidth="1"/>
    <col min="14607" max="14607" width="20.140625" style="25" customWidth="1"/>
    <col min="14608" max="14608" width="14.85546875" style="25" customWidth="1"/>
    <col min="14609" max="14609" width="16.42578125" style="25" customWidth="1"/>
    <col min="14610" max="14617" width="9.140625" style="25"/>
    <col min="14618" max="14618" width="0" style="25" hidden="1" customWidth="1"/>
    <col min="14619" max="14848" width="9.140625" style="25"/>
    <col min="14849" max="14849" width="2.7109375" style="25" customWidth="1"/>
    <col min="14850" max="14850" width="61.28515625" style="25" customWidth="1"/>
    <col min="14851" max="14851" width="1" style="25" customWidth="1"/>
    <col min="14852" max="14852" width="34.42578125" style="25" customWidth="1"/>
    <col min="14853" max="14853" width="13.5703125" style="25" customWidth="1"/>
    <col min="14854" max="14854" width="16.7109375" style="25" customWidth="1"/>
    <col min="14855" max="14855" width="14.140625" style="25" customWidth="1"/>
    <col min="14856" max="14856" width="24" style="25" customWidth="1"/>
    <col min="14857" max="14857" width="16.140625" style="25" customWidth="1"/>
    <col min="14858" max="14858" width="5.28515625" style="25" customWidth="1"/>
    <col min="14859" max="14859" width="13.5703125" style="25" customWidth="1"/>
    <col min="14860" max="14860" width="16.7109375" style="25" customWidth="1"/>
    <col min="14861" max="14861" width="18.28515625" style="25" customWidth="1"/>
    <col min="14862" max="14862" width="0" style="25" hidden="1" customWidth="1"/>
    <col min="14863" max="14863" width="20.140625" style="25" customWidth="1"/>
    <col min="14864" max="14864" width="14.85546875" style="25" customWidth="1"/>
    <col min="14865" max="14865" width="16.42578125" style="25" customWidth="1"/>
    <col min="14866" max="14873" width="9.140625" style="25"/>
    <col min="14874" max="14874" width="0" style="25" hidden="1" customWidth="1"/>
    <col min="14875" max="15104" width="9.140625" style="25"/>
    <col min="15105" max="15105" width="2.7109375" style="25" customWidth="1"/>
    <col min="15106" max="15106" width="61.28515625" style="25" customWidth="1"/>
    <col min="15107" max="15107" width="1" style="25" customWidth="1"/>
    <col min="15108" max="15108" width="34.42578125" style="25" customWidth="1"/>
    <col min="15109" max="15109" width="13.5703125" style="25" customWidth="1"/>
    <col min="15110" max="15110" width="16.7109375" style="25" customWidth="1"/>
    <col min="15111" max="15111" width="14.140625" style="25" customWidth="1"/>
    <col min="15112" max="15112" width="24" style="25" customWidth="1"/>
    <col min="15113" max="15113" width="16.140625" style="25" customWidth="1"/>
    <col min="15114" max="15114" width="5.28515625" style="25" customWidth="1"/>
    <col min="15115" max="15115" width="13.5703125" style="25" customWidth="1"/>
    <col min="15116" max="15116" width="16.7109375" style="25" customWidth="1"/>
    <col min="15117" max="15117" width="18.28515625" style="25" customWidth="1"/>
    <col min="15118" max="15118" width="0" style="25" hidden="1" customWidth="1"/>
    <col min="15119" max="15119" width="20.140625" style="25" customWidth="1"/>
    <col min="15120" max="15120" width="14.85546875" style="25" customWidth="1"/>
    <col min="15121" max="15121" width="16.42578125" style="25" customWidth="1"/>
    <col min="15122" max="15129" width="9.140625" style="25"/>
    <col min="15130" max="15130" width="0" style="25" hidden="1" customWidth="1"/>
    <col min="15131" max="15360" width="9.140625" style="25"/>
    <col min="15361" max="15361" width="2.7109375" style="25" customWidth="1"/>
    <col min="15362" max="15362" width="61.28515625" style="25" customWidth="1"/>
    <col min="15363" max="15363" width="1" style="25" customWidth="1"/>
    <col min="15364" max="15364" width="34.42578125" style="25" customWidth="1"/>
    <col min="15365" max="15365" width="13.5703125" style="25" customWidth="1"/>
    <col min="15366" max="15366" width="16.7109375" style="25" customWidth="1"/>
    <col min="15367" max="15367" width="14.140625" style="25" customWidth="1"/>
    <col min="15368" max="15368" width="24" style="25" customWidth="1"/>
    <col min="15369" max="15369" width="16.140625" style="25" customWidth="1"/>
    <col min="15370" max="15370" width="5.28515625" style="25" customWidth="1"/>
    <col min="15371" max="15371" width="13.5703125" style="25" customWidth="1"/>
    <col min="15372" max="15372" width="16.7109375" style="25" customWidth="1"/>
    <col min="15373" max="15373" width="18.28515625" style="25" customWidth="1"/>
    <col min="15374" max="15374" width="0" style="25" hidden="1" customWidth="1"/>
    <col min="15375" max="15375" width="20.140625" style="25" customWidth="1"/>
    <col min="15376" max="15376" width="14.85546875" style="25" customWidth="1"/>
    <col min="15377" max="15377" width="16.42578125" style="25" customWidth="1"/>
    <col min="15378" max="15385" width="9.140625" style="25"/>
    <col min="15386" max="15386" width="0" style="25" hidden="1" customWidth="1"/>
    <col min="15387" max="15616" width="9.140625" style="25"/>
    <col min="15617" max="15617" width="2.7109375" style="25" customWidth="1"/>
    <col min="15618" max="15618" width="61.28515625" style="25" customWidth="1"/>
    <col min="15619" max="15619" width="1" style="25" customWidth="1"/>
    <col min="15620" max="15620" width="34.42578125" style="25" customWidth="1"/>
    <col min="15621" max="15621" width="13.5703125" style="25" customWidth="1"/>
    <col min="15622" max="15622" width="16.7109375" style="25" customWidth="1"/>
    <col min="15623" max="15623" width="14.140625" style="25" customWidth="1"/>
    <col min="15624" max="15624" width="24" style="25" customWidth="1"/>
    <col min="15625" max="15625" width="16.140625" style="25" customWidth="1"/>
    <col min="15626" max="15626" width="5.28515625" style="25" customWidth="1"/>
    <col min="15627" max="15627" width="13.5703125" style="25" customWidth="1"/>
    <col min="15628" max="15628" width="16.7109375" style="25" customWidth="1"/>
    <col min="15629" max="15629" width="18.28515625" style="25" customWidth="1"/>
    <col min="15630" max="15630" width="0" style="25" hidden="1" customWidth="1"/>
    <col min="15631" max="15631" width="20.140625" style="25" customWidth="1"/>
    <col min="15632" max="15632" width="14.85546875" style="25" customWidth="1"/>
    <col min="15633" max="15633" width="16.42578125" style="25" customWidth="1"/>
    <col min="15634" max="15641" width="9.140625" style="25"/>
    <col min="15642" max="15642" width="0" style="25" hidden="1" customWidth="1"/>
    <col min="15643" max="15872" width="9.140625" style="25"/>
    <col min="15873" max="15873" width="2.7109375" style="25" customWidth="1"/>
    <col min="15874" max="15874" width="61.28515625" style="25" customWidth="1"/>
    <col min="15875" max="15875" width="1" style="25" customWidth="1"/>
    <col min="15876" max="15876" width="34.42578125" style="25" customWidth="1"/>
    <col min="15877" max="15877" width="13.5703125" style="25" customWidth="1"/>
    <col min="15878" max="15878" width="16.7109375" style="25" customWidth="1"/>
    <col min="15879" max="15879" width="14.140625" style="25" customWidth="1"/>
    <col min="15880" max="15880" width="24" style="25" customWidth="1"/>
    <col min="15881" max="15881" width="16.140625" style="25" customWidth="1"/>
    <col min="15882" max="15882" width="5.28515625" style="25" customWidth="1"/>
    <col min="15883" max="15883" width="13.5703125" style="25" customWidth="1"/>
    <col min="15884" max="15884" width="16.7109375" style="25" customWidth="1"/>
    <col min="15885" max="15885" width="18.28515625" style="25" customWidth="1"/>
    <col min="15886" max="15886" width="0" style="25" hidden="1" customWidth="1"/>
    <col min="15887" max="15887" width="20.140625" style="25" customWidth="1"/>
    <col min="15888" max="15888" width="14.85546875" style="25" customWidth="1"/>
    <col min="15889" max="15889" width="16.42578125" style="25" customWidth="1"/>
    <col min="15890" max="15897" width="9.140625" style="25"/>
    <col min="15898" max="15898" width="0" style="25" hidden="1" customWidth="1"/>
    <col min="15899" max="16128" width="9.140625" style="25"/>
    <col min="16129" max="16129" width="2.7109375" style="25" customWidth="1"/>
    <col min="16130" max="16130" width="61.28515625" style="25" customWidth="1"/>
    <col min="16131" max="16131" width="1" style="25" customWidth="1"/>
    <col min="16132" max="16132" width="34.42578125" style="25" customWidth="1"/>
    <col min="16133" max="16133" width="13.5703125" style="25" customWidth="1"/>
    <col min="16134" max="16134" width="16.7109375" style="25" customWidth="1"/>
    <col min="16135" max="16135" width="14.140625" style="25" customWidth="1"/>
    <col min="16136" max="16136" width="24" style="25" customWidth="1"/>
    <col min="16137" max="16137" width="16.140625" style="25" customWidth="1"/>
    <col min="16138" max="16138" width="5.28515625" style="25" customWidth="1"/>
    <col min="16139" max="16139" width="13.5703125" style="25" customWidth="1"/>
    <col min="16140" max="16140" width="16.7109375" style="25" customWidth="1"/>
    <col min="16141" max="16141" width="18.28515625" style="25" customWidth="1"/>
    <col min="16142" max="16142" width="0" style="25" hidden="1" customWidth="1"/>
    <col min="16143" max="16143" width="20.140625" style="25" customWidth="1"/>
    <col min="16144" max="16144" width="14.85546875" style="25" customWidth="1"/>
    <col min="16145" max="16145" width="16.42578125" style="25" customWidth="1"/>
    <col min="16146" max="16153" width="9.140625" style="25"/>
    <col min="16154" max="16154" width="0" style="25" hidden="1" customWidth="1"/>
    <col min="16155" max="16384" width="9.140625" style="25"/>
  </cols>
  <sheetData>
    <row r="1" spans="1:18" ht="18" x14ac:dyDescent="0.25">
      <c r="A1" s="188" t="s">
        <v>785</v>
      </c>
      <c r="B1" s="72"/>
      <c r="C1" s="72"/>
      <c r="D1" s="72"/>
      <c r="E1" s="72"/>
      <c r="F1" s="72"/>
      <c r="G1" s="72"/>
      <c r="H1" s="72"/>
      <c r="I1" s="72"/>
      <c r="J1" s="72"/>
      <c r="K1" s="72"/>
      <c r="L1" s="72"/>
      <c r="M1" s="72"/>
      <c r="N1" s="72"/>
      <c r="O1" s="72"/>
      <c r="P1" s="147"/>
    </row>
    <row r="2" spans="1:18" ht="18" x14ac:dyDescent="0.2">
      <c r="A2" s="154" t="s">
        <v>50</v>
      </c>
      <c r="B2" s="73"/>
      <c r="C2" s="73"/>
      <c r="D2" s="73"/>
    </row>
    <row r="3" spans="1:18" ht="18" x14ac:dyDescent="0.25">
      <c r="A3" s="168" t="s">
        <v>51</v>
      </c>
      <c r="B3" s="73"/>
      <c r="C3" s="73"/>
      <c r="D3" s="73"/>
      <c r="E3" s="170"/>
      <c r="F3" s="58"/>
      <c r="G3" s="58"/>
      <c r="H3" s="58"/>
      <c r="I3" s="58"/>
      <c r="J3" s="73"/>
      <c r="K3" s="73"/>
      <c r="L3" s="73"/>
      <c r="M3" s="73"/>
      <c r="N3" s="73"/>
      <c r="O3" s="73"/>
      <c r="P3" s="155"/>
      <c r="Q3" s="1"/>
      <c r="R3" s="1"/>
    </row>
    <row r="4" spans="1:18" ht="18" x14ac:dyDescent="0.25">
      <c r="A4" s="189" t="s">
        <v>52</v>
      </c>
      <c r="B4" s="73"/>
      <c r="C4" s="58"/>
      <c r="D4" s="58"/>
      <c r="E4" s="58"/>
      <c r="F4" s="58"/>
      <c r="G4" s="58"/>
      <c r="H4" s="73"/>
      <c r="I4" s="73"/>
      <c r="J4" s="73"/>
      <c r="K4" s="73"/>
      <c r="L4" s="73"/>
      <c r="M4" s="73"/>
      <c r="N4" s="156"/>
      <c r="O4" s="156"/>
      <c r="P4" s="156"/>
      <c r="Q4" s="156"/>
      <c r="R4" s="156"/>
    </row>
    <row r="5" spans="1:18" s="27" customFormat="1" ht="45" customHeight="1" x14ac:dyDescent="0.2">
      <c r="A5" s="162" t="s">
        <v>58</v>
      </c>
      <c r="B5" s="163" t="s">
        <v>59</v>
      </c>
      <c r="C5" s="164" t="s">
        <v>60</v>
      </c>
      <c r="D5" s="164" t="s">
        <v>61</v>
      </c>
      <c r="E5" s="164" t="s">
        <v>62</v>
      </c>
      <c r="F5" s="164" t="s">
        <v>63</v>
      </c>
      <c r="G5" s="164" t="s">
        <v>64</v>
      </c>
      <c r="H5" s="164" t="s">
        <v>65</v>
      </c>
      <c r="I5" s="164" t="s">
        <v>66</v>
      </c>
      <c r="J5" s="164" t="s">
        <v>67</v>
      </c>
      <c r="K5" s="162" t="s">
        <v>68</v>
      </c>
      <c r="L5" s="163" t="s">
        <v>69</v>
      </c>
      <c r="M5" s="164" t="s">
        <v>70</v>
      </c>
      <c r="N5" s="157"/>
      <c r="O5" s="157"/>
      <c r="P5" s="157"/>
      <c r="Q5" s="157"/>
      <c r="R5" s="157"/>
    </row>
    <row r="6" spans="1:18" s="6" customFormat="1" ht="15" customHeight="1" x14ac:dyDescent="0.2">
      <c r="A6" s="171" t="s">
        <v>71</v>
      </c>
      <c r="B6" s="165">
        <v>121</v>
      </c>
      <c r="C6" s="165">
        <v>2</v>
      </c>
      <c r="D6" s="165">
        <v>47</v>
      </c>
      <c r="E6" s="165">
        <v>39</v>
      </c>
      <c r="F6" s="165">
        <v>28</v>
      </c>
      <c r="G6" s="165">
        <v>5</v>
      </c>
      <c r="H6" s="165">
        <v>35</v>
      </c>
      <c r="I6" s="165">
        <v>13</v>
      </c>
      <c r="J6" s="165">
        <v>44</v>
      </c>
      <c r="K6" s="165">
        <v>31</v>
      </c>
      <c r="L6" s="165">
        <v>42</v>
      </c>
      <c r="M6" s="165">
        <v>14</v>
      </c>
      <c r="N6" s="158"/>
      <c r="O6" s="158"/>
      <c r="P6" s="158"/>
      <c r="Q6" s="158"/>
      <c r="R6" s="158"/>
    </row>
    <row r="7" spans="1:18" s="6" customFormat="1" ht="15" customHeight="1" x14ac:dyDescent="0.2">
      <c r="A7" s="171" t="s">
        <v>72</v>
      </c>
      <c r="B7" s="165">
        <v>211</v>
      </c>
      <c r="C7" s="165">
        <v>12</v>
      </c>
      <c r="D7" s="165">
        <v>55</v>
      </c>
      <c r="E7" s="165">
        <v>82</v>
      </c>
      <c r="F7" s="165">
        <v>36</v>
      </c>
      <c r="G7" s="165">
        <v>26</v>
      </c>
      <c r="H7" s="165">
        <v>60</v>
      </c>
      <c r="I7" s="165">
        <v>75</v>
      </c>
      <c r="J7" s="165">
        <v>51</v>
      </c>
      <c r="K7" s="165">
        <v>66</v>
      </c>
      <c r="L7" s="165">
        <v>54</v>
      </c>
      <c r="M7" s="165">
        <v>74</v>
      </c>
      <c r="N7" s="158"/>
      <c r="O7" s="158"/>
      <c r="P7" s="158"/>
      <c r="Q7" s="158"/>
      <c r="R7" s="158"/>
    </row>
    <row r="8" spans="1:18" s="6" customFormat="1" x14ac:dyDescent="0.2">
      <c r="A8" s="171" t="s">
        <v>73</v>
      </c>
      <c r="B8" s="165">
        <v>12</v>
      </c>
      <c r="C8" s="165">
        <v>1</v>
      </c>
      <c r="D8" s="165">
        <v>5</v>
      </c>
      <c r="E8" s="165">
        <v>3</v>
      </c>
      <c r="F8" s="165">
        <v>1</v>
      </c>
      <c r="G8" s="165">
        <v>2</v>
      </c>
      <c r="H8" s="165">
        <v>3</v>
      </c>
      <c r="I8" s="165">
        <v>6</v>
      </c>
      <c r="J8" s="165">
        <v>5</v>
      </c>
      <c r="K8" s="165">
        <v>2</v>
      </c>
      <c r="L8" s="165">
        <v>1</v>
      </c>
      <c r="M8" s="165">
        <v>6</v>
      </c>
      <c r="N8" s="158"/>
      <c r="O8" s="158"/>
      <c r="P8" s="158"/>
      <c r="Q8" s="158"/>
      <c r="R8" s="158"/>
    </row>
    <row r="9" spans="1:18" s="6" customFormat="1" ht="15" customHeight="1" x14ac:dyDescent="0.2">
      <c r="A9" s="171" t="s">
        <v>74</v>
      </c>
      <c r="B9" s="165">
        <v>5</v>
      </c>
      <c r="C9" s="165">
        <v>1</v>
      </c>
      <c r="D9" s="165">
        <v>0</v>
      </c>
      <c r="E9" s="165">
        <v>0</v>
      </c>
      <c r="F9" s="165">
        <v>2</v>
      </c>
      <c r="G9" s="165">
        <v>2</v>
      </c>
      <c r="H9" s="165">
        <v>1</v>
      </c>
      <c r="I9" s="165">
        <v>6</v>
      </c>
      <c r="J9" s="165">
        <v>0</v>
      </c>
      <c r="K9" s="165">
        <v>0</v>
      </c>
      <c r="L9" s="165">
        <v>3</v>
      </c>
      <c r="M9" s="165">
        <v>6</v>
      </c>
      <c r="N9" s="158"/>
      <c r="O9" s="158"/>
      <c r="P9" s="158"/>
      <c r="Q9" s="158"/>
      <c r="R9" s="158"/>
    </row>
    <row r="10" spans="1:18" s="6" customFormat="1" ht="15" customHeight="1" x14ac:dyDescent="0.2">
      <c r="A10" s="172" t="s">
        <v>75</v>
      </c>
      <c r="B10" s="169">
        <v>349</v>
      </c>
      <c r="C10" s="169">
        <v>16</v>
      </c>
      <c r="D10" s="169">
        <v>107</v>
      </c>
      <c r="E10" s="169">
        <v>124</v>
      </c>
      <c r="F10" s="169">
        <v>67</v>
      </c>
      <c r="G10" s="169">
        <v>35</v>
      </c>
      <c r="H10" s="169">
        <v>100</v>
      </c>
      <c r="I10" s="169">
        <v>100</v>
      </c>
      <c r="J10" s="169">
        <v>100</v>
      </c>
      <c r="K10" s="169">
        <v>100</v>
      </c>
      <c r="L10" s="169">
        <v>100</v>
      </c>
      <c r="M10" s="169">
        <v>100</v>
      </c>
      <c r="N10" s="158"/>
      <c r="O10" s="158"/>
      <c r="P10" s="158"/>
      <c r="Q10" s="158"/>
      <c r="R10" s="158"/>
    </row>
    <row r="11" spans="1:18" s="6" customFormat="1" ht="9" customHeight="1" x14ac:dyDescent="0.2">
      <c r="A11" s="166"/>
      <c r="B11" s="167"/>
      <c r="C11" s="167"/>
      <c r="D11" s="167"/>
      <c r="E11" s="167"/>
      <c r="F11" s="167"/>
      <c r="G11" s="167"/>
      <c r="H11" s="167"/>
      <c r="I11" s="167"/>
      <c r="J11" s="167"/>
      <c r="K11" s="167"/>
      <c r="L11" s="167"/>
      <c r="M11" s="167"/>
      <c r="N11" s="158"/>
      <c r="O11" s="158"/>
      <c r="P11" s="158"/>
      <c r="Q11" s="158"/>
      <c r="R11" s="158"/>
    </row>
    <row r="12" spans="1:18" s="6" customFormat="1" ht="15" customHeight="1" x14ac:dyDescent="0.25">
      <c r="A12" s="189" t="s">
        <v>76</v>
      </c>
      <c r="B12" s="167"/>
      <c r="C12" s="167"/>
      <c r="D12" s="167"/>
      <c r="E12" s="167"/>
      <c r="F12" s="167"/>
      <c r="G12" s="167"/>
      <c r="H12" s="167"/>
      <c r="I12" s="167"/>
      <c r="J12" s="167"/>
      <c r="K12" s="167"/>
      <c r="L12" s="167"/>
      <c r="M12" s="167"/>
      <c r="N12" s="158"/>
      <c r="O12" s="158"/>
      <c r="P12" s="158"/>
      <c r="Q12" s="158"/>
      <c r="R12" s="158"/>
    </row>
    <row r="13" spans="1:18" s="6" customFormat="1" ht="45" x14ac:dyDescent="0.2">
      <c r="A13" s="162" t="s">
        <v>58</v>
      </c>
      <c r="B13" s="163" t="s">
        <v>59</v>
      </c>
      <c r="C13" s="164" t="s">
        <v>60</v>
      </c>
      <c r="D13" s="164" t="s">
        <v>61</v>
      </c>
      <c r="E13" s="164" t="s">
        <v>62</v>
      </c>
      <c r="F13" s="164" t="s">
        <v>63</v>
      </c>
      <c r="G13" s="164" t="s">
        <v>64</v>
      </c>
      <c r="H13" s="164" t="s">
        <v>65</v>
      </c>
      <c r="I13" s="164" t="s">
        <v>66</v>
      </c>
      <c r="J13" s="164" t="s">
        <v>67</v>
      </c>
      <c r="K13" s="162" t="s">
        <v>68</v>
      </c>
      <c r="L13" s="163" t="s">
        <v>69</v>
      </c>
      <c r="M13" s="164" t="s">
        <v>70</v>
      </c>
      <c r="N13" s="158"/>
      <c r="O13" s="158"/>
      <c r="P13" s="158"/>
      <c r="Q13" s="158"/>
      <c r="R13" s="158"/>
    </row>
    <row r="14" spans="1:18" s="6" customFormat="1" ht="15" customHeight="1" x14ac:dyDescent="0.2">
      <c r="A14" s="171" t="s">
        <v>71</v>
      </c>
      <c r="B14" s="165">
        <v>121</v>
      </c>
      <c r="C14" s="165">
        <v>2</v>
      </c>
      <c r="D14" s="165">
        <v>47</v>
      </c>
      <c r="E14" s="165">
        <v>39</v>
      </c>
      <c r="F14" s="165">
        <v>28</v>
      </c>
      <c r="G14" s="165">
        <v>5</v>
      </c>
      <c r="H14" s="165">
        <v>35</v>
      </c>
      <c r="I14" s="165">
        <v>13</v>
      </c>
      <c r="J14" s="165">
        <v>44</v>
      </c>
      <c r="K14" s="165">
        <v>31</v>
      </c>
      <c r="L14" s="165">
        <v>42</v>
      </c>
      <c r="M14" s="165">
        <v>14</v>
      </c>
      <c r="N14" s="158"/>
      <c r="O14" s="158"/>
      <c r="P14" s="158"/>
      <c r="Q14" s="158"/>
      <c r="R14" s="158"/>
    </row>
    <row r="15" spans="1:18" s="50" customFormat="1" ht="15" customHeight="1" x14ac:dyDescent="0.2">
      <c r="A15" s="171" t="s">
        <v>72</v>
      </c>
      <c r="B15" s="165">
        <v>213</v>
      </c>
      <c r="C15" s="165">
        <v>12</v>
      </c>
      <c r="D15" s="165">
        <v>56</v>
      </c>
      <c r="E15" s="165">
        <v>83</v>
      </c>
      <c r="F15" s="165">
        <v>36</v>
      </c>
      <c r="G15" s="165">
        <v>26</v>
      </c>
      <c r="H15" s="165">
        <v>61</v>
      </c>
      <c r="I15" s="165">
        <v>75</v>
      </c>
      <c r="J15" s="165">
        <v>52</v>
      </c>
      <c r="K15" s="165">
        <v>67</v>
      </c>
      <c r="L15" s="165">
        <v>54</v>
      </c>
      <c r="M15" s="165">
        <v>74</v>
      </c>
      <c r="N15" s="158"/>
      <c r="O15" s="159"/>
      <c r="P15" s="159"/>
      <c r="Q15" s="159"/>
      <c r="R15" s="159"/>
    </row>
    <row r="16" spans="1:18" s="50" customFormat="1" ht="15" customHeight="1" x14ac:dyDescent="0.2">
      <c r="A16" s="171" t="s">
        <v>73</v>
      </c>
      <c r="B16" s="165">
        <v>11</v>
      </c>
      <c r="C16" s="165">
        <v>2</v>
      </c>
      <c r="D16" s="165">
        <v>4</v>
      </c>
      <c r="E16" s="165">
        <v>2</v>
      </c>
      <c r="F16" s="165">
        <v>1</v>
      </c>
      <c r="G16" s="165">
        <v>2</v>
      </c>
      <c r="H16" s="165">
        <v>3</v>
      </c>
      <c r="I16" s="165">
        <v>13</v>
      </c>
      <c r="J16" s="165">
        <v>4</v>
      </c>
      <c r="K16" s="165">
        <v>2</v>
      </c>
      <c r="L16" s="165">
        <v>1</v>
      </c>
      <c r="M16" s="165">
        <v>6</v>
      </c>
      <c r="N16" s="158"/>
      <c r="O16" s="159"/>
      <c r="P16" s="159"/>
      <c r="Q16" s="159"/>
      <c r="R16" s="159"/>
    </row>
    <row r="17" spans="1:19" s="50" customFormat="1" ht="15" customHeight="1" x14ac:dyDescent="0.2">
      <c r="A17" s="171" t="s">
        <v>74</v>
      </c>
      <c r="B17" s="165">
        <v>4</v>
      </c>
      <c r="C17" s="165">
        <v>0</v>
      </c>
      <c r="D17" s="165">
        <v>0</v>
      </c>
      <c r="E17" s="165">
        <v>0</v>
      </c>
      <c r="F17" s="165">
        <v>2</v>
      </c>
      <c r="G17" s="165">
        <v>2</v>
      </c>
      <c r="H17" s="165">
        <v>1</v>
      </c>
      <c r="I17" s="165">
        <v>0</v>
      </c>
      <c r="J17" s="165">
        <v>0</v>
      </c>
      <c r="K17" s="165">
        <v>0</v>
      </c>
      <c r="L17" s="165">
        <v>3</v>
      </c>
      <c r="M17" s="165">
        <v>6</v>
      </c>
      <c r="N17" s="158"/>
      <c r="O17" s="159"/>
      <c r="P17" s="159"/>
      <c r="Q17" s="159"/>
      <c r="R17" s="159"/>
    </row>
    <row r="18" spans="1:19" s="6" customFormat="1" ht="15" customHeight="1" x14ac:dyDescent="0.2">
      <c r="A18" s="172" t="s">
        <v>75</v>
      </c>
      <c r="B18" s="169">
        <v>349</v>
      </c>
      <c r="C18" s="169">
        <v>16</v>
      </c>
      <c r="D18" s="169">
        <v>107</v>
      </c>
      <c r="E18" s="169">
        <v>124</v>
      </c>
      <c r="F18" s="169">
        <v>67</v>
      </c>
      <c r="G18" s="169">
        <v>35</v>
      </c>
      <c r="H18" s="169">
        <v>100</v>
      </c>
      <c r="I18" s="169">
        <v>100</v>
      </c>
      <c r="J18" s="169">
        <v>100</v>
      </c>
      <c r="K18" s="169">
        <v>100</v>
      </c>
      <c r="L18" s="169">
        <v>100</v>
      </c>
      <c r="M18" s="169">
        <v>100</v>
      </c>
      <c r="N18" s="160"/>
      <c r="O18" s="158"/>
      <c r="P18" s="161"/>
      <c r="Q18" s="161"/>
      <c r="R18" s="161"/>
      <c r="S18" s="106"/>
    </row>
    <row r="19" spans="1:19" s="6" customFormat="1" ht="6.75" customHeight="1" x14ac:dyDescent="0.2">
      <c r="A19" s="166"/>
      <c r="B19" s="167"/>
      <c r="C19" s="167"/>
      <c r="D19" s="167"/>
      <c r="E19" s="167"/>
      <c r="F19" s="167"/>
      <c r="G19" s="167"/>
      <c r="H19" s="167"/>
      <c r="I19" s="167"/>
      <c r="J19" s="167"/>
      <c r="K19" s="167"/>
      <c r="L19" s="167"/>
      <c r="M19" s="167"/>
      <c r="N19" s="160"/>
      <c r="O19" s="158"/>
      <c r="P19" s="161"/>
      <c r="Q19" s="161"/>
      <c r="R19" s="161"/>
      <c r="S19" s="106"/>
    </row>
    <row r="20" spans="1:19" s="6" customFormat="1" ht="15" customHeight="1" x14ac:dyDescent="0.25">
      <c r="A20" s="189" t="s">
        <v>77</v>
      </c>
      <c r="B20" s="167"/>
      <c r="C20" s="167"/>
      <c r="D20" s="167"/>
      <c r="E20" s="167"/>
      <c r="F20" s="167"/>
      <c r="G20" s="167"/>
      <c r="H20" s="167"/>
      <c r="I20" s="167"/>
      <c r="J20" s="167"/>
      <c r="K20" s="167"/>
      <c r="L20" s="167"/>
      <c r="M20" s="167"/>
      <c r="N20" s="160"/>
      <c r="O20" s="158"/>
      <c r="P20" s="161"/>
      <c r="Q20" s="161"/>
      <c r="R20" s="161"/>
      <c r="S20" s="106"/>
    </row>
    <row r="21" spans="1:19" s="6" customFormat="1" ht="45" x14ac:dyDescent="0.2">
      <c r="A21" s="162" t="s">
        <v>58</v>
      </c>
      <c r="B21" s="163" t="s">
        <v>59</v>
      </c>
      <c r="C21" s="164" t="s">
        <v>60</v>
      </c>
      <c r="D21" s="164" t="s">
        <v>61</v>
      </c>
      <c r="E21" s="164" t="s">
        <v>62</v>
      </c>
      <c r="F21" s="164" t="s">
        <v>63</v>
      </c>
      <c r="G21" s="164" t="s">
        <v>64</v>
      </c>
      <c r="H21" s="164" t="s">
        <v>65</v>
      </c>
      <c r="I21" s="164" t="s">
        <v>66</v>
      </c>
      <c r="J21" s="164" t="s">
        <v>67</v>
      </c>
      <c r="K21" s="162" t="s">
        <v>68</v>
      </c>
      <c r="L21" s="163" t="s">
        <v>69</v>
      </c>
      <c r="M21" s="164" t="s">
        <v>70</v>
      </c>
      <c r="N21" s="160"/>
      <c r="O21" s="158"/>
      <c r="P21" s="161"/>
      <c r="Q21" s="161"/>
      <c r="R21" s="161"/>
      <c r="S21" s="106"/>
    </row>
    <row r="22" spans="1:19" s="6" customFormat="1" ht="15" customHeight="1" x14ac:dyDescent="0.2">
      <c r="A22" s="171" t="s">
        <v>71</v>
      </c>
      <c r="B22" s="165">
        <v>147</v>
      </c>
      <c r="C22" s="165">
        <v>3</v>
      </c>
      <c r="D22" s="165">
        <v>53</v>
      </c>
      <c r="E22" s="165">
        <v>47</v>
      </c>
      <c r="F22" s="165">
        <v>33</v>
      </c>
      <c r="G22" s="165">
        <v>11</v>
      </c>
      <c r="H22" s="165">
        <v>42</v>
      </c>
      <c r="I22" s="165">
        <v>19</v>
      </c>
      <c r="J22" s="165">
        <v>50</v>
      </c>
      <c r="K22" s="165">
        <v>38</v>
      </c>
      <c r="L22" s="165">
        <v>49</v>
      </c>
      <c r="M22" s="165">
        <v>31</v>
      </c>
      <c r="N22" s="158"/>
      <c r="O22" s="158"/>
      <c r="P22" s="158"/>
      <c r="Q22" s="158"/>
      <c r="R22" s="158"/>
    </row>
    <row r="23" spans="1:19" s="6" customFormat="1" ht="15" customHeight="1" x14ac:dyDescent="0.2">
      <c r="A23" s="171" t="s">
        <v>72</v>
      </c>
      <c r="B23" s="165">
        <v>185</v>
      </c>
      <c r="C23" s="165">
        <v>11</v>
      </c>
      <c r="D23" s="165">
        <v>49</v>
      </c>
      <c r="E23" s="165">
        <v>74</v>
      </c>
      <c r="F23" s="165">
        <v>31</v>
      </c>
      <c r="G23" s="165">
        <v>20</v>
      </c>
      <c r="H23" s="165">
        <v>53</v>
      </c>
      <c r="I23" s="165">
        <v>69</v>
      </c>
      <c r="J23" s="165">
        <v>46</v>
      </c>
      <c r="K23" s="165">
        <v>60</v>
      </c>
      <c r="L23" s="165">
        <v>46</v>
      </c>
      <c r="M23" s="165">
        <v>57</v>
      </c>
      <c r="N23" s="158"/>
      <c r="O23" s="158"/>
      <c r="P23" s="158"/>
      <c r="Q23" s="158"/>
      <c r="R23" s="158"/>
    </row>
    <row r="24" spans="1:19" s="6" customFormat="1" ht="15" customHeight="1" x14ac:dyDescent="0.2">
      <c r="A24" s="171" t="s">
        <v>73</v>
      </c>
      <c r="B24" s="165">
        <v>12</v>
      </c>
      <c r="C24" s="165">
        <v>1</v>
      </c>
      <c r="D24" s="165">
        <v>5</v>
      </c>
      <c r="E24" s="165">
        <v>3</v>
      </c>
      <c r="F24" s="165">
        <v>1</v>
      </c>
      <c r="G24" s="165">
        <v>2</v>
      </c>
      <c r="H24" s="165">
        <v>3</v>
      </c>
      <c r="I24" s="165">
        <v>6</v>
      </c>
      <c r="J24" s="165">
        <v>5</v>
      </c>
      <c r="K24" s="165">
        <v>2</v>
      </c>
      <c r="L24" s="165">
        <v>1</v>
      </c>
      <c r="M24" s="165">
        <v>6</v>
      </c>
      <c r="N24" s="158"/>
      <c r="O24" s="158"/>
      <c r="P24" s="158"/>
      <c r="Q24" s="158"/>
      <c r="R24" s="158"/>
    </row>
    <row r="25" spans="1:19" s="6" customFormat="1" ht="15" customHeight="1" x14ac:dyDescent="0.2">
      <c r="A25" s="171" t="s">
        <v>74</v>
      </c>
      <c r="B25" s="165">
        <v>5</v>
      </c>
      <c r="C25" s="165">
        <v>1</v>
      </c>
      <c r="D25" s="165">
        <v>0</v>
      </c>
      <c r="E25" s="165">
        <v>0</v>
      </c>
      <c r="F25" s="165">
        <v>2</v>
      </c>
      <c r="G25" s="165">
        <v>2</v>
      </c>
      <c r="H25" s="165">
        <v>1</v>
      </c>
      <c r="I25" s="165">
        <v>6</v>
      </c>
      <c r="J25" s="165">
        <v>0</v>
      </c>
      <c r="K25" s="165">
        <v>0</v>
      </c>
      <c r="L25" s="165">
        <v>3</v>
      </c>
      <c r="M25" s="165">
        <v>6</v>
      </c>
      <c r="N25" s="158"/>
      <c r="O25" s="158"/>
      <c r="P25" s="158"/>
      <c r="Q25" s="158"/>
      <c r="R25" s="158"/>
    </row>
    <row r="26" spans="1:19" s="6" customFormat="1" ht="15" customHeight="1" x14ac:dyDescent="0.2">
      <c r="A26" s="172" t="s">
        <v>75</v>
      </c>
      <c r="B26" s="169">
        <v>349</v>
      </c>
      <c r="C26" s="169">
        <v>16</v>
      </c>
      <c r="D26" s="169">
        <v>107</v>
      </c>
      <c r="E26" s="169">
        <v>124</v>
      </c>
      <c r="F26" s="169">
        <v>67</v>
      </c>
      <c r="G26" s="169">
        <v>35</v>
      </c>
      <c r="H26" s="169">
        <v>100</v>
      </c>
      <c r="I26" s="169">
        <v>100</v>
      </c>
      <c r="J26" s="169">
        <v>100</v>
      </c>
      <c r="K26" s="169">
        <v>100</v>
      </c>
      <c r="L26" s="169">
        <v>100</v>
      </c>
      <c r="M26" s="169">
        <v>100</v>
      </c>
    </row>
    <row r="27" spans="1:19" s="6" customFormat="1" ht="15" customHeight="1" x14ac:dyDescent="0.2">
      <c r="A27" s="107"/>
      <c r="B27" s="61"/>
      <c r="C27" s="61"/>
      <c r="D27" s="61"/>
      <c r="E27" s="61"/>
      <c r="F27" s="61"/>
      <c r="G27" s="61"/>
      <c r="H27" s="61"/>
      <c r="I27" s="61"/>
      <c r="J27" s="61"/>
      <c r="K27" s="61"/>
      <c r="L27" s="61"/>
      <c r="M27" s="61"/>
      <c r="N27" s="59"/>
    </row>
    <row r="28" spans="1:19" s="6" customFormat="1" ht="15" customHeight="1" x14ac:dyDescent="0.2">
      <c r="B28" s="25"/>
      <c r="C28" s="25"/>
      <c r="D28"/>
      <c r="E28"/>
      <c r="F28"/>
      <c r="G28" s="25"/>
      <c r="H28" s="26"/>
      <c r="I28" s="26"/>
      <c r="J28" s="25"/>
      <c r="K28" s="34"/>
      <c r="L28" s="34"/>
      <c r="M28" s="34"/>
      <c r="N28" s="34"/>
      <c r="O28" s="34"/>
      <c r="P28" s="59"/>
    </row>
    <row r="29" spans="1:19" s="6" customFormat="1" ht="15" customHeight="1" x14ac:dyDescent="0.2">
      <c r="B29" s="25"/>
      <c r="C29" s="25"/>
      <c r="D29"/>
      <c r="E29"/>
      <c r="F29"/>
      <c r="G29" s="25"/>
      <c r="H29" s="26"/>
      <c r="I29" s="26"/>
      <c r="J29" s="25"/>
      <c r="K29" s="34"/>
      <c r="L29" s="34"/>
      <c r="M29" s="34"/>
      <c r="N29" s="34"/>
      <c r="O29" s="34"/>
      <c r="P29" s="59"/>
    </row>
    <row r="30" spans="1:19" s="6" customFormat="1" ht="15" customHeight="1" x14ac:dyDescent="0.2">
      <c r="B30" s="25"/>
      <c r="C30" s="108"/>
      <c r="D30"/>
      <c r="E30"/>
      <c r="F30"/>
      <c r="G30" s="25"/>
      <c r="H30" s="26"/>
      <c r="I30" s="26"/>
      <c r="J30" s="25"/>
      <c r="K30" s="34"/>
      <c r="L30" s="34"/>
      <c r="M30" s="34"/>
      <c r="N30" s="34"/>
      <c r="O30" s="34"/>
      <c r="P30" s="59"/>
    </row>
    <row r="31" spans="1:19" s="6" customFormat="1" ht="15" customHeight="1" x14ac:dyDescent="0.2">
      <c r="B31" s="25"/>
      <c r="C31" s="108"/>
      <c r="D31"/>
      <c r="E31"/>
      <c r="F31"/>
      <c r="G31" s="25"/>
      <c r="H31" s="26"/>
      <c r="I31" s="26"/>
      <c r="J31" s="25"/>
      <c r="K31" s="34"/>
      <c r="L31" s="34"/>
      <c r="M31" s="34"/>
      <c r="N31" s="34"/>
      <c r="O31" s="34"/>
      <c r="P31" s="59"/>
    </row>
    <row r="32" spans="1:19" s="6" customFormat="1" ht="15" customHeight="1" x14ac:dyDescent="0.2">
      <c r="A32" s="25"/>
      <c r="B32" s="25"/>
      <c r="C32" s="108"/>
      <c r="D32"/>
      <c r="E32"/>
      <c r="F32"/>
      <c r="G32" s="25"/>
      <c r="H32" s="26"/>
      <c r="I32" s="26"/>
      <c r="J32" s="25"/>
      <c r="K32" s="34"/>
      <c r="L32" s="34"/>
      <c r="M32" s="34"/>
      <c r="N32" s="34"/>
      <c r="O32" s="34"/>
      <c r="P32" s="59"/>
    </row>
    <row r="33" spans="1:16" s="28" customFormat="1" ht="15" customHeight="1" x14ac:dyDescent="0.2">
      <c r="A33" s="25"/>
      <c r="B33" s="25"/>
      <c r="C33" s="108"/>
      <c r="D33"/>
      <c r="E33"/>
      <c r="F33"/>
      <c r="G33" s="25"/>
      <c r="H33" s="26"/>
      <c r="I33" s="26"/>
      <c r="J33" s="25"/>
      <c r="K33" s="34"/>
      <c r="L33" s="34"/>
      <c r="M33" s="34"/>
      <c r="N33" s="34"/>
      <c r="O33" s="34"/>
      <c r="P33" s="148"/>
    </row>
    <row r="34" spans="1:16" s="28" customFormat="1" ht="15" customHeight="1" x14ac:dyDescent="0.2">
      <c r="A34" s="25"/>
      <c r="B34" s="25"/>
      <c r="C34" s="108"/>
      <c r="D34"/>
      <c r="E34"/>
      <c r="F34"/>
      <c r="G34" s="25"/>
      <c r="H34" s="26"/>
      <c r="I34" s="26"/>
      <c r="J34" s="25"/>
      <c r="K34" s="34"/>
      <c r="L34" s="34"/>
      <c r="M34" s="34"/>
      <c r="N34" s="34"/>
      <c r="O34" s="34"/>
      <c r="P34" s="148"/>
    </row>
    <row r="35" spans="1:16" s="28" customFormat="1" ht="15" customHeight="1" x14ac:dyDescent="0.2">
      <c r="A35" s="25"/>
      <c r="B35" s="25"/>
      <c r="D35"/>
      <c r="E35"/>
      <c r="F35"/>
      <c r="G35" s="25"/>
      <c r="H35" s="26"/>
      <c r="I35" s="26"/>
      <c r="J35" s="25"/>
      <c r="K35" s="34"/>
      <c r="L35" s="34"/>
      <c r="M35" s="34"/>
      <c r="N35" s="34"/>
      <c r="O35" s="34"/>
      <c r="P35" s="148"/>
    </row>
    <row r="36" spans="1:16" s="28" customFormat="1" ht="15" customHeight="1" x14ac:dyDescent="0.2">
      <c r="A36" s="25"/>
      <c r="B36" s="25"/>
      <c r="C36" s="108"/>
      <c r="D36" s="25"/>
      <c r="E36" s="25"/>
      <c r="F36" s="25"/>
      <c r="G36" s="25"/>
      <c r="H36" s="26"/>
      <c r="I36" s="26"/>
      <c r="J36" s="25"/>
      <c r="K36" s="34"/>
      <c r="L36" s="34"/>
      <c r="M36" s="34"/>
      <c r="N36" s="34"/>
      <c r="O36" s="34"/>
      <c r="P36" s="148"/>
    </row>
    <row r="37" spans="1:16" s="28" customFormat="1" ht="15" customHeight="1" x14ac:dyDescent="0.2">
      <c r="A37" s="25"/>
      <c r="B37" s="25"/>
      <c r="C37" s="25"/>
      <c r="D37" s="25"/>
      <c r="E37" s="25"/>
      <c r="F37" s="25"/>
      <c r="G37" s="25"/>
      <c r="H37" s="26"/>
      <c r="I37" s="26"/>
      <c r="J37" s="25"/>
      <c r="K37" s="34"/>
      <c r="L37" s="34"/>
      <c r="M37" s="34"/>
      <c r="N37" s="34"/>
      <c r="O37" s="34"/>
      <c r="P37" s="148"/>
    </row>
    <row r="38" spans="1:16" s="28" customFormat="1" ht="15" customHeight="1" x14ac:dyDescent="0.2">
      <c r="A38" s="25"/>
      <c r="B38" s="25"/>
      <c r="D38" s="25"/>
      <c r="E38" s="25"/>
      <c r="F38" s="25"/>
      <c r="G38" s="25"/>
      <c r="H38" s="26"/>
      <c r="I38" s="26"/>
      <c r="J38" s="25"/>
      <c r="K38" s="34"/>
      <c r="L38" s="34"/>
      <c r="M38" s="34"/>
      <c r="N38" s="34"/>
      <c r="O38" s="34"/>
      <c r="P38" s="148"/>
    </row>
    <row r="39" spans="1:16" s="28" customFormat="1" ht="15" customHeight="1" x14ac:dyDescent="0.2">
      <c r="A39" s="25"/>
      <c r="B39" s="25"/>
      <c r="D39" s="25"/>
      <c r="E39" s="25"/>
      <c r="F39" s="25"/>
      <c r="G39" s="25"/>
      <c r="H39" s="26"/>
      <c r="I39" s="26"/>
      <c r="J39" s="25"/>
      <c r="K39" s="34"/>
      <c r="L39" s="34"/>
      <c r="M39" s="34"/>
      <c r="N39" s="34"/>
      <c r="O39" s="34"/>
      <c r="P39" s="148"/>
    </row>
    <row r="40" spans="1:16" s="28" customFormat="1" ht="15" customHeight="1" x14ac:dyDescent="0.2">
      <c r="A40" s="25"/>
      <c r="B40" s="25"/>
      <c r="D40" s="25"/>
      <c r="E40" s="25"/>
      <c r="F40" s="25"/>
      <c r="G40" s="25"/>
      <c r="H40" s="26"/>
      <c r="I40" s="26"/>
      <c r="J40" s="25"/>
      <c r="K40" s="34"/>
      <c r="L40" s="34"/>
      <c r="M40" s="34"/>
      <c r="N40" s="34"/>
      <c r="O40" s="34"/>
      <c r="P40" s="148"/>
    </row>
    <row r="41" spans="1:16" s="28" customFormat="1" ht="15" customHeight="1" x14ac:dyDescent="0.2">
      <c r="A41" s="25"/>
      <c r="B41" s="25"/>
      <c r="D41" s="25"/>
      <c r="E41" s="25"/>
      <c r="F41" s="25"/>
      <c r="G41" s="25"/>
      <c r="H41" s="26"/>
      <c r="I41" s="26"/>
      <c r="J41" s="25"/>
      <c r="K41" s="34"/>
      <c r="L41" s="34"/>
      <c r="M41" s="34"/>
      <c r="N41" s="34"/>
      <c r="O41" s="34"/>
      <c r="P41" s="148"/>
    </row>
    <row r="42" spans="1:16" s="28" customFormat="1" ht="15" customHeight="1" x14ac:dyDescent="0.2">
      <c r="A42" s="25"/>
      <c r="B42" s="25"/>
      <c r="C42" s="25"/>
      <c r="D42" s="25"/>
      <c r="E42" s="25"/>
      <c r="F42" s="25"/>
      <c r="G42" s="25"/>
      <c r="H42" s="26"/>
      <c r="I42" s="26"/>
      <c r="J42" s="25"/>
      <c r="K42" s="34"/>
      <c r="L42" s="34"/>
      <c r="M42" s="34"/>
      <c r="N42" s="34"/>
      <c r="O42" s="34"/>
      <c r="P42" s="148"/>
    </row>
    <row r="43" spans="1:16" s="28" customFormat="1" ht="15" customHeight="1" x14ac:dyDescent="0.2">
      <c r="A43" s="25"/>
      <c r="B43" s="25"/>
      <c r="C43" s="25"/>
      <c r="D43" s="25"/>
      <c r="E43" s="25"/>
      <c r="F43" s="25"/>
      <c r="G43" s="25"/>
      <c r="H43" s="26"/>
      <c r="I43" s="26"/>
      <c r="J43" s="25"/>
      <c r="K43" s="34"/>
      <c r="L43" s="34"/>
      <c r="M43" s="34"/>
      <c r="N43" s="34"/>
      <c r="O43" s="34"/>
      <c r="P43" s="148"/>
    </row>
    <row r="44" spans="1:16" s="6" customFormat="1" ht="15" customHeight="1" x14ac:dyDescent="0.2">
      <c r="A44" s="25"/>
      <c r="B44" s="25"/>
      <c r="C44" s="25"/>
      <c r="D44" s="25"/>
      <c r="E44" s="25"/>
      <c r="F44" s="25"/>
      <c r="G44" s="25"/>
      <c r="H44" s="26"/>
      <c r="I44" s="26"/>
      <c r="J44" s="25"/>
      <c r="K44" s="34"/>
      <c r="L44" s="34"/>
      <c r="M44" s="34"/>
      <c r="N44" s="34"/>
      <c r="O44" s="34"/>
      <c r="P44" s="59"/>
    </row>
    <row r="45" spans="1:16" s="6" customFormat="1" ht="15" customHeight="1" x14ac:dyDescent="0.2">
      <c r="A45" s="25"/>
      <c r="B45" s="25"/>
      <c r="C45" s="25"/>
      <c r="D45" s="25"/>
      <c r="E45" s="25"/>
      <c r="F45" s="25"/>
      <c r="G45" s="25"/>
      <c r="H45" s="26"/>
      <c r="I45" s="26"/>
      <c r="J45" s="25"/>
      <c r="K45" s="34"/>
      <c r="L45" s="34"/>
      <c r="M45" s="34"/>
      <c r="N45" s="34"/>
      <c r="O45" s="34"/>
      <c r="P45" s="59"/>
    </row>
    <row r="46" spans="1:16" s="6" customFormat="1" ht="15" customHeight="1" x14ac:dyDescent="0.2">
      <c r="A46" s="25"/>
      <c r="B46" s="25"/>
      <c r="C46" s="25"/>
      <c r="D46" s="25"/>
      <c r="E46" s="25"/>
      <c r="F46" s="25"/>
      <c r="G46" s="25"/>
      <c r="H46" s="26"/>
      <c r="I46" s="26"/>
      <c r="J46" s="25"/>
      <c r="K46" s="34"/>
      <c r="L46" s="34"/>
      <c r="M46" s="34"/>
      <c r="N46" s="34"/>
      <c r="O46" s="34"/>
      <c r="P46" s="59"/>
    </row>
    <row r="47" spans="1:16" s="6" customFormat="1" ht="15" customHeight="1" x14ac:dyDescent="0.2">
      <c r="A47" s="25"/>
      <c r="B47" s="25"/>
      <c r="C47" s="25"/>
      <c r="D47" s="25"/>
      <c r="E47" s="25"/>
      <c r="F47" s="25"/>
      <c r="G47" s="25"/>
      <c r="H47" s="26"/>
      <c r="I47" s="26"/>
      <c r="J47" s="25"/>
      <c r="K47" s="34"/>
      <c r="L47" s="34"/>
      <c r="M47" s="34"/>
      <c r="N47" s="34"/>
      <c r="O47" s="34"/>
      <c r="P47" s="59"/>
    </row>
    <row r="48" spans="1:16" s="6" customFormat="1" ht="15" customHeight="1" x14ac:dyDescent="0.2">
      <c r="A48" s="25"/>
      <c r="B48" s="25"/>
      <c r="C48" s="25"/>
      <c r="D48" s="25"/>
      <c r="E48" s="25"/>
      <c r="F48" s="25"/>
      <c r="G48" s="25"/>
      <c r="H48" s="26"/>
      <c r="I48" s="26"/>
      <c r="J48" s="25"/>
      <c r="K48" s="34"/>
      <c r="L48" s="34"/>
      <c r="M48" s="34"/>
      <c r="N48" s="34"/>
      <c r="O48" s="34"/>
      <c r="P48" s="59"/>
    </row>
    <row r="49" spans="1:16" s="6" customFormat="1" ht="15" customHeight="1" x14ac:dyDescent="0.2">
      <c r="A49" s="25"/>
      <c r="B49" s="25"/>
      <c r="C49" s="25"/>
      <c r="D49" s="25"/>
      <c r="E49" s="25"/>
      <c r="F49" s="25"/>
      <c r="G49" s="25"/>
      <c r="H49" s="26"/>
      <c r="I49" s="26"/>
      <c r="J49" s="25"/>
      <c r="K49" s="34"/>
      <c r="L49" s="34"/>
      <c r="M49" s="34"/>
      <c r="N49" s="34"/>
      <c r="O49" s="34"/>
      <c r="P49" s="59"/>
    </row>
    <row r="50" spans="1:16" s="6" customFormat="1" ht="15" customHeight="1" x14ac:dyDescent="0.2">
      <c r="A50" s="25"/>
      <c r="B50" s="25"/>
      <c r="C50" s="25"/>
      <c r="D50" s="25"/>
      <c r="E50" s="25"/>
      <c r="F50" s="25"/>
      <c r="G50" s="25"/>
      <c r="H50" s="26"/>
      <c r="I50" s="26"/>
      <c r="J50" s="25"/>
      <c r="K50" s="34"/>
      <c r="L50" s="34"/>
      <c r="M50" s="34"/>
      <c r="N50" s="34"/>
      <c r="O50" s="34"/>
      <c r="P50" s="59"/>
    </row>
    <row r="51" spans="1:16" s="6" customFormat="1" ht="15" customHeight="1" x14ac:dyDescent="0.2">
      <c r="A51" s="25"/>
      <c r="B51" s="25"/>
      <c r="C51" s="25"/>
      <c r="D51" s="25"/>
      <c r="E51" s="25"/>
      <c r="F51" s="25"/>
      <c r="G51" s="25"/>
      <c r="H51" s="26"/>
      <c r="I51" s="26"/>
      <c r="J51" s="25"/>
      <c r="K51" s="34"/>
      <c r="L51" s="34"/>
      <c r="M51" s="34"/>
      <c r="N51" s="34"/>
      <c r="O51" s="34"/>
      <c r="P51" s="59"/>
    </row>
    <row r="52" spans="1:16" s="6" customFormat="1" ht="15" customHeight="1" x14ac:dyDescent="0.2">
      <c r="A52" s="25"/>
      <c r="B52" s="25"/>
      <c r="C52" s="25"/>
      <c r="D52" s="25"/>
      <c r="E52" s="25"/>
      <c r="F52" s="25"/>
      <c r="G52" s="25"/>
      <c r="H52" s="26"/>
      <c r="I52" s="26"/>
      <c r="J52" s="25"/>
      <c r="K52" s="34"/>
      <c r="L52" s="34"/>
      <c r="M52" s="34"/>
      <c r="N52" s="34"/>
      <c r="O52" s="34"/>
      <c r="P52" s="59"/>
    </row>
    <row r="53" spans="1:16" s="6" customFormat="1" ht="15" customHeight="1" x14ac:dyDescent="0.2">
      <c r="A53" s="25"/>
      <c r="B53" s="25"/>
      <c r="C53" s="25"/>
      <c r="D53" s="25"/>
      <c r="E53" s="25"/>
      <c r="F53" s="25"/>
      <c r="G53" s="25"/>
      <c r="H53" s="26"/>
      <c r="I53" s="26"/>
      <c r="J53" s="25"/>
      <c r="K53" s="34"/>
      <c r="L53" s="34"/>
      <c r="M53" s="34"/>
      <c r="N53" s="34"/>
      <c r="O53" s="34"/>
      <c r="P53" s="59"/>
    </row>
    <row r="54" spans="1:16" s="6" customFormat="1" ht="15" customHeight="1" x14ac:dyDescent="0.2">
      <c r="A54" s="25"/>
      <c r="B54" s="25"/>
      <c r="C54" s="25"/>
      <c r="D54" s="25"/>
      <c r="E54" s="25"/>
      <c r="F54" s="25"/>
      <c r="G54" s="25"/>
      <c r="H54" s="26"/>
      <c r="I54" s="26"/>
      <c r="J54" s="25"/>
      <c r="K54" s="34"/>
      <c r="L54" s="34"/>
      <c r="M54" s="34"/>
      <c r="N54" s="34"/>
      <c r="O54" s="34"/>
      <c r="P54" s="59"/>
    </row>
    <row r="55" spans="1:16" s="6" customFormat="1" ht="15" customHeight="1" x14ac:dyDescent="0.2">
      <c r="A55" s="25"/>
      <c r="B55" s="25"/>
      <c r="C55" s="25"/>
      <c r="D55" s="25"/>
      <c r="E55" s="25"/>
      <c r="F55" s="25"/>
      <c r="G55" s="25"/>
      <c r="H55" s="26"/>
      <c r="I55" s="26"/>
      <c r="J55" s="25"/>
      <c r="K55" s="34"/>
      <c r="L55" s="34"/>
      <c r="M55" s="34"/>
      <c r="N55" s="34"/>
      <c r="O55" s="34"/>
      <c r="P55" s="59"/>
    </row>
    <row r="56" spans="1:16" s="6" customFormat="1" ht="15" customHeight="1" x14ac:dyDescent="0.2">
      <c r="A56" s="25"/>
      <c r="B56" s="25"/>
      <c r="C56" s="25"/>
      <c r="D56" s="25"/>
      <c r="E56" s="25"/>
      <c r="F56" s="25"/>
      <c r="G56" s="25"/>
      <c r="H56" s="26"/>
      <c r="I56" s="26"/>
      <c r="J56" s="25"/>
      <c r="K56" s="34"/>
      <c r="L56" s="34"/>
      <c r="M56" s="34"/>
      <c r="N56" s="34"/>
      <c r="O56" s="34"/>
      <c r="P56" s="59"/>
    </row>
    <row r="57" spans="1:16" s="6" customFormat="1" ht="15" customHeight="1" x14ac:dyDescent="0.2">
      <c r="A57" s="25"/>
      <c r="B57" s="25"/>
      <c r="C57" s="25"/>
      <c r="D57" s="25"/>
      <c r="E57" s="25"/>
      <c r="F57" s="25"/>
      <c r="G57" s="25"/>
      <c r="H57" s="26"/>
      <c r="I57" s="26"/>
      <c r="J57" s="25"/>
      <c r="K57" s="34"/>
      <c r="L57" s="34"/>
      <c r="M57" s="34"/>
      <c r="N57" s="34"/>
      <c r="O57" s="34"/>
      <c r="P57" s="59"/>
    </row>
    <row r="58" spans="1:16" s="6" customFormat="1" ht="15" customHeight="1" x14ac:dyDescent="0.2">
      <c r="A58" s="25"/>
      <c r="B58" s="25"/>
      <c r="C58" s="25"/>
      <c r="D58" s="25"/>
      <c r="E58" s="25"/>
      <c r="F58" s="25"/>
      <c r="G58" s="25"/>
      <c r="H58" s="26"/>
      <c r="I58" s="26"/>
      <c r="J58" s="25"/>
      <c r="K58" s="34"/>
      <c r="L58" s="34"/>
      <c r="M58" s="34"/>
      <c r="N58" s="34"/>
      <c r="O58" s="34"/>
      <c r="P58" s="59"/>
    </row>
    <row r="59" spans="1:16" s="6" customFormat="1" ht="15" customHeight="1" x14ac:dyDescent="0.2">
      <c r="A59" s="25"/>
      <c r="B59" s="25"/>
      <c r="C59" s="25"/>
      <c r="D59" s="25"/>
      <c r="E59" s="25"/>
      <c r="F59" s="25"/>
      <c r="G59" s="25"/>
      <c r="H59" s="26"/>
      <c r="I59" s="26"/>
      <c r="J59" s="25"/>
      <c r="K59" s="34"/>
      <c r="L59" s="34"/>
      <c r="M59" s="34"/>
      <c r="N59" s="34"/>
      <c r="O59" s="34"/>
      <c r="P59" s="59"/>
    </row>
    <row r="60" spans="1:16" s="6" customFormat="1" ht="15" customHeight="1" x14ac:dyDescent="0.2">
      <c r="A60" s="25"/>
      <c r="B60" s="25"/>
      <c r="C60" s="25"/>
      <c r="D60" s="25"/>
      <c r="E60" s="25"/>
      <c r="F60" s="25"/>
      <c r="G60" s="25"/>
      <c r="H60" s="26"/>
      <c r="I60" s="26"/>
      <c r="J60" s="25"/>
      <c r="K60" s="34"/>
      <c r="L60" s="34"/>
      <c r="M60" s="34"/>
      <c r="N60" s="34"/>
      <c r="O60" s="34"/>
      <c r="P60" s="59"/>
    </row>
    <row r="61" spans="1:16" s="6" customFormat="1" ht="15" customHeight="1" x14ac:dyDescent="0.2">
      <c r="A61" s="25"/>
      <c r="B61" s="25"/>
      <c r="C61" s="25"/>
      <c r="D61" s="25"/>
      <c r="E61" s="25"/>
      <c r="F61" s="25"/>
      <c r="G61" s="25"/>
      <c r="H61" s="26"/>
      <c r="I61" s="26"/>
      <c r="J61" s="25"/>
      <c r="K61" s="34"/>
      <c r="L61" s="34"/>
      <c r="M61" s="34"/>
      <c r="N61" s="34"/>
      <c r="O61" s="34"/>
      <c r="P61" s="59"/>
    </row>
    <row r="62" spans="1:16" s="6" customFormat="1" ht="15" customHeight="1" x14ac:dyDescent="0.2">
      <c r="A62" s="25"/>
      <c r="B62" s="25"/>
      <c r="C62" s="25"/>
      <c r="D62" s="25"/>
      <c r="E62" s="25"/>
      <c r="F62" s="25"/>
      <c r="G62" s="25"/>
      <c r="H62" s="26"/>
      <c r="I62" s="26"/>
      <c r="J62" s="25"/>
      <c r="K62" s="34"/>
      <c r="L62" s="34"/>
      <c r="M62" s="34"/>
      <c r="N62" s="34"/>
      <c r="O62" s="34"/>
      <c r="P62" s="59"/>
    </row>
    <row r="63" spans="1:16" s="6" customFormat="1" ht="15" customHeight="1" x14ac:dyDescent="0.2">
      <c r="A63" s="25"/>
      <c r="B63" s="25"/>
      <c r="C63" s="25"/>
      <c r="D63" s="25"/>
      <c r="E63" s="25"/>
      <c r="F63" s="25"/>
      <c r="G63" s="25"/>
      <c r="H63" s="26"/>
      <c r="I63" s="26"/>
      <c r="J63" s="25"/>
      <c r="K63" s="34"/>
      <c r="L63" s="34"/>
      <c r="M63" s="34"/>
      <c r="N63" s="34"/>
      <c r="O63" s="34"/>
      <c r="P63" s="59"/>
    </row>
    <row r="64" spans="1:16" s="6" customFormat="1" ht="15" customHeight="1" x14ac:dyDescent="0.2">
      <c r="A64" s="25"/>
      <c r="B64" s="25"/>
      <c r="C64" s="25"/>
      <c r="D64" s="25"/>
      <c r="E64" s="25"/>
      <c r="F64" s="25"/>
      <c r="G64" s="25"/>
      <c r="H64" s="26"/>
      <c r="I64" s="26"/>
      <c r="J64" s="25"/>
      <c r="K64" s="34"/>
      <c r="L64" s="34"/>
      <c r="M64" s="34"/>
      <c r="N64" s="34"/>
      <c r="O64" s="34"/>
      <c r="P64" s="59"/>
    </row>
    <row r="65" spans="1:16" s="6" customFormat="1" ht="15" customHeight="1" x14ac:dyDescent="0.2">
      <c r="A65" s="25"/>
      <c r="B65" s="25"/>
      <c r="C65" s="25"/>
      <c r="D65" s="25"/>
      <c r="E65" s="25"/>
      <c r="F65" s="25"/>
      <c r="G65" s="25"/>
      <c r="H65" s="26"/>
      <c r="I65" s="26"/>
      <c r="J65" s="25"/>
      <c r="K65" s="34"/>
      <c r="L65" s="34"/>
      <c r="M65" s="34"/>
      <c r="N65" s="34"/>
      <c r="O65" s="34"/>
      <c r="P65" s="59"/>
    </row>
    <row r="66" spans="1:16" s="6" customFormat="1" ht="15" customHeight="1" x14ac:dyDescent="0.2">
      <c r="A66" s="25"/>
      <c r="B66" s="25"/>
      <c r="C66" s="25"/>
      <c r="D66" s="25"/>
      <c r="E66" s="25"/>
      <c r="F66" s="25"/>
      <c r="G66" s="25"/>
      <c r="H66" s="26"/>
      <c r="I66" s="26"/>
      <c r="J66" s="25"/>
      <c r="K66" s="34"/>
      <c r="L66" s="34"/>
      <c r="M66" s="34"/>
      <c r="N66" s="34"/>
      <c r="O66" s="34"/>
      <c r="P66" s="59"/>
    </row>
    <row r="67" spans="1:16" s="6" customFormat="1" ht="15" customHeight="1" x14ac:dyDescent="0.2">
      <c r="A67" s="25"/>
      <c r="B67" s="25"/>
      <c r="C67" s="25"/>
      <c r="D67" s="25"/>
      <c r="E67" s="25"/>
      <c r="F67" s="25"/>
      <c r="G67" s="25"/>
      <c r="H67" s="26"/>
      <c r="I67" s="26"/>
      <c r="J67" s="25"/>
      <c r="K67" s="34"/>
      <c r="L67" s="34"/>
      <c r="M67" s="34"/>
      <c r="N67" s="34"/>
      <c r="O67" s="34"/>
      <c r="P67" s="59"/>
    </row>
    <row r="68" spans="1:16" s="6" customFormat="1" ht="15" customHeight="1" x14ac:dyDescent="0.2">
      <c r="A68" s="25"/>
      <c r="B68" s="25"/>
      <c r="C68" s="25"/>
      <c r="D68" s="25"/>
      <c r="E68" s="25"/>
      <c r="F68" s="25"/>
      <c r="G68" s="25"/>
      <c r="H68" s="26"/>
      <c r="I68" s="26"/>
      <c r="J68" s="25"/>
      <c r="K68" s="34"/>
      <c r="L68" s="34"/>
      <c r="M68" s="34"/>
      <c r="N68" s="34"/>
      <c r="O68" s="34"/>
      <c r="P68" s="59"/>
    </row>
    <row r="69" spans="1:16" s="6" customFormat="1" ht="15" customHeight="1" x14ac:dyDescent="0.2">
      <c r="A69" s="25"/>
      <c r="B69" s="25"/>
      <c r="C69" s="25"/>
      <c r="D69" s="25"/>
      <c r="E69" s="25"/>
      <c r="F69" s="25"/>
      <c r="G69" s="25"/>
      <c r="H69" s="26"/>
      <c r="I69" s="26"/>
      <c r="J69" s="25"/>
      <c r="K69" s="34"/>
      <c r="L69" s="34"/>
      <c r="M69" s="34"/>
      <c r="N69" s="34"/>
      <c r="O69" s="34"/>
      <c r="P69" s="59"/>
    </row>
    <row r="70" spans="1:16" s="6" customFormat="1" ht="15" customHeight="1" x14ac:dyDescent="0.2">
      <c r="A70" s="25"/>
      <c r="B70" s="25"/>
      <c r="C70" s="25"/>
      <c r="D70" s="25"/>
      <c r="E70" s="25"/>
      <c r="F70" s="25"/>
      <c r="G70" s="25"/>
      <c r="H70" s="26"/>
      <c r="I70" s="26"/>
      <c r="J70" s="25"/>
      <c r="K70" s="34"/>
      <c r="L70" s="34"/>
      <c r="M70" s="34"/>
      <c r="N70" s="34"/>
      <c r="O70" s="34"/>
      <c r="P70" s="59"/>
    </row>
    <row r="71" spans="1:16" s="6" customFormat="1" ht="15" customHeight="1" x14ac:dyDescent="0.2">
      <c r="A71" s="25"/>
      <c r="B71" s="25"/>
      <c r="C71" s="25"/>
      <c r="D71" s="25"/>
      <c r="E71" s="25"/>
      <c r="F71" s="25"/>
      <c r="G71" s="25"/>
      <c r="H71" s="26"/>
      <c r="I71" s="26"/>
      <c r="J71" s="25"/>
      <c r="K71" s="34"/>
      <c r="L71" s="34"/>
      <c r="M71" s="34"/>
      <c r="N71" s="34"/>
      <c r="O71" s="34"/>
      <c r="P71" s="59"/>
    </row>
    <row r="72" spans="1:16" s="6" customFormat="1" ht="15" customHeight="1" x14ac:dyDescent="0.2">
      <c r="A72" s="25"/>
      <c r="B72" s="25"/>
      <c r="C72" s="25"/>
      <c r="D72" s="25"/>
      <c r="E72" s="25"/>
      <c r="F72" s="25"/>
      <c r="G72" s="25"/>
      <c r="H72" s="26"/>
      <c r="I72" s="26"/>
      <c r="J72" s="25"/>
      <c r="K72" s="34"/>
      <c r="L72" s="34"/>
      <c r="M72" s="34"/>
      <c r="N72" s="34"/>
      <c r="O72" s="34"/>
      <c r="P72" s="59"/>
    </row>
    <row r="73" spans="1:16" s="6" customFormat="1" ht="15" customHeight="1" x14ac:dyDescent="0.2">
      <c r="A73" s="25"/>
      <c r="B73" s="25"/>
      <c r="C73" s="25"/>
      <c r="D73" s="25"/>
      <c r="E73" s="25"/>
      <c r="F73" s="25"/>
      <c r="G73" s="25"/>
      <c r="H73" s="26"/>
      <c r="I73" s="26"/>
      <c r="J73" s="25"/>
      <c r="K73" s="34"/>
      <c r="L73" s="34"/>
      <c r="M73" s="34"/>
      <c r="N73" s="34"/>
      <c r="O73" s="34"/>
      <c r="P73" s="59"/>
    </row>
    <row r="74" spans="1:16" s="6" customFormat="1" ht="15" customHeight="1" x14ac:dyDescent="0.2">
      <c r="A74" s="25"/>
      <c r="B74" s="25"/>
      <c r="C74" s="25"/>
      <c r="D74" s="25"/>
      <c r="E74" s="25"/>
      <c r="F74" s="25"/>
      <c r="G74" s="25"/>
      <c r="H74" s="26"/>
      <c r="I74" s="26"/>
      <c r="J74" s="25"/>
      <c r="K74" s="34"/>
      <c r="L74" s="34"/>
      <c r="M74" s="34"/>
      <c r="N74" s="34"/>
      <c r="O74" s="34"/>
      <c r="P74" s="59"/>
    </row>
    <row r="75" spans="1:16" s="6" customFormat="1" ht="15" customHeight="1" x14ac:dyDescent="0.2">
      <c r="A75" s="25"/>
      <c r="B75" s="25"/>
      <c r="C75" s="25"/>
      <c r="D75" s="25"/>
      <c r="E75" s="25"/>
      <c r="F75" s="25"/>
      <c r="G75" s="25"/>
      <c r="H75" s="26"/>
      <c r="I75" s="26"/>
      <c r="J75" s="25"/>
      <c r="K75" s="34"/>
      <c r="L75" s="34"/>
      <c r="M75" s="34"/>
      <c r="N75" s="34"/>
      <c r="O75" s="34"/>
      <c r="P75" s="59"/>
    </row>
    <row r="76" spans="1:16" s="6" customFormat="1" ht="15" customHeight="1" x14ac:dyDescent="0.2">
      <c r="A76" s="25"/>
      <c r="B76" s="25"/>
      <c r="C76" s="25"/>
      <c r="D76" s="25"/>
      <c r="E76" s="25"/>
      <c r="F76" s="25"/>
      <c r="G76" s="25"/>
      <c r="H76" s="26"/>
      <c r="I76" s="26"/>
      <c r="J76" s="25"/>
      <c r="K76" s="34"/>
      <c r="L76" s="34"/>
      <c r="M76" s="34"/>
      <c r="N76" s="34"/>
      <c r="O76" s="34"/>
      <c r="P76" s="59"/>
    </row>
    <row r="77" spans="1:16" s="6" customFormat="1" ht="15" customHeight="1" x14ac:dyDescent="0.2">
      <c r="A77" s="25"/>
      <c r="B77" s="25"/>
      <c r="C77" s="25"/>
      <c r="D77" s="25"/>
      <c r="E77" s="25"/>
      <c r="F77" s="25"/>
      <c r="G77" s="25"/>
      <c r="H77" s="26"/>
      <c r="I77" s="26"/>
      <c r="J77" s="25"/>
      <c r="K77" s="34"/>
      <c r="L77" s="34"/>
      <c r="M77" s="34"/>
      <c r="N77" s="34"/>
      <c r="O77" s="34"/>
      <c r="P77" s="59"/>
    </row>
    <row r="78" spans="1:16" s="6" customFormat="1" ht="15" customHeight="1" x14ac:dyDescent="0.2">
      <c r="A78" s="25"/>
      <c r="B78" s="25"/>
      <c r="C78" s="25"/>
      <c r="D78" s="25"/>
      <c r="E78" s="25"/>
      <c r="F78" s="25"/>
      <c r="G78" s="25"/>
      <c r="H78" s="26"/>
      <c r="I78" s="26"/>
      <c r="J78" s="25"/>
      <c r="K78" s="34"/>
      <c r="L78" s="34"/>
      <c r="M78" s="34"/>
      <c r="N78" s="34"/>
      <c r="O78" s="34"/>
      <c r="P78" s="59"/>
    </row>
    <row r="79" spans="1:16" s="6" customFormat="1" ht="15" customHeight="1" x14ac:dyDescent="0.2">
      <c r="A79" s="25"/>
      <c r="B79" s="25"/>
      <c r="C79" s="25"/>
      <c r="D79" s="25"/>
      <c r="E79" s="25"/>
      <c r="F79" s="25"/>
      <c r="G79" s="25"/>
      <c r="H79" s="26"/>
      <c r="I79" s="26"/>
      <c r="J79" s="25"/>
      <c r="K79" s="34"/>
      <c r="L79" s="34"/>
      <c r="M79" s="34"/>
      <c r="N79" s="34"/>
      <c r="O79" s="34"/>
      <c r="P79" s="59"/>
    </row>
    <row r="80" spans="1:16" s="6" customFormat="1" ht="15" customHeight="1" x14ac:dyDescent="0.2">
      <c r="A80" s="25"/>
      <c r="B80" s="25"/>
      <c r="C80" s="25"/>
      <c r="D80" s="25"/>
      <c r="E80" s="25"/>
      <c r="F80" s="25"/>
      <c r="G80" s="25"/>
      <c r="H80" s="26"/>
      <c r="I80" s="26"/>
      <c r="J80" s="25"/>
      <c r="K80" s="34"/>
      <c r="L80" s="34"/>
      <c r="M80" s="34"/>
      <c r="N80" s="34"/>
      <c r="O80" s="34"/>
      <c r="P80" s="59"/>
    </row>
    <row r="81" spans="1:16" s="6" customFormat="1" ht="15" customHeight="1" x14ac:dyDescent="0.2">
      <c r="A81" s="25"/>
      <c r="B81" s="25"/>
      <c r="C81" s="25"/>
      <c r="D81" s="25"/>
      <c r="E81" s="25"/>
      <c r="F81" s="25"/>
      <c r="G81" s="25"/>
      <c r="H81" s="26"/>
      <c r="I81" s="26"/>
      <c r="J81" s="25"/>
      <c r="K81" s="34"/>
      <c r="L81" s="34"/>
      <c r="M81" s="34"/>
      <c r="N81" s="34"/>
      <c r="O81" s="34"/>
      <c r="P81" s="59"/>
    </row>
    <row r="82" spans="1:16" s="6" customFormat="1" ht="15" customHeight="1" x14ac:dyDescent="0.2">
      <c r="A82" s="25"/>
      <c r="B82" s="25"/>
      <c r="C82" s="25"/>
      <c r="D82" s="25"/>
      <c r="E82" s="25"/>
      <c r="F82" s="25"/>
      <c r="G82" s="25"/>
      <c r="H82" s="26"/>
      <c r="I82" s="26"/>
      <c r="J82" s="25"/>
      <c r="K82" s="34"/>
      <c r="L82" s="34"/>
      <c r="M82" s="34"/>
      <c r="N82" s="34"/>
      <c r="O82" s="34"/>
      <c r="P82" s="59"/>
    </row>
    <row r="83" spans="1:16" s="6" customFormat="1" ht="15" customHeight="1" x14ac:dyDescent="0.2">
      <c r="A83" s="25"/>
      <c r="B83" s="25"/>
      <c r="C83" s="25"/>
      <c r="D83" s="25"/>
      <c r="E83" s="25"/>
      <c r="F83" s="25"/>
      <c r="G83" s="25"/>
      <c r="H83" s="26"/>
      <c r="I83" s="26"/>
      <c r="J83" s="25"/>
      <c r="K83" s="34"/>
      <c r="L83" s="34"/>
      <c r="M83" s="34"/>
      <c r="N83" s="34"/>
      <c r="O83" s="34"/>
      <c r="P83" s="59"/>
    </row>
    <row r="84" spans="1:16" s="6" customFormat="1" ht="15" customHeight="1" x14ac:dyDescent="0.2">
      <c r="A84" s="25"/>
      <c r="B84" s="25"/>
      <c r="C84" s="25"/>
      <c r="D84" s="25"/>
      <c r="E84" s="25"/>
      <c r="F84" s="25"/>
      <c r="G84" s="25"/>
      <c r="H84" s="26"/>
      <c r="I84" s="26"/>
      <c r="J84" s="25"/>
      <c r="K84" s="34"/>
      <c r="L84" s="34"/>
      <c r="M84" s="34"/>
      <c r="N84" s="34"/>
      <c r="O84" s="34"/>
      <c r="P84" s="59"/>
    </row>
    <row r="85" spans="1:16" s="6" customFormat="1" ht="15" customHeight="1" x14ac:dyDescent="0.2">
      <c r="A85" s="25"/>
      <c r="B85" s="25"/>
      <c r="C85" s="25"/>
      <c r="D85" s="25"/>
      <c r="E85" s="25"/>
      <c r="F85" s="25"/>
      <c r="G85" s="25"/>
      <c r="H85" s="26"/>
      <c r="I85" s="26"/>
      <c r="J85" s="25"/>
      <c r="K85" s="34"/>
      <c r="L85" s="34"/>
      <c r="M85" s="34"/>
      <c r="N85" s="34"/>
      <c r="O85" s="34"/>
      <c r="P85" s="59"/>
    </row>
    <row r="86" spans="1:16" s="6" customFormat="1" x14ac:dyDescent="0.2">
      <c r="A86" s="25"/>
      <c r="B86" s="25"/>
      <c r="C86" s="25"/>
      <c r="D86" s="25"/>
      <c r="E86" s="25"/>
      <c r="F86" s="25"/>
      <c r="G86" s="25"/>
      <c r="H86" s="26"/>
      <c r="I86" s="26"/>
      <c r="J86" s="25"/>
      <c r="K86" s="34"/>
      <c r="L86" s="34"/>
      <c r="M86" s="34"/>
      <c r="N86" s="34"/>
      <c r="O86" s="34"/>
      <c r="P86" s="59"/>
    </row>
    <row r="87" spans="1:16" s="6" customFormat="1" ht="15" customHeight="1" x14ac:dyDescent="0.2">
      <c r="A87" s="25"/>
      <c r="B87" s="25"/>
      <c r="C87" s="25"/>
      <c r="D87" s="25"/>
      <c r="E87" s="25"/>
      <c r="F87" s="25"/>
      <c r="G87" s="25"/>
      <c r="H87" s="26"/>
      <c r="I87" s="26"/>
      <c r="J87" s="25"/>
      <c r="K87" s="34"/>
      <c r="L87" s="34"/>
      <c r="M87" s="34"/>
      <c r="N87" s="34"/>
      <c r="O87" s="34"/>
      <c r="P87" s="59"/>
    </row>
    <row r="88" spans="1:16" s="6" customFormat="1" ht="15" customHeight="1" x14ac:dyDescent="0.2">
      <c r="A88" s="25"/>
      <c r="B88" s="25"/>
      <c r="C88" s="25"/>
      <c r="D88" s="25"/>
      <c r="E88" s="25"/>
      <c r="F88" s="25"/>
      <c r="G88" s="25"/>
      <c r="H88" s="26"/>
      <c r="I88" s="26"/>
      <c r="J88" s="25"/>
      <c r="K88" s="34"/>
      <c r="L88" s="34"/>
      <c r="M88" s="34"/>
      <c r="N88" s="34"/>
      <c r="O88" s="34"/>
      <c r="P88" s="59"/>
    </row>
  </sheetData>
  <sheetProtection sheet="1" objects="1" scenarios="1"/>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2"/>
    <pageSetUpPr fitToPage="1"/>
  </sheetPr>
  <dimension ref="A1:P32"/>
  <sheetViews>
    <sheetView showGridLines="0" workbookViewId="0"/>
  </sheetViews>
  <sheetFormatPr defaultRowHeight="12.75" x14ac:dyDescent="0.2"/>
  <cols>
    <col min="1" max="1" width="15.42578125" style="1" customWidth="1"/>
    <col min="2" max="2" width="22" style="1" customWidth="1"/>
    <col min="3" max="3" width="14.42578125" style="1" customWidth="1"/>
    <col min="4" max="4" width="11.28515625" style="1" customWidth="1"/>
    <col min="5" max="5" width="19" style="1" customWidth="1"/>
    <col min="6" max="6" width="23.5703125" style="1" customWidth="1"/>
    <col min="7" max="7" width="20" style="1" customWidth="1"/>
    <col min="8" max="8" width="20.42578125" style="1" customWidth="1"/>
    <col min="9" max="9" width="16" style="1" customWidth="1"/>
    <col min="10" max="10" width="25.7109375" style="1" customWidth="1"/>
    <col min="11" max="11" width="12.7109375" style="1" bestFit="1" customWidth="1"/>
    <col min="12" max="12" width="19.28515625" style="1" customWidth="1"/>
    <col min="13" max="13" width="6.42578125" style="1" customWidth="1"/>
    <col min="14" max="14" width="9.140625" style="1"/>
    <col min="15" max="15" width="5.28515625" style="1" customWidth="1"/>
    <col min="16" max="256" width="9.140625" style="1"/>
    <col min="257" max="257" width="3.140625" style="1" customWidth="1"/>
    <col min="258" max="258" width="30.5703125" style="1" customWidth="1"/>
    <col min="259" max="259" width="5.85546875" style="1" customWidth="1"/>
    <col min="260" max="260" width="18.7109375" style="1" customWidth="1"/>
    <col min="261" max="261" width="4.85546875" style="1" customWidth="1"/>
    <col min="262" max="262" width="18.7109375" style="1" customWidth="1"/>
    <col min="263" max="263" width="4.85546875" style="1" customWidth="1"/>
    <col min="264" max="265" width="22.7109375" style="1" bestFit="1" customWidth="1"/>
    <col min="266" max="266" width="25.7109375" style="1" customWidth="1"/>
    <col min="267" max="267" width="12.7109375" style="1" bestFit="1" customWidth="1"/>
    <col min="268" max="268" width="19.28515625" style="1" customWidth="1"/>
    <col min="269" max="269" width="6.42578125" style="1" customWidth="1"/>
    <col min="270" max="270" width="9.140625" style="1"/>
    <col min="271" max="271" width="5.28515625" style="1" customWidth="1"/>
    <col min="272" max="512" width="9.140625" style="1"/>
    <col min="513" max="513" width="3.140625" style="1" customWidth="1"/>
    <col min="514" max="514" width="30.5703125" style="1" customWidth="1"/>
    <col min="515" max="515" width="5.85546875" style="1" customWidth="1"/>
    <col min="516" max="516" width="18.7109375" style="1" customWidth="1"/>
    <col min="517" max="517" width="4.85546875" style="1" customWidth="1"/>
    <col min="518" max="518" width="18.7109375" style="1" customWidth="1"/>
    <col min="519" max="519" width="4.85546875" style="1" customWidth="1"/>
    <col min="520" max="521" width="22.7109375" style="1" bestFit="1" customWidth="1"/>
    <col min="522" max="522" width="25.7109375" style="1" customWidth="1"/>
    <col min="523" max="523" width="12.7109375" style="1" bestFit="1" customWidth="1"/>
    <col min="524" max="524" width="19.28515625" style="1" customWidth="1"/>
    <col min="525" max="525" width="6.42578125" style="1" customWidth="1"/>
    <col min="526" max="526" width="9.140625" style="1"/>
    <col min="527" max="527" width="5.28515625" style="1" customWidth="1"/>
    <col min="528" max="768" width="9.140625" style="1"/>
    <col min="769" max="769" width="3.140625" style="1" customWidth="1"/>
    <col min="770" max="770" width="30.5703125" style="1" customWidth="1"/>
    <col min="771" max="771" width="5.85546875" style="1" customWidth="1"/>
    <col min="772" max="772" width="18.7109375" style="1" customWidth="1"/>
    <col min="773" max="773" width="4.85546875" style="1" customWidth="1"/>
    <col min="774" max="774" width="18.7109375" style="1" customWidth="1"/>
    <col min="775" max="775" width="4.85546875" style="1" customWidth="1"/>
    <col min="776" max="777" width="22.7109375" style="1" bestFit="1" customWidth="1"/>
    <col min="778" max="778" width="25.7109375" style="1" customWidth="1"/>
    <col min="779" max="779" width="12.7109375" style="1" bestFit="1" customWidth="1"/>
    <col min="780" max="780" width="19.28515625" style="1" customWidth="1"/>
    <col min="781" max="781" width="6.42578125" style="1" customWidth="1"/>
    <col min="782" max="782" width="9.140625" style="1"/>
    <col min="783" max="783" width="5.28515625" style="1" customWidth="1"/>
    <col min="784" max="1024" width="9.140625" style="1"/>
    <col min="1025" max="1025" width="3.140625" style="1" customWidth="1"/>
    <col min="1026" max="1026" width="30.5703125" style="1" customWidth="1"/>
    <col min="1027" max="1027" width="5.85546875" style="1" customWidth="1"/>
    <col min="1028" max="1028" width="18.7109375" style="1" customWidth="1"/>
    <col min="1029" max="1029" width="4.85546875" style="1" customWidth="1"/>
    <col min="1030" max="1030" width="18.7109375" style="1" customWidth="1"/>
    <col min="1031" max="1031" width="4.85546875" style="1" customWidth="1"/>
    <col min="1032" max="1033" width="22.7109375" style="1" bestFit="1" customWidth="1"/>
    <col min="1034" max="1034" width="25.7109375" style="1" customWidth="1"/>
    <col min="1035" max="1035" width="12.7109375" style="1" bestFit="1" customWidth="1"/>
    <col min="1036" max="1036" width="19.28515625" style="1" customWidth="1"/>
    <col min="1037" max="1037" width="6.42578125" style="1" customWidth="1"/>
    <col min="1038" max="1038" width="9.140625" style="1"/>
    <col min="1039" max="1039" width="5.28515625" style="1" customWidth="1"/>
    <col min="1040" max="1280" width="9.140625" style="1"/>
    <col min="1281" max="1281" width="3.140625" style="1" customWidth="1"/>
    <col min="1282" max="1282" width="30.5703125" style="1" customWidth="1"/>
    <col min="1283" max="1283" width="5.85546875" style="1" customWidth="1"/>
    <col min="1284" max="1284" width="18.7109375" style="1" customWidth="1"/>
    <col min="1285" max="1285" width="4.85546875" style="1" customWidth="1"/>
    <col min="1286" max="1286" width="18.7109375" style="1" customWidth="1"/>
    <col min="1287" max="1287" width="4.85546875" style="1" customWidth="1"/>
    <col min="1288" max="1289" width="22.7109375" style="1" bestFit="1" customWidth="1"/>
    <col min="1290" max="1290" width="25.7109375" style="1" customWidth="1"/>
    <col min="1291" max="1291" width="12.7109375" style="1" bestFit="1" customWidth="1"/>
    <col min="1292" max="1292" width="19.28515625" style="1" customWidth="1"/>
    <col min="1293" max="1293" width="6.42578125" style="1" customWidth="1"/>
    <col min="1294" max="1294" width="9.140625" style="1"/>
    <col min="1295" max="1295" width="5.28515625" style="1" customWidth="1"/>
    <col min="1296" max="1536" width="9.140625" style="1"/>
    <col min="1537" max="1537" width="3.140625" style="1" customWidth="1"/>
    <col min="1538" max="1538" width="30.5703125" style="1" customWidth="1"/>
    <col min="1539" max="1539" width="5.85546875" style="1" customWidth="1"/>
    <col min="1540" max="1540" width="18.7109375" style="1" customWidth="1"/>
    <col min="1541" max="1541" width="4.85546875" style="1" customWidth="1"/>
    <col min="1542" max="1542" width="18.7109375" style="1" customWidth="1"/>
    <col min="1543" max="1543" width="4.85546875" style="1" customWidth="1"/>
    <col min="1544" max="1545" width="22.7109375" style="1" bestFit="1" customWidth="1"/>
    <col min="1546" max="1546" width="25.7109375" style="1" customWidth="1"/>
    <col min="1547" max="1547" width="12.7109375" style="1" bestFit="1" customWidth="1"/>
    <col min="1548" max="1548" width="19.28515625" style="1" customWidth="1"/>
    <col min="1549" max="1549" width="6.42578125" style="1" customWidth="1"/>
    <col min="1550" max="1550" width="9.140625" style="1"/>
    <col min="1551" max="1551" width="5.28515625" style="1" customWidth="1"/>
    <col min="1552" max="1792" width="9.140625" style="1"/>
    <col min="1793" max="1793" width="3.140625" style="1" customWidth="1"/>
    <col min="1794" max="1794" width="30.5703125" style="1" customWidth="1"/>
    <col min="1795" max="1795" width="5.85546875" style="1" customWidth="1"/>
    <col min="1796" max="1796" width="18.7109375" style="1" customWidth="1"/>
    <col min="1797" max="1797" width="4.85546875" style="1" customWidth="1"/>
    <col min="1798" max="1798" width="18.7109375" style="1" customWidth="1"/>
    <col min="1799" max="1799" width="4.85546875" style="1" customWidth="1"/>
    <col min="1800" max="1801" width="22.7109375" style="1" bestFit="1" customWidth="1"/>
    <col min="1802" max="1802" width="25.7109375" style="1" customWidth="1"/>
    <col min="1803" max="1803" width="12.7109375" style="1" bestFit="1" customWidth="1"/>
    <col min="1804" max="1804" width="19.28515625" style="1" customWidth="1"/>
    <col min="1805" max="1805" width="6.42578125" style="1" customWidth="1"/>
    <col min="1806" max="1806" width="9.140625" style="1"/>
    <col min="1807" max="1807" width="5.28515625" style="1" customWidth="1"/>
    <col min="1808" max="2048" width="9.140625" style="1"/>
    <col min="2049" max="2049" width="3.140625" style="1" customWidth="1"/>
    <col min="2050" max="2050" width="30.5703125" style="1" customWidth="1"/>
    <col min="2051" max="2051" width="5.85546875" style="1" customWidth="1"/>
    <col min="2052" max="2052" width="18.7109375" style="1" customWidth="1"/>
    <col min="2053" max="2053" width="4.85546875" style="1" customWidth="1"/>
    <col min="2054" max="2054" width="18.7109375" style="1" customWidth="1"/>
    <col min="2055" max="2055" width="4.85546875" style="1" customWidth="1"/>
    <col min="2056" max="2057" width="22.7109375" style="1" bestFit="1" customWidth="1"/>
    <col min="2058" max="2058" width="25.7109375" style="1" customWidth="1"/>
    <col min="2059" max="2059" width="12.7109375" style="1" bestFit="1" customWidth="1"/>
    <col min="2060" max="2060" width="19.28515625" style="1" customWidth="1"/>
    <col min="2061" max="2061" width="6.42578125" style="1" customWidth="1"/>
    <col min="2062" max="2062" width="9.140625" style="1"/>
    <col min="2063" max="2063" width="5.28515625" style="1" customWidth="1"/>
    <col min="2064" max="2304" width="9.140625" style="1"/>
    <col min="2305" max="2305" width="3.140625" style="1" customWidth="1"/>
    <col min="2306" max="2306" width="30.5703125" style="1" customWidth="1"/>
    <col min="2307" max="2307" width="5.85546875" style="1" customWidth="1"/>
    <col min="2308" max="2308" width="18.7109375" style="1" customWidth="1"/>
    <col min="2309" max="2309" width="4.85546875" style="1" customWidth="1"/>
    <col min="2310" max="2310" width="18.7109375" style="1" customWidth="1"/>
    <col min="2311" max="2311" width="4.85546875" style="1" customWidth="1"/>
    <col min="2312" max="2313" width="22.7109375" style="1" bestFit="1" customWidth="1"/>
    <col min="2314" max="2314" width="25.7109375" style="1" customWidth="1"/>
    <col min="2315" max="2315" width="12.7109375" style="1" bestFit="1" customWidth="1"/>
    <col min="2316" max="2316" width="19.28515625" style="1" customWidth="1"/>
    <col min="2317" max="2317" width="6.42578125" style="1" customWidth="1"/>
    <col min="2318" max="2318" width="9.140625" style="1"/>
    <col min="2319" max="2319" width="5.28515625" style="1" customWidth="1"/>
    <col min="2320" max="2560" width="9.140625" style="1"/>
    <col min="2561" max="2561" width="3.140625" style="1" customWidth="1"/>
    <col min="2562" max="2562" width="30.5703125" style="1" customWidth="1"/>
    <col min="2563" max="2563" width="5.85546875" style="1" customWidth="1"/>
    <col min="2564" max="2564" width="18.7109375" style="1" customWidth="1"/>
    <col min="2565" max="2565" width="4.85546875" style="1" customWidth="1"/>
    <col min="2566" max="2566" width="18.7109375" style="1" customWidth="1"/>
    <col min="2567" max="2567" width="4.85546875" style="1" customWidth="1"/>
    <col min="2568" max="2569" width="22.7109375" style="1" bestFit="1" customWidth="1"/>
    <col min="2570" max="2570" width="25.7109375" style="1" customWidth="1"/>
    <col min="2571" max="2571" width="12.7109375" style="1" bestFit="1" customWidth="1"/>
    <col min="2572" max="2572" width="19.28515625" style="1" customWidth="1"/>
    <col min="2573" max="2573" width="6.42578125" style="1" customWidth="1"/>
    <col min="2574" max="2574" width="9.140625" style="1"/>
    <col min="2575" max="2575" width="5.28515625" style="1" customWidth="1"/>
    <col min="2576" max="2816" width="9.140625" style="1"/>
    <col min="2817" max="2817" width="3.140625" style="1" customWidth="1"/>
    <col min="2818" max="2818" width="30.5703125" style="1" customWidth="1"/>
    <col min="2819" max="2819" width="5.85546875" style="1" customWidth="1"/>
    <col min="2820" max="2820" width="18.7109375" style="1" customWidth="1"/>
    <col min="2821" max="2821" width="4.85546875" style="1" customWidth="1"/>
    <col min="2822" max="2822" width="18.7109375" style="1" customWidth="1"/>
    <col min="2823" max="2823" width="4.85546875" style="1" customWidth="1"/>
    <col min="2824" max="2825" width="22.7109375" style="1" bestFit="1" customWidth="1"/>
    <col min="2826" max="2826" width="25.7109375" style="1" customWidth="1"/>
    <col min="2827" max="2827" width="12.7109375" style="1" bestFit="1" customWidth="1"/>
    <col min="2828" max="2828" width="19.28515625" style="1" customWidth="1"/>
    <col min="2829" max="2829" width="6.42578125" style="1" customWidth="1"/>
    <col min="2830" max="2830" width="9.140625" style="1"/>
    <col min="2831" max="2831" width="5.28515625" style="1" customWidth="1"/>
    <col min="2832" max="3072" width="9.140625" style="1"/>
    <col min="3073" max="3073" width="3.140625" style="1" customWidth="1"/>
    <col min="3074" max="3074" width="30.5703125" style="1" customWidth="1"/>
    <col min="3075" max="3075" width="5.85546875" style="1" customWidth="1"/>
    <col min="3076" max="3076" width="18.7109375" style="1" customWidth="1"/>
    <col min="3077" max="3077" width="4.85546875" style="1" customWidth="1"/>
    <col min="3078" max="3078" width="18.7109375" style="1" customWidth="1"/>
    <col min="3079" max="3079" width="4.85546875" style="1" customWidth="1"/>
    <col min="3080" max="3081" width="22.7109375" style="1" bestFit="1" customWidth="1"/>
    <col min="3082" max="3082" width="25.7109375" style="1" customWidth="1"/>
    <col min="3083" max="3083" width="12.7109375" style="1" bestFit="1" customWidth="1"/>
    <col min="3084" max="3084" width="19.28515625" style="1" customWidth="1"/>
    <col min="3085" max="3085" width="6.42578125" style="1" customWidth="1"/>
    <col min="3086" max="3086" width="9.140625" style="1"/>
    <col min="3087" max="3087" width="5.28515625" style="1" customWidth="1"/>
    <col min="3088" max="3328" width="9.140625" style="1"/>
    <col min="3329" max="3329" width="3.140625" style="1" customWidth="1"/>
    <col min="3330" max="3330" width="30.5703125" style="1" customWidth="1"/>
    <col min="3331" max="3331" width="5.85546875" style="1" customWidth="1"/>
    <col min="3332" max="3332" width="18.7109375" style="1" customWidth="1"/>
    <col min="3333" max="3333" width="4.85546875" style="1" customWidth="1"/>
    <col min="3334" max="3334" width="18.7109375" style="1" customWidth="1"/>
    <col min="3335" max="3335" width="4.85546875" style="1" customWidth="1"/>
    <col min="3336" max="3337" width="22.7109375" style="1" bestFit="1" customWidth="1"/>
    <col min="3338" max="3338" width="25.7109375" style="1" customWidth="1"/>
    <col min="3339" max="3339" width="12.7109375" style="1" bestFit="1" customWidth="1"/>
    <col min="3340" max="3340" width="19.28515625" style="1" customWidth="1"/>
    <col min="3341" max="3341" width="6.42578125" style="1" customWidth="1"/>
    <col min="3342" max="3342" width="9.140625" style="1"/>
    <col min="3343" max="3343" width="5.28515625" style="1" customWidth="1"/>
    <col min="3344" max="3584" width="9.140625" style="1"/>
    <col min="3585" max="3585" width="3.140625" style="1" customWidth="1"/>
    <col min="3586" max="3586" width="30.5703125" style="1" customWidth="1"/>
    <col min="3587" max="3587" width="5.85546875" style="1" customWidth="1"/>
    <col min="3588" max="3588" width="18.7109375" style="1" customWidth="1"/>
    <col min="3589" max="3589" width="4.85546875" style="1" customWidth="1"/>
    <col min="3590" max="3590" width="18.7109375" style="1" customWidth="1"/>
    <col min="3591" max="3591" width="4.85546875" style="1" customWidth="1"/>
    <col min="3592" max="3593" width="22.7109375" style="1" bestFit="1" customWidth="1"/>
    <col min="3594" max="3594" width="25.7109375" style="1" customWidth="1"/>
    <col min="3595" max="3595" width="12.7109375" style="1" bestFit="1" customWidth="1"/>
    <col min="3596" max="3596" width="19.28515625" style="1" customWidth="1"/>
    <col min="3597" max="3597" width="6.42578125" style="1" customWidth="1"/>
    <col min="3598" max="3598" width="9.140625" style="1"/>
    <col min="3599" max="3599" width="5.28515625" style="1" customWidth="1"/>
    <col min="3600" max="3840" width="9.140625" style="1"/>
    <col min="3841" max="3841" width="3.140625" style="1" customWidth="1"/>
    <col min="3842" max="3842" width="30.5703125" style="1" customWidth="1"/>
    <col min="3843" max="3843" width="5.85546875" style="1" customWidth="1"/>
    <col min="3844" max="3844" width="18.7109375" style="1" customWidth="1"/>
    <col min="3845" max="3845" width="4.85546875" style="1" customWidth="1"/>
    <col min="3846" max="3846" width="18.7109375" style="1" customWidth="1"/>
    <col min="3847" max="3847" width="4.85546875" style="1" customWidth="1"/>
    <col min="3848" max="3849" width="22.7109375" style="1" bestFit="1" customWidth="1"/>
    <col min="3850" max="3850" width="25.7109375" style="1" customWidth="1"/>
    <col min="3851" max="3851" width="12.7109375" style="1" bestFit="1" customWidth="1"/>
    <col min="3852" max="3852" width="19.28515625" style="1" customWidth="1"/>
    <col min="3853" max="3853" width="6.42578125" style="1" customWidth="1"/>
    <col min="3854" max="3854" width="9.140625" style="1"/>
    <col min="3855" max="3855" width="5.28515625" style="1" customWidth="1"/>
    <col min="3856" max="4096" width="9.140625" style="1"/>
    <col min="4097" max="4097" width="3.140625" style="1" customWidth="1"/>
    <col min="4098" max="4098" width="30.5703125" style="1" customWidth="1"/>
    <col min="4099" max="4099" width="5.85546875" style="1" customWidth="1"/>
    <col min="4100" max="4100" width="18.7109375" style="1" customWidth="1"/>
    <col min="4101" max="4101" width="4.85546875" style="1" customWidth="1"/>
    <col min="4102" max="4102" width="18.7109375" style="1" customWidth="1"/>
    <col min="4103" max="4103" width="4.85546875" style="1" customWidth="1"/>
    <col min="4104" max="4105" width="22.7109375" style="1" bestFit="1" customWidth="1"/>
    <col min="4106" max="4106" width="25.7109375" style="1" customWidth="1"/>
    <col min="4107" max="4107" width="12.7109375" style="1" bestFit="1" customWidth="1"/>
    <col min="4108" max="4108" width="19.28515625" style="1" customWidth="1"/>
    <col min="4109" max="4109" width="6.42578125" style="1" customWidth="1"/>
    <col min="4110" max="4110" width="9.140625" style="1"/>
    <col min="4111" max="4111" width="5.28515625" style="1" customWidth="1"/>
    <col min="4112" max="4352" width="9.140625" style="1"/>
    <col min="4353" max="4353" width="3.140625" style="1" customWidth="1"/>
    <col min="4354" max="4354" width="30.5703125" style="1" customWidth="1"/>
    <col min="4355" max="4355" width="5.85546875" style="1" customWidth="1"/>
    <col min="4356" max="4356" width="18.7109375" style="1" customWidth="1"/>
    <col min="4357" max="4357" width="4.85546875" style="1" customWidth="1"/>
    <col min="4358" max="4358" width="18.7109375" style="1" customWidth="1"/>
    <col min="4359" max="4359" width="4.85546875" style="1" customWidth="1"/>
    <col min="4360" max="4361" width="22.7109375" style="1" bestFit="1" customWidth="1"/>
    <col min="4362" max="4362" width="25.7109375" style="1" customWidth="1"/>
    <col min="4363" max="4363" width="12.7109375" style="1" bestFit="1" customWidth="1"/>
    <col min="4364" max="4364" width="19.28515625" style="1" customWidth="1"/>
    <col min="4365" max="4365" width="6.42578125" style="1" customWidth="1"/>
    <col min="4366" max="4366" width="9.140625" style="1"/>
    <col min="4367" max="4367" width="5.28515625" style="1" customWidth="1"/>
    <col min="4368" max="4608" width="9.140625" style="1"/>
    <col min="4609" max="4609" width="3.140625" style="1" customWidth="1"/>
    <col min="4610" max="4610" width="30.5703125" style="1" customWidth="1"/>
    <col min="4611" max="4611" width="5.85546875" style="1" customWidth="1"/>
    <col min="4612" max="4612" width="18.7109375" style="1" customWidth="1"/>
    <col min="4613" max="4613" width="4.85546875" style="1" customWidth="1"/>
    <col min="4614" max="4614" width="18.7109375" style="1" customWidth="1"/>
    <col min="4615" max="4615" width="4.85546875" style="1" customWidth="1"/>
    <col min="4616" max="4617" width="22.7109375" style="1" bestFit="1" customWidth="1"/>
    <col min="4618" max="4618" width="25.7109375" style="1" customWidth="1"/>
    <col min="4619" max="4619" width="12.7109375" style="1" bestFit="1" customWidth="1"/>
    <col min="4620" max="4620" width="19.28515625" style="1" customWidth="1"/>
    <col min="4621" max="4621" width="6.42578125" style="1" customWidth="1"/>
    <col min="4622" max="4622" width="9.140625" style="1"/>
    <col min="4623" max="4623" width="5.28515625" style="1" customWidth="1"/>
    <col min="4624" max="4864" width="9.140625" style="1"/>
    <col min="4865" max="4865" width="3.140625" style="1" customWidth="1"/>
    <col min="4866" max="4866" width="30.5703125" style="1" customWidth="1"/>
    <col min="4867" max="4867" width="5.85546875" style="1" customWidth="1"/>
    <col min="4868" max="4868" width="18.7109375" style="1" customWidth="1"/>
    <col min="4869" max="4869" width="4.85546875" style="1" customWidth="1"/>
    <col min="4870" max="4870" width="18.7109375" style="1" customWidth="1"/>
    <col min="4871" max="4871" width="4.85546875" style="1" customWidth="1"/>
    <col min="4872" max="4873" width="22.7109375" style="1" bestFit="1" customWidth="1"/>
    <col min="4874" max="4874" width="25.7109375" style="1" customWidth="1"/>
    <col min="4875" max="4875" width="12.7109375" style="1" bestFit="1" customWidth="1"/>
    <col min="4876" max="4876" width="19.28515625" style="1" customWidth="1"/>
    <col min="4877" max="4877" width="6.42578125" style="1" customWidth="1"/>
    <col min="4878" max="4878" width="9.140625" style="1"/>
    <col min="4879" max="4879" width="5.28515625" style="1" customWidth="1"/>
    <col min="4880" max="5120" width="9.140625" style="1"/>
    <col min="5121" max="5121" width="3.140625" style="1" customWidth="1"/>
    <col min="5122" max="5122" width="30.5703125" style="1" customWidth="1"/>
    <col min="5123" max="5123" width="5.85546875" style="1" customWidth="1"/>
    <col min="5124" max="5124" width="18.7109375" style="1" customWidth="1"/>
    <col min="5125" max="5125" width="4.85546875" style="1" customWidth="1"/>
    <col min="5126" max="5126" width="18.7109375" style="1" customWidth="1"/>
    <col min="5127" max="5127" width="4.85546875" style="1" customWidth="1"/>
    <col min="5128" max="5129" width="22.7109375" style="1" bestFit="1" customWidth="1"/>
    <col min="5130" max="5130" width="25.7109375" style="1" customWidth="1"/>
    <col min="5131" max="5131" width="12.7109375" style="1" bestFit="1" customWidth="1"/>
    <col min="5132" max="5132" width="19.28515625" style="1" customWidth="1"/>
    <col min="5133" max="5133" width="6.42578125" style="1" customWidth="1"/>
    <col min="5134" max="5134" width="9.140625" style="1"/>
    <col min="5135" max="5135" width="5.28515625" style="1" customWidth="1"/>
    <col min="5136" max="5376" width="9.140625" style="1"/>
    <col min="5377" max="5377" width="3.140625" style="1" customWidth="1"/>
    <col min="5378" max="5378" width="30.5703125" style="1" customWidth="1"/>
    <col min="5379" max="5379" width="5.85546875" style="1" customWidth="1"/>
    <col min="5380" max="5380" width="18.7109375" style="1" customWidth="1"/>
    <col min="5381" max="5381" width="4.85546875" style="1" customWidth="1"/>
    <col min="5382" max="5382" width="18.7109375" style="1" customWidth="1"/>
    <col min="5383" max="5383" width="4.85546875" style="1" customWidth="1"/>
    <col min="5384" max="5385" width="22.7109375" style="1" bestFit="1" customWidth="1"/>
    <col min="5386" max="5386" width="25.7109375" style="1" customWidth="1"/>
    <col min="5387" max="5387" width="12.7109375" style="1" bestFit="1" customWidth="1"/>
    <col min="5388" max="5388" width="19.28515625" style="1" customWidth="1"/>
    <col min="5389" max="5389" width="6.42578125" style="1" customWidth="1"/>
    <col min="5390" max="5390" width="9.140625" style="1"/>
    <col min="5391" max="5391" width="5.28515625" style="1" customWidth="1"/>
    <col min="5392" max="5632" width="9.140625" style="1"/>
    <col min="5633" max="5633" width="3.140625" style="1" customWidth="1"/>
    <col min="5634" max="5634" width="30.5703125" style="1" customWidth="1"/>
    <col min="5635" max="5635" width="5.85546875" style="1" customWidth="1"/>
    <col min="5636" max="5636" width="18.7109375" style="1" customWidth="1"/>
    <col min="5637" max="5637" width="4.85546875" style="1" customWidth="1"/>
    <col min="5638" max="5638" width="18.7109375" style="1" customWidth="1"/>
    <col min="5639" max="5639" width="4.85546875" style="1" customWidth="1"/>
    <col min="5640" max="5641" width="22.7109375" style="1" bestFit="1" customWidth="1"/>
    <col min="5642" max="5642" width="25.7109375" style="1" customWidth="1"/>
    <col min="5643" max="5643" width="12.7109375" style="1" bestFit="1" customWidth="1"/>
    <col min="5644" max="5644" width="19.28515625" style="1" customWidth="1"/>
    <col min="5645" max="5645" width="6.42578125" style="1" customWidth="1"/>
    <col min="5646" max="5646" width="9.140625" style="1"/>
    <col min="5647" max="5647" width="5.28515625" style="1" customWidth="1"/>
    <col min="5648" max="5888" width="9.140625" style="1"/>
    <col min="5889" max="5889" width="3.140625" style="1" customWidth="1"/>
    <col min="5890" max="5890" width="30.5703125" style="1" customWidth="1"/>
    <col min="5891" max="5891" width="5.85546875" style="1" customWidth="1"/>
    <col min="5892" max="5892" width="18.7109375" style="1" customWidth="1"/>
    <col min="5893" max="5893" width="4.85546875" style="1" customWidth="1"/>
    <col min="5894" max="5894" width="18.7109375" style="1" customWidth="1"/>
    <col min="5895" max="5895" width="4.85546875" style="1" customWidth="1"/>
    <col min="5896" max="5897" width="22.7109375" style="1" bestFit="1" customWidth="1"/>
    <col min="5898" max="5898" width="25.7109375" style="1" customWidth="1"/>
    <col min="5899" max="5899" width="12.7109375" style="1" bestFit="1" customWidth="1"/>
    <col min="5900" max="5900" width="19.28515625" style="1" customWidth="1"/>
    <col min="5901" max="5901" width="6.42578125" style="1" customWidth="1"/>
    <col min="5902" max="5902" width="9.140625" style="1"/>
    <col min="5903" max="5903" width="5.28515625" style="1" customWidth="1"/>
    <col min="5904" max="6144" width="9.140625" style="1"/>
    <col min="6145" max="6145" width="3.140625" style="1" customWidth="1"/>
    <col min="6146" max="6146" width="30.5703125" style="1" customWidth="1"/>
    <col min="6147" max="6147" width="5.85546875" style="1" customWidth="1"/>
    <col min="6148" max="6148" width="18.7109375" style="1" customWidth="1"/>
    <col min="6149" max="6149" width="4.85546875" style="1" customWidth="1"/>
    <col min="6150" max="6150" width="18.7109375" style="1" customWidth="1"/>
    <col min="6151" max="6151" width="4.85546875" style="1" customWidth="1"/>
    <col min="6152" max="6153" width="22.7109375" style="1" bestFit="1" customWidth="1"/>
    <col min="6154" max="6154" width="25.7109375" style="1" customWidth="1"/>
    <col min="6155" max="6155" width="12.7109375" style="1" bestFit="1" customWidth="1"/>
    <col min="6156" max="6156" width="19.28515625" style="1" customWidth="1"/>
    <col min="6157" max="6157" width="6.42578125" style="1" customWidth="1"/>
    <col min="6158" max="6158" width="9.140625" style="1"/>
    <col min="6159" max="6159" width="5.28515625" style="1" customWidth="1"/>
    <col min="6160" max="6400" width="9.140625" style="1"/>
    <col min="6401" max="6401" width="3.140625" style="1" customWidth="1"/>
    <col min="6402" max="6402" width="30.5703125" style="1" customWidth="1"/>
    <col min="6403" max="6403" width="5.85546875" style="1" customWidth="1"/>
    <col min="6404" max="6404" width="18.7109375" style="1" customWidth="1"/>
    <col min="6405" max="6405" width="4.85546875" style="1" customWidth="1"/>
    <col min="6406" max="6406" width="18.7109375" style="1" customWidth="1"/>
    <col min="6407" max="6407" width="4.85546875" style="1" customWidth="1"/>
    <col min="6408" max="6409" width="22.7109375" style="1" bestFit="1" customWidth="1"/>
    <col min="6410" max="6410" width="25.7109375" style="1" customWidth="1"/>
    <col min="6411" max="6411" width="12.7109375" style="1" bestFit="1" customWidth="1"/>
    <col min="6412" max="6412" width="19.28515625" style="1" customWidth="1"/>
    <col min="6413" max="6413" width="6.42578125" style="1" customWidth="1"/>
    <col min="6414" max="6414" width="9.140625" style="1"/>
    <col min="6415" max="6415" width="5.28515625" style="1" customWidth="1"/>
    <col min="6416" max="6656" width="9.140625" style="1"/>
    <col min="6657" max="6657" width="3.140625" style="1" customWidth="1"/>
    <col min="6658" max="6658" width="30.5703125" style="1" customWidth="1"/>
    <col min="6659" max="6659" width="5.85546875" style="1" customWidth="1"/>
    <col min="6660" max="6660" width="18.7109375" style="1" customWidth="1"/>
    <col min="6661" max="6661" width="4.85546875" style="1" customWidth="1"/>
    <col min="6662" max="6662" width="18.7109375" style="1" customWidth="1"/>
    <col min="6663" max="6663" width="4.85546875" style="1" customWidth="1"/>
    <col min="6664" max="6665" width="22.7109375" style="1" bestFit="1" customWidth="1"/>
    <col min="6666" max="6666" width="25.7109375" style="1" customWidth="1"/>
    <col min="6667" max="6667" width="12.7109375" style="1" bestFit="1" customWidth="1"/>
    <col min="6668" max="6668" width="19.28515625" style="1" customWidth="1"/>
    <col min="6669" max="6669" width="6.42578125" style="1" customWidth="1"/>
    <col min="6670" max="6670" width="9.140625" style="1"/>
    <col min="6671" max="6671" width="5.28515625" style="1" customWidth="1"/>
    <col min="6672" max="6912" width="9.140625" style="1"/>
    <col min="6913" max="6913" width="3.140625" style="1" customWidth="1"/>
    <col min="6914" max="6914" width="30.5703125" style="1" customWidth="1"/>
    <col min="6915" max="6915" width="5.85546875" style="1" customWidth="1"/>
    <col min="6916" max="6916" width="18.7109375" style="1" customWidth="1"/>
    <col min="6917" max="6917" width="4.85546875" style="1" customWidth="1"/>
    <col min="6918" max="6918" width="18.7109375" style="1" customWidth="1"/>
    <col min="6919" max="6919" width="4.85546875" style="1" customWidth="1"/>
    <col min="6920" max="6921" width="22.7109375" style="1" bestFit="1" customWidth="1"/>
    <col min="6922" max="6922" width="25.7109375" style="1" customWidth="1"/>
    <col min="6923" max="6923" width="12.7109375" style="1" bestFit="1" customWidth="1"/>
    <col min="6924" max="6924" width="19.28515625" style="1" customWidth="1"/>
    <col min="6925" max="6925" width="6.42578125" style="1" customWidth="1"/>
    <col min="6926" max="6926" width="9.140625" style="1"/>
    <col min="6927" max="6927" width="5.28515625" style="1" customWidth="1"/>
    <col min="6928" max="7168" width="9.140625" style="1"/>
    <col min="7169" max="7169" width="3.140625" style="1" customWidth="1"/>
    <col min="7170" max="7170" width="30.5703125" style="1" customWidth="1"/>
    <col min="7171" max="7171" width="5.85546875" style="1" customWidth="1"/>
    <col min="7172" max="7172" width="18.7109375" style="1" customWidth="1"/>
    <col min="7173" max="7173" width="4.85546875" style="1" customWidth="1"/>
    <col min="7174" max="7174" width="18.7109375" style="1" customWidth="1"/>
    <col min="7175" max="7175" width="4.85546875" style="1" customWidth="1"/>
    <col min="7176" max="7177" width="22.7109375" style="1" bestFit="1" customWidth="1"/>
    <col min="7178" max="7178" width="25.7109375" style="1" customWidth="1"/>
    <col min="7179" max="7179" width="12.7109375" style="1" bestFit="1" customWidth="1"/>
    <col min="7180" max="7180" width="19.28515625" style="1" customWidth="1"/>
    <col min="7181" max="7181" width="6.42578125" style="1" customWidth="1"/>
    <col min="7182" max="7182" width="9.140625" style="1"/>
    <col min="7183" max="7183" width="5.28515625" style="1" customWidth="1"/>
    <col min="7184" max="7424" width="9.140625" style="1"/>
    <col min="7425" max="7425" width="3.140625" style="1" customWidth="1"/>
    <col min="7426" max="7426" width="30.5703125" style="1" customWidth="1"/>
    <col min="7427" max="7427" width="5.85546875" style="1" customWidth="1"/>
    <col min="7428" max="7428" width="18.7109375" style="1" customWidth="1"/>
    <col min="7429" max="7429" width="4.85546875" style="1" customWidth="1"/>
    <col min="7430" max="7430" width="18.7109375" style="1" customWidth="1"/>
    <col min="7431" max="7431" width="4.85546875" style="1" customWidth="1"/>
    <col min="7432" max="7433" width="22.7109375" style="1" bestFit="1" customWidth="1"/>
    <col min="7434" max="7434" width="25.7109375" style="1" customWidth="1"/>
    <col min="7435" max="7435" width="12.7109375" style="1" bestFit="1" customWidth="1"/>
    <col min="7436" max="7436" width="19.28515625" style="1" customWidth="1"/>
    <col min="7437" max="7437" width="6.42578125" style="1" customWidth="1"/>
    <col min="7438" max="7438" width="9.140625" style="1"/>
    <col min="7439" max="7439" width="5.28515625" style="1" customWidth="1"/>
    <col min="7440" max="7680" width="9.140625" style="1"/>
    <col min="7681" max="7681" width="3.140625" style="1" customWidth="1"/>
    <col min="7682" max="7682" width="30.5703125" style="1" customWidth="1"/>
    <col min="7683" max="7683" width="5.85546875" style="1" customWidth="1"/>
    <col min="7684" max="7684" width="18.7109375" style="1" customWidth="1"/>
    <col min="7685" max="7685" width="4.85546875" style="1" customWidth="1"/>
    <col min="7686" max="7686" width="18.7109375" style="1" customWidth="1"/>
    <col min="7687" max="7687" width="4.85546875" style="1" customWidth="1"/>
    <col min="7688" max="7689" width="22.7109375" style="1" bestFit="1" customWidth="1"/>
    <col min="7690" max="7690" width="25.7109375" style="1" customWidth="1"/>
    <col min="7691" max="7691" width="12.7109375" style="1" bestFit="1" customWidth="1"/>
    <col min="7692" max="7692" width="19.28515625" style="1" customWidth="1"/>
    <col min="7693" max="7693" width="6.42578125" style="1" customWidth="1"/>
    <col min="7694" max="7694" width="9.140625" style="1"/>
    <col min="7695" max="7695" width="5.28515625" style="1" customWidth="1"/>
    <col min="7696" max="7936" width="9.140625" style="1"/>
    <col min="7937" max="7937" width="3.140625" style="1" customWidth="1"/>
    <col min="7938" max="7938" width="30.5703125" style="1" customWidth="1"/>
    <col min="7939" max="7939" width="5.85546875" style="1" customWidth="1"/>
    <col min="7940" max="7940" width="18.7109375" style="1" customWidth="1"/>
    <col min="7941" max="7941" width="4.85546875" style="1" customWidth="1"/>
    <col min="7942" max="7942" width="18.7109375" style="1" customWidth="1"/>
    <col min="7943" max="7943" width="4.85546875" style="1" customWidth="1"/>
    <col min="7944" max="7945" width="22.7109375" style="1" bestFit="1" customWidth="1"/>
    <col min="7946" max="7946" width="25.7109375" style="1" customWidth="1"/>
    <col min="7947" max="7947" width="12.7109375" style="1" bestFit="1" customWidth="1"/>
    <col min="7948" max="7948" width="19.28515625" style="1" customWidth="1"/>
    <col min="7949" max="7949" width="6.42578125" style="1" customWidth="1"/>
    <col min="7950" max="7950" width="9.140625" style="1"/>
    <col min="7951" max="7951" width="5.28515625" style="1" customWidth="1"/>
    <col min="7952" max="8192" width="9.140625" style="1"/>
    <col min="8193" max="8193" width="3.140625" style="1" customWidth="1"/>
    <col min="8194" max="8194" width="30.5703125" style="1" customWidth="1"/>
    <col min="8195" max="8195" width="5.85546875" style="1" customWidth="1"/>
    <col min="8196" max="8196" width="18.7109375" style="1" customWidth="1"/>
    <col min="8197" max="8197" width="4.85546875" style="1" customWidth="1"/>
    <col min="8198" max="8198" width="18.7109375" style="1" customWidth="1"/>
    <col min="8199" max="8199" width="4.85546875" style="1" customWidth="1"/>
    <col min="8200" max="8201" width="22.7109375" style="1" bestFit="1" customWidth="1"/>
    <col min="8202" max="8202" width="25.7109375" style="1" customWidth="1"/>
    <col min="8203" max="8203" width="12.7109375" style="1" bestFit="1" customWidth="1"/>
    <col min="8204" max="8204" width="19.28515625" style="1" customWidth="1"/>
    <col min="8205" max="8205" width="6.42578125" style="1" customWidth="1"/>
    <col min="8206" max="8206" width="9.140625" style="1"/>
    <col min="8207" max="8207" width="5.28515625" style="1" customWidth="1"/>
    <col min="8208" max="8448" width="9.140625" style="1"/>
    <col min="8449" max="8449" width="3.140625" style="1" customWidth="1"/>
    <col min="8450" max="8450" width="30.5703125" style="1" customWidth="1"/>
    <col min="8451" max="8451" width="5.85546875" style="1" customWidth="1"/>
    <col min="8452" max="8452" width="18.7109375" style="1" customWidth="1"/>
    <col min="8453" max="8453" width="4.85546875" style="1" customWidth="1"/>
    <col min="8454" max="8454" width="18.7109375" style="1" customWidth="1"/>
    <col min="8455" max="8455" width="4.85546875" style="1" customWidth="1"/>
    <col min="8456" max="8457" width="22.7109375" style="1" bestFit="1" customWidth="1"/>
    <col min="8458" max="8458" width="25.7109375" style="1" customWidth="1"/>
    <col min="8459" max="8459" width="12.7109375" style="1" bestFit="1" customWidth="1"/>
    <col min="8460" max="8460" width="19.28515625" style="1" customWidth="1"/>
    <col min="8461" max="8461" width="6.42578125" style="1" customWidth="1"/>
    <col min="8462" max="8462" width="9.140625" style="1"/>
    <col min="8463" max="8463" width="5.28515625" style="1" customWidth="1"/>
    <col min="8464" max="8704" width="9.140625" style="1"/>
    <col min="8705" max="8705" width="3.140625" style="1" customWidth="1"/>
    <col min="8706" max="8706" width="30.5703125" style="1" customWidth="1"/>
    <col min="8707" max="8707" width="5.85546875" style="1" customWidth="1"/>
    <col min="8708" max="8708" width="18.7109375" style="1" customWidth="1"/>
    <col min="8709" max="8709" width="4.85546875" style="1" customWidth="1"/>
    <col min="8710" max="8710" width="18.7109375" style="1" customWidth="1"/>
    <col min="8711" max="8711" width="4.85546875" style="1" customWidth="1"/>
    <col min="8712" max="8713" width="22.7109375" style="1" bestFit="1" customWidth="1"/>
    <col min="8714" max="8714" width="25.7109375" style="1" customWidth="1"/>
    <col min="8715" max="8715" width="12.7109375" style="1" bestFit="1" customWidth="1"/>
    <col min="8716" max="8716" width="19.28515625" style="1" customWidth="1"/>
    <col min="8717" max="8717" width="6.42578125" style="1" customWidth="1"/>
    <col min="8718" max="8718" width="9.140625" style="1"/>
    <col min="8719" max="8719" width="5.28515625" style="1" customWidth="1"/>
    <col min="8720" max="8960" width="9.140625" style="1"/>
    <col min="8961" max="8961" width="3.140625" style="1" customWidth="1"/>
    <col min="8962" max="8962" width="30.5703125" style="1" customWidth="1"/>
    <col min="8963" max="8963" width="5.85546875" style="1" customWidth="1"/>
    <col min="8964" max="8964" width="18.7109375" style="1" customWidth="1"/>
    <col min="8965" max="8965" width="4.85546875" style="1" customWidth="1"/>
    <col min="8966" max="8966" width="18.7109375" style="1" customWidth="1"/>
    <col min="8967" max="8967" width="4.85546875" style="1" customWidth="1"/>
    <col min="8968" max="8969" width="22.7109375" style="1" bestFit="1" customWidth="1"/>
    <col min="8970" max="8970" width="25.7109375" style="1" customWidth="1"/>
    <col min="8971" max="8971" width="12.7109375" style="1" bestFit="1" customWidth="1"/>
    <col min="8972" max="8972" width="19.28515625" style="1" customWidth="1"/>
    <col min="8973" max="8973" width="6.42578125" style="1" customWidth="1"/>
    <col min="8974" max="8974" width="9.140625" style="1"/>
    <col min="8975" max="8975" width="5.28515625" style="1" customWidth="1"/>
    <col min="8976" max="9216" width="9.140625" style="1"/>
    <col min="9217" max="9217" width="3.140625" style="1" customWidth="1"/>
    <col min="9218" max="9218" width="30.5703125" style="1" customWidth="1"/>
    <col min="9219" max="9219" width="5.85546875" style="1" customWidth="1"/>
    <col min="9220" max="9220" width="18.7109375" style="1" customWidth="1"/>
    <col min="9221" max="9221" width="4.85546875" style="1" customWidth="1"/>
    <col min="9222" max="9222" width="18.7109375" style="1" customWidth="1"/>
    <col min="9223" max="9223" width="4.85546875" style="1" customWidth="1"/>
    <col min="9224" max="9225" width="22.7109375" style="1" bestFit="1" customWidth="1"/>
    <col min="9226" max="9226" width="25.7109375" style="1" customWidth="1"/>
    <col min="9227" max="9227" width="12.7109375" style="1" bestFit="1" customWidth="1"/>
    <col min="9228" max="9228" width="19.28515625" style="1" customWidth="1"/>
    <col min="9229" max="9229" width="6.42578125" style="1" customWidth="1"/>
    <col min="9230" max="9230" width="9.140625" style="1"/>
    <col min="9231" max="9231" width="5.28515625" style="1" customWidth="1"/>
    <col min="9232" max="9472" width="9.140625" style="1"/>
    <col min="9473" max="9473" width="3.140625" style="1" customWidth="1"/>
    <col min="9474" max="9474" width="30.5703125" style="1" customWidth="1"/>
    <col min="9475" max="9475" width="5.85546875" style="1" customWidth="1"/>
    <col min="9476" max="9476" width="18.7109375" style="1" customWidth="1"/>
    <col min="9477" max="9477" width="4.85546875" style="1" customWidth="1"/>
    <col min="9478" max="9478" width="18.7109375" style="1" customWidth="1"/>
    <col min="9479" max="9479" width="4.85546875" style="1" customWidth="1"/>
    <col min="9480" max="9481" width="22.7109375" style="1" bestFit="1" customWidth="1"/>
    <col min="9482" max="9482" width="25.7109375" style="1" customWidth="1"/>
    <col min="9483" max="9483" width="12.7109375" style="1" bestFit="1" customWidth="1"/>
    <col min="9484" max="9484" width="19.28515625" style="1" customWidth="1"/>
    <col min="9485" max="9485" width="6.42578125" style="1" customWidth="1"/>
    <col min="9486" max="9486" width="9.140625" style="1"/>
    <col min="9487" max="9487" width="5.28515625" style="1" customWidth="1"/>
    <col min="9488" max="9728" width="9.140625" style="1"/>
    <col min="9729" max="9729" width="3.140625" style="1" customWidth="1"/>
    <col min="9730" max="9730" width="30.5703125" style="1" customWidth="1"/>
    <col min="9731" max="9731" width="5.85546875" style="1" customWidth="1"/>
    <col min="9732" max="9732" width="18.7109375" style="1" customWidth="1"/>
    <col min="9733" max="9733" width="4.85546875" style="1" customWidth="1"/>
    <col min="9734" max="9734" width="18.7109375" style="1" customWidth="1"/>
    <col min="9735" max="9735" width="4.85546875" style="1" customWidth="1"/>
    <col min="9736" max="9737" width="22.7109375" style="1" bestFit="1" customWidth="1"/>
    <col min="9738" max="9738" width="25.7109375" style="1" customWidth="1"/>
    <col min="9739" max="9739" width="12.7109375" style="1" bestFit="1" customWidth="1"/>
    <col min="9740" max="9740" width="19.28515625" style="1" customWidth="1"/>
    <col min="9741" max="9741" width="6.42578125" style="1" customWidth="1"/>
    <col min="9742" max="9742" width="9.140625" style="1"/>
    <col min="9743" max="9743" width="5.28515625" style="1" customWidth="1"/>
    <col min="9744" max="9984" width="9.140625" style="1"/>
    <col min="9985" max="9985" width="3.140625" style="1" customWidth="1"/>
    <col min="9986" max="9986" width="30.5703125" style="1" customWidth="1"/>
    <col min="9987" max="9987" width="5.85546875" style="1" customWidth="1"/>
    <col min="9988" max="9988" width="18.7109375" style="1" customWidth="1"/>
    <col min="9989" max="9989" width="4.85546875" style="1" customWidth="1"/>
    <col min="9990" max="9990" width="18.7109375" style="1" customWidth="1"/>
    <col min="9991" max="9991" width="4.85546875" style="1" customWidth="1"/>
    <col min="9992" max="9993" width="22.7109375" style="1" bestFit="1" customWidth="1"/>
    <col min="9994" max="9994" width="25.7109375" style="1" customWidth="1"/>
    <col min="9995" max="9995" width="12.7109375" style="1" bestFit="1" customWidth="1"/>
    <col min="9996" max="9996" width="19.28515625" style="1" customWidth="1"/>
    <col min="9997" max="9997" width="6.42578125" style="1" customWidth="1"/>
    <col min="9998" max="9998" width="9.140625" style="1"/>
    <col min="9999" max="9999" width="5.28515625" style="1" customWidth="1"/>
    <col min="10000" max="10240" width="9.140625" style="1"/>
    <col min="10241" max="10241" width="3.140625" style="1" customWidth="1"/>
    <col min="10242" max="10242" width="30.5703125" style="1" customWidth="1"/>
    <col min="10243" max="10243" width="5.85546875" style="1" customWidth="1"/>
    <col min="10244" max="10244" width="18.7109375" style="1" customWidth="1"/>
    <col min="10245" max="10245" width="4.85546875" style="1" customWidth="1"/>
    <col min="10246" max="10246" width="18.7109375" style="1" customWidth="1"/>
    <col min="10247" max="10247" width="4.85546875" style="1" customWidth="1"/>
    <col min="10248" max="10249" width="22.7109375" style="1" bestFit="1" customWidth="1"/>
    <col min="10250" max="10250" width="25.7109375" style="1" customWidth="1"/>
    <col min="10251" max="10251" width="12.7109375" style="1" bestFit="1" customWidth="1"/>
    <col min="10252" max="10252" width="19.28515625" style="1" customWidth="1"/>
    <col min="10253" max="10253" width="6.42578125" style="1" customWidth="1"/>
    <col min="10254" max="10254" width="9.140625" style="1"/>
    <col min="10255" max="10255" width="5.28515625" style="1" customWidth="1"/>
    <col min="10256" max="10496" width="9.140625" style="1"/>
    <col min="10497" max="10497" width="3.140625" style="1" customWidth="1"/>
    <col min="10498" max="10498" width="30.5703125" style="1" customWidth="1"/>
    <col min="10499" max="10499" width="5.85546875" style="1" customWidth="1"/>
    <col min="10500" max="10500" width="18.7109375" style="1" customWidth="1"/>
    <col min="10501" max="10501" width="4.85546875" style="1" customWidth="1"/>
    <col min="10502" max="10502" width="18.7109375" style="1" customWidth="1"/>
    <col min="10503" max="10503" width="4.85546875" style="1" customWidth="1"/>
    <col min="10504" max="10505" width="22.7109375" style="1" bestFit="1" customWidth="1"/>
    <col min="10506" max="10506" width="25.7109375" style="1" customWidth="1"/>
    <col min="10507" max="10507" width="12.7109375" style="1" bestFit="1" customWidth="1"/>
    <col min="10508" max="10508" width="19.28515625" style="1" customWidth="1"/>
    <col min="10509" max="10509" width="6.42578125" style="1" customWidth="1"/>
    <col min="10510" max="10510" width="9.140625" style="1"/>
    <col min="10511" max="10511" width="5.28515625" style="1" customWidth="1"/>
    <col min="10512" max="10752" width="9.140625" style="1"/>
    <col min="10753" max="10753" width="3.140625" style="1" customWidth="1"/>
    <col min="10754" max="10754" width="30.5703125" style="1" customWidth="1"/>
    <col min="10755" max="10755" width="5.85546875" style="1" customWidth="1"/>
    <col min="10756" max="10756" width="18.7109375" style="1" customWidth="1"/>
    <col min="10757" max="10757" width="4.85546875" style="1" customWidth="1"/>
    <col min="10758" max="10758" width="18.7109375" style="1" customWidth="1"/>
    <col min="10759" max="10759" width="4.85546875" style="1" customWidth="1"/>
    <col min="10760" max="10761" width="22.7109375" style="1" bestFit="1" customWidth="1"/>
    <col min="10762" max="10762" width="25.7109375" style="1" customWidth="1"/>
    <col min="10763" max="10763" width="12.7109375" style="1" bestFit="1" customWidth="1"/>
    <col min="10764" max="10764" width="19.28515625" style="1" customWidth="1"/>
    <col min="10765" max="10765" width="6.42578125" style="1" customWidth="1"/>
    <col min="10766" max="10766" width="9.140625" style="1"/>
    <col min="10767" max="10767" width="5.28515625" style="1" customWidth="1"/>
    <col min="10768" max="11008" width="9.140625" style="1"/>
    <col min="11009" max="11009" width="3.140625" style="1" customWidth="1"/>
    <col min="11010" max="11010" width="30.5703125" style="1" customWidth="1"/>
    <col min="11011" max="11011" width="5.85546875" style="1" customWidth="1"/>
    <col min="11012" max="11012" width="18.7109375" style="1" customWidth="1"/>
    <col min="11013" max="11013" width="4.85546875" style="1" customWidth="1"/>
    <col min="11014" max="11014" width="18.7109375" style="1" customWidth="1"/>
    <col min="11015" max="11015" width="4.85546875" style="1" customWidth="1"/>
    <col min="11016" max="11017" width="22.7109375" style="1" bestFit="1" customWidth="1"/>
    <col min="11018" max="11018" width="25.7109375" style="1" customWidth="1"/>
    <col min="11019" max="11019" width="12.7109375" style="1" bestFit="1" customWidth="1"/>
    <col min="11020" max="11020" width="19.28515625" style="1" customWidth="1"/>
    <col min="11021" max="11021" width="6.42578125" style="1" customWidth="1"/>
    <col min="11022" max="11022" width="9.140625" style="1"/>
    <col min="11023" max="11023" width="5.28515625" style="1" customWidth="1"/>
    <col min="11024" max="11264" width="9.140625" style="1"/>
    <col min="11265" max="11265" width="3.140625" style="1" customWidth="1"/>
    <col min="11266" max="11266" width="30.5703125" style="1" customWidth="1"/>
    <col min="11267" max="11267" width="5.85546875" style="1" customWidth="1"/>
    <col min="11268" max="11268" width="18.7109375" style="1" customWidth="1"/>
    <col min="11269" max="11269" width="4.85546875" style="1" customWidth="1"/>
    <col min="11270" max="11270" width="18.7109375" style="1" customWidth="1"/>
    <col min="11271" max="11271" width="4.85546875" style="1" customWidth="1"/>
    <col min="11272" max="11273" width="22.7109375" style="1" bestFit="1" customWidth="1"/>
    <col min="11274" max="11274" width="25.7109375" style="1" customWidth="1"/>
    <col min="11275" max="11275" width="12.7109375" style="1" bestFit="1" customWidth="1"/>
    <col min="11276" max="11276" width="19.28515625" style="1" customWidth="1"/>
    <col min="11277" max="11277" width="6.42578125" style="1" customWidth="1"/>
    <col min="11278" max="11278" width="9.140625" style="1"/>
    <col min="11279" max="11279" width="5.28515625" style="1" customWidth="1"/>
    <col min="11280" max="11520" width="9.140625" style="1"/>
    <col min="11521" max="11521" width="3.140625" style="1" customWidth="1"/>
    <col min="11522" max="11522" width="30.5703125" style="1" customWidth="1"/>
    <col min="11523" max="11523" width="5.85546875" style="1" customWidth="1"/>
    <col min="11524" max="11524" width="18.7109375" style="1" customWidth="1"/>
    <col min="11525" max="11525" width="4.85546875" style="1" customWidth="1"/>
    <col min="11526" max="11526" width="18.7109375" style="1" customWidth="1"/>
    <col min="11527" max="11527" width="4.85546875" style="1" customWidth="1"/>
    <col min="11528" max="11529" width="22.7109375" style="1" bestFit="1" customWidth="1"/>
    <col min="11530" max="11530" width="25.7109375" style="1" customWidth="1"/>
    <col min="11531" max="11531" width="12.7109375" style="1" bestFit="1" customWidth="1"/>
    <col min="11532" max="11532" width="19.28515625" style="1" customWidth="1"/>
    <col min="11533" max="11533" width="6.42578125" style="1" customWidth="1"/>
    <col min="11534" max="11534" width="9.140625" style="1"/>
    <col min="11535" max="11535" width="5.28515625" style="1" customWidth="1"/>
    <col min="11536" max="11776" width="9.140625" style="1"/>
    <col min="11777" max="11777" width="3.140625" style="1" customWidth="1"/>
    <col min="11778" max="11778" width="30.5703125" style="1" customWidth="1"/>
    <col min="11779" max="11779" width="5.85546875" style="1" customWidth="1"/>
    <col min="11780" max="11780" width="18.7109375" style="1" customWidth="1"/>
    <col min="11781" max="11781" width="4.85546875" style="1" customWidth="1"/>
    <col min="11782" max="11782" width="18.7109375" style="1" customWidth="1"/>
    <col min="11783" max="11783" width="4.85546875" style="1" customWidth="1"/>
    <col min="11784" max="11785" width="22.7109375" style="1" bestFit="1" customWidth="1"/>
    <col min="11786" max="11786" width="25.7109375" style="1" customWidth="1"/>
    <col min="11787" max="11787" width="12.7109375" style="1" bestFit="1" customWidth="1"/>
    <col min="11788" max="11788" width="19.28515625" style="1" customWidth="1"/>
    <col min="11789" max="11789" width="6.42578125" style="1" customWidth="1"/>
    <col min="11790" max="11790" width="9.140625" style="1"/>
    <col min="11791" max="11791" width="5.28515625" style="1" customWidth="1"/>
    <col min="11792" max="12032" width="9.140625" style="1"/>
    <col min="12033" max="12033" width="3.140625" style="1" customWidth="1"/>
    <col min="12034" max="12034" width="30.5703125" style="1" customWidth="1"/>
    <col min="12035" max="12035" width="5.85546875" style="1" customWidth="1"/>
    <col min="12036" max="12036" width="18.7109375" style="1" customWidth="1"/>
    <col min="12037" max="12037" width="4.85546875" style="1" customWidth="1"/>
    <col min="12038" max="12038" width="18.7109375" style="1" customWidth="1"/>
    <col min="12039" max="12039" width="4.85546875" style="1" customWidth="1"/>
    <col min="12040" max="12041" width="22.7109375" style="1" bestFit="1" customWidth="1"/>
    <col min="12042" max="12042" width="25.7109375" style="1" customWidth="1"/>
    <col min="12043" max="12043" width="12.7109375" style="1" bestFit="1" customWidth="1"/>
    <col min="12044" max="12044" width="19.28515625" style="1" customWidth="1"/>
    <col min="12045" max="12045" width="6.42578125" style="1" customWidth="1"/>
    <col min="12046" max="12046" width="9.140625" style="1"/>
    <col min="12047" max="12047" width="5.28515625" style="1" customWidth="1"/>
    <col min="12048" max="12288" width="9.140625" style="1"/>
    <col min="12289" max="12289" width="3.140625" style="1" customWidth="1"/>
    <col min="12290" max="12290" width="30.5703125" style="1" customWidth="1"/>
    <col min="12291" max="12291" width="5.85546875" style="1" customWidth="1"/>
    <col min="12292" max="12292" width="18.7109375" style="1" customWidth="1"/>
    <col min="12293" max="12293" width="4.85546875" style="1" customWidth="1"/>
    <col min="12294" max="12294" width="18.7109375" style="1" customWidth="1"/>
    <col min="12295" max="12295" width="4.85546875" style="1" customWidth="1"/>
    <col min="12296" max="12297" width="22.7109375" style="1" bestFit="1" customWidth="1"/>
    <col min="12298" max="12298" width="25.7109375" style="1" customWidth="1"/>
    <col min="12299" max="12299" width="12.7109375" style="1" bestFit="1" customWidth="1"/>
    <col min="12300" max="12300" width="19.28515625" style="1" customWidth="1"/>
    <col min="12301" max="12301" width="6.42578125" style="1" customWidth="1"/>
    <col min="12302" max="12302" width="9.140625" style="1"/>
    <col min="12303" max="12303" width="5.28515625" style="1" customWidth="1"/>
    <col min="12304" max="12544" width="9.140625" style="1"/>
    <col min="12545" max="12545" width="3.140625" style="1" customWidth="1"/>
    <col min="12546" max="12546" width="30.5703125" style="1" customWidth="1"/>
    <col min="12547" max="12547" width="5.85546875" style="1" customWidth="1"/>
    <col min="12548" max="12548" width="18.7109375" style="1" customWidth="1"/>
    <col min="12549" max="12549" width="4.85546875" style="1" customWidth="1"/>
    <col min="12550" max="12550" width="18.7109375" style="1" customWidth="1"/>
    <col min="12551" max="12551" width="4.85546875" style="1" customWidth="1"/>
    <col min="12552" max="12553" width="22.7109375" style="1" bestFit="1" customWidth="1"/>
    <col min="12554" max="12554" width="25.7109375" style="1" customWidth="1"/>
    <col min="12555" max="12555" width="12.7109375" style="1" bestFit="1" customWidth="1"/>
    <col min="12556" max="12556" width="19.28515625" style="1" customWidth="1"/>
    <col min="12557" max="12557" width="6.42578125" style="1" customWidth="1"/>
    <col min="12558" max="12558" width="9.140625" style="1"/>
    <col min="12559" max="12559" width="5.28515625" style="1" customWidth="1"/>
    <col min="12560" max="12800" width="9.140625" style="1"/>
    <col min="12801" max="12801" width="3.140625" style="1" customWidth="1"/>
    <col min="12802" max="12802" width="30.5703125" style="1" customWidth="1"/>
    <col min="12803" max="12803" width="5.85546875" style="1" customWidth="1"/>
    <col min="12804" max="12804" width="18.7109375" style="1" customWidth="1"/>
    <col min="12805" max="12805" width="4.85546875" style="1" customWidth="1"/>
    <col min="12806" max="12806" width="18.7109375" style="1" customWidth="1"/>
    <col min="12807" max="12807" width="4.85546875" style="1" customWidth="1"/>
    <col min="12808" max="12809" width="22.7109375" style="1" bestFit="1" customWidth="1"/>
    <col min="12810" max="12810" width="25.7109375" style="1" customWidth="1"/>
    <col min="12811" max="12811" width="12.7109375" style="1" bestFit="1" customWidth="1"/>
    <col min="12812" max="12812" width="19.28515625" style="1" customWidth="1"/>
    <col min="12813" max="12813" width="6.42578125" style="1" customWidth="1"/>
    <col min="12814" max="12814" width="9.140625" style="1"/>
    <col min="12815" max="12815" width="5.28515625" style="1" customWidth="1"/>
    <col min="12816" max="13056" width="9.140625" style="1"/>
    <col min="13057" max="13057" width="3.140625" style="1" customWidth="1"/>
    <col min="13058" max="13058" width="30.5703125" style="1" customWidth="1"/>
    <col min="13059" max="13059" width="5.85546875" style="1" customWidth="1"/>
    <col min="13060" max="13060" width="18.7109375" style="1" customWidth="1"/>
    <col min="13061" max="13061" width="4.85546875" style="1" customWidth="1"/>
    <col min="13062" max="13062" width="18.7109375" style="1" customWidth="1"/>
    <col min="13063" max="13063" width="4.85546875" style="1" customWidth="1"/>
    <col min="13064" max="13065" width="22.7109375" style="1" bestFit="1" customWidth="1"/>
    <col min="13066" max="13066" width="25.7109375" style="1" customWidth="1"/>
    <col min="13067" max="13067" width="12.7109375" style="1" bestFit="1" customWidth="1"/>
    <col min="13068" max="13068" width="19.28515625" style="1" customWidth="1"/>
    <col min="13069" max="13069" width="6.42578125" style="1" customWidth="1"/>
    <col min="13070" max="13070" width="9.140625" style="1"/>
    <col min="13071" max="13071" width="5.28515625" style="1" customWidth="1"/>
    <col min="13072" max="13312" width="9.140625" style="1"/>
    <col min="13313" max="13313" width="3.140625" style="1" customWidth="1"/>
    <col min="13314" max="13314" width="30.5703125" style="1" customWidth="1"/>
    <col min="13315" max="13315" width="5.85546875" style="1" customWidth="1"/>
    <col min="13316" max="13316" width="18.7109375" style="1" customWidth="1"/>
    <col min="13317" max="13317" width="4.85546875" style="1" customWidth="1"/>
    <col min="13318" max="13318" width="18.7109375" style="1" customWidth="1"/>
    <col min="13319" max="13319" width="4.85546875" style="1" customWidth="1"/>
    <col min="13320" max="13321" width="22.7109375" style="1" bestFit="1" customWidth="1"/>
    <col min="13322" max="13322" width="25.7109375" style="1" customWidth="1"/>
    <col min="13323" max="13323" width="12.7109375" style="1" bestFit="1" customWidth="1"/>
    <col min="13324" max="13324" width="19.28515625" style="1" customWidth="1"/>
    <col min="13325" max="13325" width="6.42578125" style="1" customWidth="1"/>
    <col min="13326" max="13326" width="9.140625" style="1"/>
    <col min="13327" max="13327" width="5.28515625" style="1" customWidth="1"/>
    <col min="13328" max="13568" width="9.140625" style="1"/>
    <col min="13569" max="13569" width="3.140625" style="1" customWidth="1"/>
    <col min="13570" max="13570" width="30.5703125" style="1" customWidth="1"/>
    <col min="13571" max="13571" width="5.85546875" style="1" customWidth="1"/>
    <col min="13572" max="13572" width="18.7109375" style="1" customWidth="1"/>
    <col min="13573" max="13573" width="4.85546875" style="1" customWidth="1"/>
    <col min="13574" max="13574" width="18.7109375" style="1" customWidth="1"/>
    <col min="13575" max="13575" width="4.85546875" style="1" customWidth="1"/>
    <col min="13576" max="13577" width="22.7109375" style="1" bestFit="1" customWidth="1"/>
    <col min="13578" max="13578" width="25.7109375" style="1" customWidth="1"/>
    <col min="13579" max="13579" width="12.7109375" style="1" bestFit="1" customWidth="1"/>
    <col min="13580" max="13580" width="19.28515625" style="1" customWidth="1"/>
    <col min="13581" max="13581" width="6.42578125" style="1" customWidth="1"/>
    <col min="13582" max="13582" width="9.140625" style="1"/>
    <col min="13583" max="13583" width="5.28515625" style="1" customWidth="1"/>
    <col min="13584" max="13824" width="9.140625" style="1"/>
    <col min="13825" max="13825" width="3.140625" style="1" customWidth="1"/>
    <col min="13826" max="13826" width="30.5703125" style="1" customWidth="1"/>
    <col min="13827" max="13827" width="5.85546875" style="1" customWidth="1"/>
    <col min="13828" max="13828" width="18.7109375" style="1" customWidth="1"/>
    <col min="13829" max="13829" width="4.85546875" style="1" customWidth="1"/>
    <col min="13830" max="13830" width="18.7109375" style="1" customWidth="1"/>
    <col min="13831" max="13831" width="4.85546875" style="1" customWidth="1"/>
    <col min="13832" max="13833" width="22.7109375" style="1" bestFit="1" customWidth="1"/>
    <col min="13834" max="13834" width="25.7109375" style="1" customWidth="1"/>
    <col min="13835" max="13835" width="12.7109375" style="1" bestFit="1" customWidth="1"/>
    <col min="13836" max="13836" width="19.28515625" style="1" customWidth="1"/>
    <col min="13837" max="13837" width="6.42578125" style="1" customWidth="1"/>
    <col min="13838" max="13838" width="9.140625" style="1"/>
    <col min="13839" max="13839" width="5.28515625" style="1" customWidth="1"/>
    <col min="13840" max="14080" width="9.140625" style="1"/>
    <col min="14081" max="14081" width="3.140625" style="1" customWidth="1"/>
    <col min="14082" max="14082" width="30.5703125" style="1" customWidth="1"/>
    <col min="14083" max="14083" width="5.85546875" style="1" customWidth="1"/>
    <col min="14084" max="14084" width="18.7109375" style="1" customWidth="1"/>
    <col min="14085" max="14085" width="4.85546875" style="1" customWidth="1"/>
    <col min="14086" max="14086" width="18.7109375" style="1" customWidth="1"/>
    <col min="14087" max="14087" width="4.85546875" style="1" customWidth="1"/>
    <col min="14088" max="14089" width="22.7109375" style="1" bestFit="1" customWidth="1"/>
    <col min="14090" max="14090" width="25.7109375" style="1" customWidth="1"/>
    <col min="14091" max="14091" width="12.7109375" style="1" bestFit="1" customWidth="1"/>
    <col min="14092" max="14092" width="19.28515625" style="1" customWidth="1"/>
    <col min="14093" max="14093" width="6.42578125" style="1" customWidth="1"/>
    <col min="14094" max="14094" width="9.140625" style="1"/>
    <col min="14095" max="14095" width="5.28515625" style="1" customWidth="1"/>
    <col min="14096" max="14336" width="9.140625" style="1"/>
    <col min="14337" max="14337" width="3.140625" style="1" customWidth="1"/>
    <col min="14338" max="14338" width="30.5703125" style="1" customWidth="1"/>
    <col min="14339" max="14339" width="5.85546875" style="1" customWidth="1"/>
    <col min="14340" max="14340" width="18.7109375" style="1" customWidth="1"/>
    <col min="14341" max="14341" width="4.85546875" style="1" customWidth="1"/>
    <col min="14342" max="14342" width="18.7109375" style="1" customWidth="1"/>
    <col min="14343" max="14343" width="4.85546875" style="1" customWidth="1"/>
    <col min="14344" max="14345" width="22.7109375" style="1" bestFit="1" customWidth="1"/>
    <col min="14346" max="14346" width="25.7109375" style="1" customWidth="1"/>
    <col min="14347" max="14347" width="12.7109375" style="1" bestFit="1" customWidth="1"/>
    <col min="14348" max="14348" width="19.28515625" style="1" customWidth="1"/>
    <col min="14349" max="14349" width="6.42578125" style="1" customWidth="1"/>
    <col min="14350" max="14350" width="9.140625" style="1"/>
    <col min="14351" max="14351" width="5.28515625" style="1" customWidth="1"/>
    <col min="14352" max="14592" width="9.140625" style="1"/>
    <col min="14593" max="14593" width="3.140625" style="1" customWidth="1"/>
    <col min="14594" max="14594" width="30.5703125" style="1" customWidth="1"/>
    <col min="14595" max="14595" width="5.85546875" style="1" customWidth="1"/>
    <col min="14596" max="14596" width="18.7109375" style="1" customWidth="1"/>
    <col min="14597" max="14597" width="4.85546875" style="1" customWidth="1"/>
    <col min="14598" max="14598" width="18.7109375" style="1" customWidth="1"/>
    <col min="14599" max="14599" width="4.85546875" style="1" customWidth="1"/>
    <col min="14600" max="14601" width="22.7109375" style="1" bestFit="1" customWidth="1"/>
    <col min="14602" max="14602" width="25.7109375" style="1" customWidth="1"/>
    <col min="14603" max="14603" width="12.7109375" style="1" bestFit="1" customWidth="1"/>
    <col min="14604" max="14604" width="19.28515625" style="1" customWidth="1"/>
    <col min="14605" max="14605" width="6.42578125" style="1" customWidth="1"/>
    <col min="14606" max="14606" width="9.140625" style="1"/>
    <col min="14607" max="14607" width="5.28515625" style="1" customWidth="1"/>
    <col min="14608" max="14848" width="9.140625" style="1"/>
    <col min="14849" max="14849" width="3.140625" style="1" customWidth="1"/>
    <col min="14850" max="14850" width="30.5703125" style="1" customWidth="1"/>
    <col min="14851" max="14851" width="5.85546875" style="1" customWidth="1"/>
    <col min="14852" max="14852" width="18.7109375" style="1" customWidth="1"/>
    <col min="14853" max="14853" width="4.85546875" style="1" customWidth="1"/>
    <col min="14854" max="14854" width="18.7109375" style="1" customWidth="1"/>
    <col min="14855" max="14855" width="4.85546875" style="1" customWidth="1"/>
    <col min="14856" max="14857" width="22.7109375" style="1" bestFit="1" customWidth="1"/>
    <col min="14858" max="14858" width="25.7109375" style="1" customWidth="1"/>
    <col min="14859" max="14859" width="12.7109375" style="1" bestFit="1" customWidth="1"/>
    <col min="14860" max="14860" width="19.28515625" style="1" customWidth="1"/>
    <col min="14861" max="14861" width="6.42578125" style="1" customWidth="1"/>
    <col min="14862" max="14862" width="9.140625" style="1"/>
    <col min="14863" max="14863" width="5.28515625" style="1" customWidth="1"/>
    <col min="14864" max="15104" width="9.140625" style="1"/>
    <col min="15105" max="15105" width="3.140625" style="1" customWidth="1"/>
    <col min="15106" max="15106" width="30.5703125" style="1" customWidth="1"/>
    <col min="15107" max="15107" width="5.85546875" style="1" customWidth="1"/>
    <col min="15108" max="15108" width="18.7109375" style="1" customWidth="1"/>
    <col min="15109" max="15109" width="4.85546875" style="1" customWidth="1"/>
    <col min="15110" max="15110" width="18.7109375" style="1" customWidth="1"/>
    <col min="15111" max="15111" width="4.85546875" style="1" customWidth="1"/>
    <col min="15112" max="15113" width="22.7109375" style="1" bestFit="1" customWidth="1"/>
    <col min="15114" max="15114" width="25.7109375" style="1" customWidth="1"/>
    <col min="15115" max="15115" width="12.7109375" style="1" bestFit="1" customWidth="1"/>
    <col min="15116" max="15116" width="19.28515625" style="1" customWidth="1"/>
    <col min="15117" max="15117" width="6.42578125" style="1" customWidth="1"/>
    <col min="15118" max="15118" width="9.140625" style="1"/>
    <col min="15119" max="15119" width="5.28515625" style="1" customWidth="1"/>
    <col min="15120" max="15360" width="9.140625" style="1"/>
    <col min="15361" max="15361" width="3.140625" style="1" customWidth="1"/>
    <col min="15362" max="15362" width="30.5703125" style="1" customWidth="1"/>
    <col min="15363" max="15363" width="5.85546875" style="1" customWidth="1"/>
    <col min="15364" max="15364" width="18.7109375" style="1" customWidth="1"/>
    <col min="15365" max="15365" width="4.85546875" style="1" customWidth="1"/>
    <col min="15366" max="15366" width="18.7109375" style="1" customWidth="1"/>
    <col min="15367" max="15367" width="4.85546875" style="1" customWidth="1"/>
    <col min="15368" max="15369" width="22.7109375" style="1" bestFit="1" customWidth="1"/>
    <col min="15370" max="15370" width="25.7109375" style="1" customWidth="1"/>
    <col min="15371" max="15371" width="12.7109375" style="1" bestFit="1" customWidth="1"/>
    <col min="15372" max="15372" width="19.28515625" style="1" customWidth="1"/>
    <col min="15373" max="15373" width="6.42578125" style="1" customWidth="1"/>
    <col min="15374" max="15374" width="9.140625" style="1"/>
    <col min="15375" max="15375" width="5.28515625" style="1" customWidth="1"/>
    <col min="15376" max="15616" width="9.140625" style="1"/>
    <col min="15617" max="15617" width="3.140625" style="1" customWidth="1"/>
    <col min="15618" max="15618" width="30.5703125" style="1" customWidth="1"/>
    <col min="15619" max="15619" width="5.85546875" style="1" customWidth="1"/>
    <col min="15620" max="15620" width="18.7109375" style="1" customWidth="1"/>
    <col min="15621" max="15621" width="4.85546875" style="1" customWidth="1"/>
    <col min="15622" max="15622" width="18.7109375" style="1" customWidth="1"/>
    <col min="15623" max="15623" width="4.85546875" style="1" customWidth="1"/>
    <col min="15624" max="15625" width="22.7109375" style="1" bestFit="1" customWidth="1"/>
    <col min="15626" max="15626" width="25.7109375" style="1" customWidth="1"/>
    <col min="15627" max="15627" width="12.7109375" style="1" bestFit="1" customWidth="1"/>
    <col min="15628" max="15628" width="19.28515625" style="1" customWidth="1"/>
    <col min="15629" max="15629" width="6.42578125" style="1" customWidth="1"/>
    <col min="15630" max="15630" width="9.140625" style="1"/>
    <col min="15631" max="15631" width="5.28515625" style="1" customWidth="1"/>
    <col min="15632" max="15872" width="9.140625" style="1"/>
    <col min="15873" max="15873" width="3.140625" style="1" customWidth="1"/>
    <col min="15874" max="15874" width="30.5703125" style="1" customWidth="1"/>
    <col min="15875" max="15875" width="5.85546875" style="1" customWidth="1"/>
    <col min="15876" max="15876" width="18.7109375" style="1" customWidth="1"/>
    <col min="15877" max="15877" width="4.85546875" style="1" customWidth="1"/>
    <col min="15878" max="15878" width="18.7109375" style="1" customWidth="1"/>
    <col min="15879" max="15879" width="4.85546875" style="1" customWidth="1"/>
    <col min="15880" max="15881" width="22.7109375" style="1" bestFit="1" customWidth="1"/>
    <col min="15882" max="15882" width="25.7109375" style="1" customWidth="1"/>
    <col min="15883" max="15883" width="12.7109375" style="1" bestFit="1" customWidth="1"/>
    <col min="15884" max="15884" width="19.28515625" style="1" customWidth="1"/>
    <col min="15885" max="15885" width="6.42578125" style="1" customWidth="1"/>
    <col min="15886" max="15886" width="9.140625" style="1"/>
    <col min="15887" max="15887" width="5.28515625" style="1" customWidth="1"/>
    <col min="15888" max="16128" width="9.140625" style="1"/>
    <col min="16129" max="16129" width="3.140625" style="1" customWidth="1"/>
    <col min="16130" max="16130" width="30.5703125" style="1" customWidth="1"/>
    <col min="16131" max="16131" width="5.85546875" style="1" customWidth="1"/>
    <col min="16132" max="16132" width="18.7109375" style="1" customWidth="1"/>
    <col min="16133" max="16133" width="4.85546875" style="1" customWidth="1"/>
    <col min="16134" max="16134" width="18.7109375" style="1" customWidth="1"/>
    <col min="16135" max="16135" width="4.85546875" style="1" customWidth="1"/>
    <col min="16136" max="16137" width="22.7109375" style="1" bestFit="1" customWidth="1"/>
    <col min="16138" max="16138" width="25.7109375" style="1" customWidth="1"/>
    <col min="16139" max="16139" width="12.7109375" style="1" bestFit="1" customWidth="1"/>
    <col min="16140" max="16140" width="19.28515625" style="1" customWidth="1"/>
    <col min="16141" max="16141" width="6.42578125" style="1" customWidth="1"/>
    <col min="16142" max="16142" width="9.140625" style="1"/>
    <col min="16143" max="16143" width="5.28515625" style="1" customWidth="1"/>
    <col min="16144" max="16384" width="9.140625" style="1"/>
  </cols>
  <sheetData>
    <row r="1" spans="1:16" ht="18" x14ac:dyDescent="0.25">
      <c r="A1" s="173" t="s">
        <v>779</v>
      </c>
      <c r="B1" s="62"/>
      <c r="C1" s="5"/>
      <c r="D1" s="5"/>
      <c r="E1" s="5"/>
      <c r="F1" s="5"/>
      <c r="G1" s="5"/>
      <c r="H1" s="5"/>
      <c r="I1" s="5"/>
      <c r="J1" s="5"/>
      <c r="K1" s="5"/>
      <c r="L1" s="5"/>
    </row>
    <row r="2" spans="1:16" ht="15" x14ac:dyDescent="0.2">
      <c r="A2" s="174" t="s">
        <v>78</v>
      </c>
      <c r="B2" s="62"/>
      <c r="C2" s="5"/>
      <c r="D2" s="5"/>
      <c r="E2" s="5"/>
      <c r="F2" s="5"/>
      <c r="G2" s="5"/>
      <c r="H2" s="5"/>
      <c r="I2" s="5"/>
      <c r="J2" s="5"/>
      <c r="K2" s="5"/>
      <c r="L2" s="5"/>
    </row>
    <row r="3" spans="1:16" ht="18" x14ac:dyDescent="0.25">
      <c r="A3" s="153" t="s">
        <v>51</v>
      </c>
      <c r="B3" s="62"/>
      <c r="C3" s="5"/>
      <c r="D3" s="5"/>
      <c r="E3" s="170"/>
      <c r="F3" s="5"/>
      <c r="G3" s="5"/>
      <c r="H3" s="5"/>
      <c r="I3" s="5"/>
      <c r="J3" s="5"/>
      <c r="K3" s="5"/>
      <c r="L3" s="5"/>
    </row>
    <row r="4" spans="1:16" ht="51.75" customHeight="1" x14ac:dyDescent="0.2">
      <c r="A4" s="176" t="s">
        <v>79</v>
      </c>
      <c r="B4" s="176" t="s">
        <v>765</v>
      </c>
      <c r="C4" s="176" t="s">
        <v>60</v>
      </c>
      <c r="D4" s="176" t="s">
        <v>61</v>
      </c>
      <c r="E4" s="176" t="s">
        <v>62</v>
      </c>
      <c r="F4" s="176" t="s">
        <v>80</v>
      </c>
      <c r="G4" s="176" t="s">
        <v>64</v>
      </c>
      <c r="H4" s="176" t="s">
        <v>81</v>
      </c>
      <c r="I4" s="37"/>
      <c r="J4" s="37"/>
      <c r="K4" s="37"/>
      <c r="L4" s="37"/>
      <c r="M4" s="175"/>
    </row>
    <row r="5" spans="1:16" ht="31.5" customHeight="1" x14ac:dyDescent="0.2">
      <c r="A5" s="177">
        <v>26</v>
      </c>
      <c r="B5" s="178">
        <v>26</v>
      </c>
      <c r="C5" s="179">
        <v>2</v>
      </c>
      <c r="D5" s="179">
        <v>6</v>
      </c>
      <c r="E5" s="179">
        <v>9</v>
      </c>
      <c r="F5" s="179">
        <v>12</v>
      </c>
      <c r="G5" s="179">
        <v>7</v>
      </c>
      <c r="H5" s="179">
        <v>36</v>
      </c>
      <c r="L5" s="64"/>
    </row>
    <row r="6" spans="1:16" x14ac:dyDescent="0.2">
      <c r="K6" s="7"/>
      <c r="L6" s="67"/>
    </row>
    <row r="7" spans="1:16" s="65" customFormat="1" ht="15" customHeight="1" x14ac:dyDescent="0.2">
      <c r="B7" s="48"/>
      <c r="C7" s="48"/>
      <c r="D7" s="48"/>
      <c r="E7" s="48"/>
      <c r="F7" s="48"/>
      <c r="G7" s="48"/>
      <c r="H7" s="48"/>
      <c r="I7" s="48"/>
      <c r="J7" s="48"/>
      <c r="K7" s="48"/>
      <c r="L7" s="49"/>
      <c r="M7" s="49"/>
      <c r="N7" s="49"/>
      <c r="O7" s="49"/>
      <c r="P7" s="49"/>
    </row>
    <row r="8" spans="1:16" s="65" customFormat="1" x14ac:dyDescent="0.2">
      <c r="B8" s="48"/>
      <c r="C8" s="48"/>
      <c r="D8" s="48"/>
      <c r="E8" s="48"/>
      <c r="F8" s="48"/>
      <c r="G8" s="48"/>
      <c r="H8" s="48"/>
      <c r="I8" s="48"/>
      <c r="J8" s="48"/>
      <c r="K8" s="48"/>
      <c r="L8" s="49"/>
      <c r="M8" s="49"/>
      <c r="N8" s="49"/>
      <c r="O8" s="49"/>
      <c r="P8" s="49"/>
    </row>
    <row r="10" spans="1:16" x14ac:dyDescent="0.2">
      <c r="A10" s="114"/>
      <c r="B10" s="114"/>
      <c r="C10" s="114"/>
      <c r="D10" s="114"/>
      <c r="E10" s="114"/>
      <c r="F10" s="114"/>
      <c r="G10" s="114"/>
      <c r="H10" s="114"/>
      <c r="I10" s="114"/>
      <c r="J10" s="114"/>
    </row>
    <row r="11" spans="1:16" x14ac:dyDescent="0.2">
      <c r="A11" s="37"/>
      <c r="C11" s="63"/>
    </row>
    <row r="12" spans="1:16" x14ac:dyDescent="0.2">
      <c r="A12" s="66"/>
      <c r="B12" s="66"/>
      <c r="C12" s="66"/>
      <c r="D12" s="66"/>
      <c r="E12" s="66"/>
    </row>
    <row r="13" spans="1:16" x14ac:dyDescent="0.2">
      <c r="A13" s="66"/>
      <c r="B13" s="66"/>
      <c r="C13" s="66"/>
      <c r="D13" s="66"/>
      <c r="E13" s="66"/>
      <c r="F13" s="66"/>
      <c r="G13" s="66"/>
      <c r="H13" s="66"/>
    </row>
    <row r="14" spans="1:16" x14ac:dyDescent="0.2">
      <c r="A14" s="66"/>
      <c r="B14" s="66"/>
      <c r="C14" s="66"/>
      <c r="D14" s="66"/>
      <c r="E14" s="66"/>
      <c r="F14" s="66"/>
      <c r="G14" s="66"/>
      <c r="H14" s="66"/>
    </row>
    <row r="15" spans="1:16" x14ac:dyDescent="0.2">
      <c r="A15" s="66"/>
      <c r="B15" s="66"/>
    </row>
    <row r="16" spans="1:16" x14ac:dyDescent="0.2">
      <c r="A16" s="66"/>
      <c r="B16" s="66"/>
    </row>
    <row r="17" spans="1:11" x14ac:dyDescent="0.2">
      <c r="A17" s="66"/>
      <c r="B17" s="66"/>
      <c r="E17" s="66"/>
      <c r="F17" s="66"/>
      <c r="G17" s="66"/>
      <c r="H17" s="66"/>
      <c r="I17" s="66"/>
      <c r="J17" s="66"/>
      <c r="K17" s="66"/>
    </row>
    <row r="18" spans="1:11" x14ac:dyDescent="0.2">
      <c r="A18" s="66"/>
      <c r="B18" s="66"/>
      <c r="E18" s="66"/>
      <c r="F18" s="66"/>
      <c r="G18" s="66"/>
      <c r="H18" s="66"/>
      <c r="I18" s="66"/>
      <c r="J18" s="66"/>
      <c r="K18" s="66"/>
    </row>
    <row r="19" spans="1:11" x14ac:dyDescent="0.2">
      <c r="A19" s="66"/>
      <c r="B19" s="66"/>
      <c r="C19" s="66"/>
      <c r="D19" s="66"/>
      <c r="E19" s="66"/>
      <c r="F19" s="66"/>
      <c r="G19" s="66"/>
      <c r="H19" s="66"/>
      <c r="I19" s="66"/>
      <c r="J19" s="66"/>
      <c r="K19" s="66"/>
    </row>
    <row r="20" spans="1:11" x14ac:dyDescent="0.2">
      <c r="A20" s="66"/>
      <c r="B20" s="66"/>
      <c r="C20" s="66"/>
      <c r="D20" s="66"/>
      <c r="E20" s="66"/>
      <c r="F20" s="66"/>
      <c r="G20" s="66"/>
    </row>
    <row r="21" spans="1:11" x14ac:dyDescent="0.2">
      <c r="A21" s="66"/>
      <c r="B21" s="66"/>
      <c r="C21" s="66"/>
      <c r="D21" s="66"/>
      <c r="E21" s="66"/>
    </row>
    <row r="22" spans="1:11" x14ac:dyDescent="0.2">
      <c r="A22" s="66"/>
      <c r="B22" s="66"/>
      <c r="C22" s="66"/>
      <c r="D22" s="66"/>
      <c r="E22" s="66"/>
    </row>
    <row r="23" spans="1:11" x14ac:dyDescent="0.2">
      <c r="A23" s="66"/>
      <c r="B23" s="66"/>
      <c r="C23" s="66"/>
      <c r="D23" s="66"/>
      <c r="E23" s="66"/>
    </row>
    <row r="24" spans="1:11" x14ac:dyDescent="0.2">
      <c r="A24" s="66"/>
      <c r="B24" s="66"/>
      <c r="C24" s="66"/>
      <c r="D24" s="66"/>
      <c r="E24" s="66"/>
    </row>
    <row r="25" spans="1:11" x14ac:dyDescent="0.2">
      <c r="A25" s="66"/>
      <c r="B25" s="66"/>
      <c r="C25" s="66"/>
      <c r="D25" s="66"/>
      <c r="E25" s="66"/>
    </row>
    <row r="26" spans="1:11" x14ac:dyDescent="0.2">
      <c r="A26" s="66"/>
      <c r="B26" s="66"/>
      <c r="C26" s="66"/>
      <c r="D26" s="66"/>
      <c r="E26" s="66"/>
    </row>
    <row r="27" spans="1:11" x14ac:dyDescent="0.2">
      <c r="A27" s="66"/>
      <c r="B27" s="66"/>
      <c r="C27" s="66"/>
      <c r="D27" s="66"/>
      <c r="E27" s="66"/>
    </row>
    <row r="28" spans="1:11" x14ac:dyDescent="0.2">
      <c r="A28" s="66"/>
      <c r="B28" s="66"/>
      <c r="C28" s="66"/>
      <c r="D28" s="66"/>
      <c r="E28" s="66"/>
    </row>
    <row r="29" spans="1:11" x14ac:dyDescent="0.2">
      <c r="A29" s="66"/>
      <c r="B29" s="66"/>
      <c r="C29" s="66"/>
      <c r="D29" s="66"/>
      <c r="E29" s="66"/>
    </row>
    <row r="30" spans="1:11" x14ac:dyDescent="0.2">
      <c r="A30" s="66"/>
      <c r="B30" s="66"/>
      <c r="C30" s="66"/>
      <c r="D30" s="66"/>
      <c r="E30" s="66"/>
    </row>
    <row r="31" spans="1:11" x14ac:dyDescent="0.2">
      <c r="A31" s="66"/>
      <c r="B31" s="66"/>
      <c r="C31" s="66"/>
      <c r="D31" s="66"/>
      <c r="E31" s="66"/>
    </row>
    <row r="32" spans="1:11" x14ac:dyDescent="0.2">
      <c r="C32" s="66"/>
      <c r="D32" s="66"/>
      <c r="E32" s="66"/>
    </row>
  </sheetData>
  <sheetProtection sheet="1" objects="1" scenarios="1"/>
  <pageMargins left="0.74803149606299213" right="0.74803149606299213" top="0.98425196850393704" bottom="0.98425196850393704" header="0.51181102362204722" footer="0.51181102362204722"/>
  <pageSetup paperSize="9"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2"/>
    <pageSetUpPr fitToPage="1"/>
  </sheetPr>
  <dimension ref="A1:Y65"/>
  <sheetViews>
    <sheetView showGridLines="0" zoomScaleNormal="100" workbookViewId="0"/>
  </sheetViews>
  <sheetFormatPr defaultRowHeight="15" customHeight="1" x14ac:dyDescent="0.2"/>
  <cols>
    <col min="1" max="1" width="26.85546875" style="9" customWidth="1"/>
    <col min="2" max="2" width="13.42578125" style="9" customWidth="1"/>
    <col min="3" max="3" width="15" style="9" customWidth="1"/>
    <col min="4" max="4" width="12.7109375" style="9" customWidth="1"/>
    <col min="5" max="5" width="13.7109375" style="9" customWidth="1"/>
    <col min="6" max="6" width="15" style="9" customWidth="1"/>
    <col min="7" max="7" width="13.5703125" style="9" bestFit="1" customWidth="1"/>
    <col min="8" max="9" width="15.5703125" style="9" customWidth="1"/>
    <col min="10" max="10" width="10.85546875" style="9" customWidth="1"/>
    <col min="11" max="11" width="15.28515625" style="9" customWidth="1"/>
    <col min="12" max="12" width="14.42578125" style="9" customWidth="1"/>
    <col min="13" max="13" width="13.7109375" style="9" customWidth="1"/>
    <col min="14" max="14" width="16.5703125" style="9" customWidth="1"/>
    <col min="15" max="15" width="13.5703125" style="2" bestFit="1" customWidth="1"/>
    <col min="16" max="16" width="15.140625" style="9" customWidth="1"/>
    <col min="17" max="17" width="13" style="9" customWidth="1"/>
    <col min="18" max="18" width="24.140625" style="9" bestFit="1" customWidth="1"/>
    <col min="19" max="19" width="13.7109375" style="9" customWidth="1"/>
    <col min="20" max="20" width="16.5703125" style="9" customWidth="1"/>
    <col min="21" max="21" width="30" style="9" bestFit="1" customWidth="1"/>
    <col min="22" max="22" width="9.42578125" style="9" customWidth="1"/>
    <col min="23" max="23" width="13" style="9" bestFit="1" customWidth="1"/>
    <col min="24" max="25" width="9.140625" style="9"/>
    <col min="26" max="26" width="9.140625" style="9" customWidth="1"/>
    <col min="27" max="257" width="9.140625" style="9"/>
    <col min="258" max="258" width="2.7109375" style="9" customWidth="1"/>
    <col min="259" max="259" width="26.140625" style="9" customWidth="1"/>
    <col min="260" max="260" width="1" style="9" customWidth="1"/>
    <col min="261" max="261" width="24.85546875" style="9" bestFit="1" customWidth="1"/>
    <col min="262" max="262" width="9.85546875" style="9" customWidth="1"/>
    <col min="263" max="263" width="16.28515625" style="9" customWidth="1"/>
    <col min="264" max="264" width="16.85546875" style="9" customWidth="1"/>
    <col min="265" max="265" width="18.140625" style="9" customWidth="1"/>
    <col min="266" max="266" width="14.85546875" style="9" customWidth="1"/>
    <col min="267" max="267" width="7.140625" style="9" customWidth="1"/>
    <col min="268" max="268" width="14.5703125" style="9" customWidth="1"/>
    <col min="269" max="269" width="16" style="9" customWidth="1"/>
    <col min="270" max="270" width="16.85546875" style="9" customWidth="1"/>
    <col min="271" max="271" width="0" style="9" hidden="1" customWidth="1"/>
    <col min="272" max="272" width="19" style="9" customWidth="1"/>
    <col min="273" max="281" width="9.140625" style="9"/>
    <col min="282" max="282" width="0" style="9" hidden="1" customWidth="1"/>
    <col min="283" max="513" width="9.140625" style="9"/>
    <col min="514" max="514" width="2.7109375" style="9" customWidth="1"/>
    <col min="515" max="515" width="26.140625" style="9" customWidth="1"/>
    <col min="516" max="516" width="1" style="9" customWidth="1"/>
    <col min="517" max="517" width="24.85546875" style="9" bestFit="1" customWidth="1"/>
    <col min="518" max="518" width="9.85546875" style="9" customWidth="1"/>
    <col min="519" max="519" width="16.28515625" style="9" customWidth="1"/>
    <col min="520" max="520" width="16.85546875" style="9" customWidth="1"/>
    <col min="521" max="521" width="18.140625" style="9" customWidth="1"/>
    <col min="522" max="522" width="14.85546875" style="9" customWidth="1"/>
    <col min="523" max="523" width="7.140625" style="9" customWidth="1"/>
    <col min="524" max="524" width="14.5703125" style="9" customWidth="1"/>
    <col min="525" max="525" width="16" style="9" customWidth="1"/>
    <col min="526" max="526" width="16.85546875" style="9" customWidth="1"/>
    <col min="527" max="527" width="0" style="9" hidden="1" customWidth="1"/>
    <col min="528" max="528" width="19" style="9" customWidth="1"/>
    <col min="529" max="537" width="9.140625" style="9"/>
    <col min="538" max="538" width="0" style="9" hidden="1" customWidth="1"/>
    <col min="539" max="769" width="9.140625" style="9"/>
    <col min="770" max="770" width="2.7109375" style="9" customWidth="1"/>
    <col min="771" max="771" width="26.140625" style="9" customWidth="1"/>
    <col min="772" max="772" width="1" style="9" customWidth="1"/>
    <col min="773" max="773" width="24.85546875" style="9" bestFit="1" customWidth="1"/>
    <col min="774" max="774" width="9.85546875" style="9" customWidth="1"/>
    <col min="775" max="775" width="16.28515625" style="9" customWidth="1"/>
    <col min="776" max="776" width="16.85546875" style="9" customWidth="1"/>
    <col min="777" max="777" width="18.140625" style="9" customWidth="1"/>
    <col min="778" max="778" width="14.85546875" style="9" customWidth="1"/>
    <col min="779" max="779" width="7.140625" style="9" customWidth="1"/>
    <col min="780" max="780" width="14.5703125" style="9" customWidth="1"/>
    <col min="781" max="781" width="16" style="9" customWidth="1"/>
    <col min="782" max="782" width="16.85546875" style="9" customWidth="1"/>
    <col min="783" max="783" width="0" style="9" hidden="1" customWidth="1"/>
    <col min="784" max="784" width="19" style="9" customWidth="1"/>
    <col min="785" max="793" width="9.140625" style="9"/>
    <col min="794" max="794" width="0" style="9" hidden="1" customWidth="1"/>
    <col min="795" max="1025" width="9.140625" style="9"/>
    <col min="1026" max="1026" width="2.7109375" style="9" customWidth="1"/>
    <col min="1027" max="1027" width="26.140625" style="9" customWidth="1"/>
    <col min="1028" max="1028" width="1" style="9" customWidth="1"/>
    <col min="1029" max="1029" width="24.85546875" style="9" bestFit="1" customWidth="1"/>
    <col min="1030" max="1030" width="9.85546875" style="9" customWidth="1"/>
    <col min="1031" max="1031" width="16.28515625" style="9" customWidth="1"/>
    <col min="1032" max="1032" width="16.85546875" style="9" customWidth="1"/>
    <col min="1033" max="1033" width="18.140625" style="9" customWidth="1"/>
    <col min="1034" max="1034" width="14.85546875" style="9" customWidth="1"/>
    <col min="1035" max="1035" width="7.140625" style="9" customWidth="1"/>
    <col min="1036" max="1036" width="14.5703125" style="9" customWidth="1"/>
    <col min="1037" max="1037" width="16" style="9" customWidth="1"/>
    <col min="1038" max="1038" width="16.85546875" style="9" customWidth="1"/>
    <col min="1039" max="1039" width="0" style="9" hidden="1" customWidth="1"/>
    <col min="1040" max="1040" width="19" style="9" customWidth="1"/>
    <col min="1041" max="1049" width="9.140625" style="9"/>
    <col min="1050" max="1050" width="0" style="9" hidden="1" customWidth="1"/>
    <col min="1051" max="1281" width="9.140625" style="9"/>
    <col min="1282" max="1282" width="2.7109375" style="9" customWidth="1"/>
    <col min="1283" max="1283" width="26.140625" style="9" customWidth="1"/>
    <col min="1284" max="1284" width="1" style="9" customWidth="1"/>
    <col min="1285" max="1285" width="24.85546875" style="9" bestFit="1" customWidth="1"/>
    <col min="1286" max="1286" width="9.85546875" style="9" customWidth="1"/>
    <col min="1287" max="1287" width="16.28515625" style="9" customWidth="1"/>
    <col min="1288" max="1288" width="16.85546875" style="9" customWidth="1"/>
    <col min="1289" max="1289" width="18.140625" style="9" customWidth="1"/>
    <col min="1290" max="1290" width="14.85546875" style="9" customWidth="1"/>
    <col min="1291" max="1291" width="7.140625" style="9" customWidth="1"/>
    <col min="1292" max="1292" width="14.5703125" style="9" customWidth="1"/>
    <col min="1293" max="1293" width="16" style="9" customWidth="1"/>
    <col min="1294" max="1294" width="16.85546875" style="9" customWidth="1"/>
    <col min="1295" max="1295" width="0" style="9" hidden="1" customWidth="1"/>
    <col min="1296" max="1296" width="19" style="9" customWidth="1"/>
    <col min="1297" max="1305" width="9.140625" style="9"/>
    <col min="1306" max="1306" width="0" style="9" hidden="1" customWidth="1"/>
    <col min="1307" max="1537" width="9.140625" style="9"/>
    <col min="1538" max="1538" width="2.7109375" style="9" customWidth="1"/>
    <col min="1539" max="1539" width="26.140625" style="9" customWidth="1"/>
    <col min="1540" max="1540" width="1" style="9" customWidth="1"/>
    <col min="1541" max="1541" width="24.85546875" style="9" bestFit="1" customWidth="1"/>
    <col min="1542" max="1542" width="9.85546875" style="9" customWidth="1"/>
    <col min="1543" max="1543" width="16.28515625" style="9" customWidth="1"/>
    <col min="1544" max="1544" width="16.85546875" style="9" customWidth="1"/>
    <col min="1545" max="1545" width="18.140625" style="9" customWidth="1"/>
    <col min="1546" max="1546" width="14.85546875" style="9" customWidth="1"/>
    <col min="1547" max="1547" width="7.140625" style="9" customWidth="1"/>
    <col min="1548" max="1548" width="14.5703125" style="9" customWidth="1"/>
    <col min="1549" max="1549" width="16" style="9" customWidth="1"/>
    <col min="1550" max="1550" width="16.85546875" style="9" customWidth="1"/>
    <col min="1551" max="1551" width="0" style="9" hidden="1" customWidth="1"/>
    <col min="1552" max="1552" width="19" style="9" customWidth="1"/>
    <col min="1553" max="1561" width="9.140625" style="9"/>
    <col min="1562" max="1562" width="0" style="9" hidden="1" customWidth="1"/>
    <col min="1563" max="1793" width="9.140625" style="9"/>
    <col min="1794" max="1794" width="2.7109375" style="9" customWidth="1"/>
    <col min="1795" max="1795" width="26.140625" style="9" customWidth="1"/>
    <col min="1796" max="1796" width="1" style="9" customWidth="1"/>
    <col min="1797" max="1797" width="24.85546875" style="9" bestFit="1" customWidth="1"/>
    <col min="1798" max="1798" width="9.85546875" style="9" customWidth="1"/>
    <col min="1799" max="1799" width="16.28515625" style="9" customWidth="1"/>
    <col min="1800" max="1800" width="16.85546875" style="9" customWidth="1"/>
    <col min="1801" max="1801" width="18.140625" style="9" customWidth="1"/>
    <col min="1802" max="1802" width="14.85546875" style="9" customWidth="1"/>
    <col min="1803" max="1803" width="7.140625" style="9" customWidth="1"/>
    <col min="1804" max="1804" width="14.5703125" style="9" customWidth="1"/>
    <col min="1805" max="1805" width="16" style="9" customWidth="1"/>
    <col min="1806" max="1806" width="16.85546875" style="9" customWidth="1"/>
    <col min="1807" max="1807" width="0" style="9" hidden="1" customWidth="1"/>
    <col min="1808" max="1808" width="19" style="9" customWidth="1"/>
    <col min="1809" max="1817" width="9.140625" style="9"/>
    <col min="1818" max="1818" width="0" style="9" hidden="1" customWidth="1"/>
    <col min="1819" max="2049" width="9.140625" style="9"/>
    <col min="2050" max="2050" width="2.7109375" style="9" customWidth="1"/>
    <col min="2051" max="2051" width="26.140625" style="9" customWidth="1"/>
    <col min="2052" max="2052" width="1" style="9" customWidth="1"/>
    <col min="2053" max="2053" width="24.85546875" style="9" bestFit="1" customWidth="1"/>
    <col min="2054" max="2054" width="9.85546875" style="9" customWidth="1"/>
    <col min="2055" max="2055" width="16.28515625" style="9" customWidth="1"/>
    <col min="2056" max="2056" width="16.85546875" style="9" customWidth="1"/>
    <col min="2057" max="2057" width="18.140625" style="9" customWidth="1"/>
    <col min="2058" max="2058" width="14.85546875" style="9" customWidth="1"/>
    <col min="2059" max="2059" width="7.140625" style="9" customWidth="1"/>
    <col min="2060" max="2060" width="14.5703125" style="9" customWidth="1"/>
    <col min="2061" max="2061" width="16" style="9" customWidth="1"/>
    <col min="2062" max="2062" width="16.85546875" style="9" customWidth="1"/>
    <col min="2063" max="2063" width="0" style="9" hidden="1" customWidth="1"/>
    <col min="2064" max="2064" width="19" style="9" customWidth="1"/>
    <col min="2065" max="2073" width="9.140625" style="9"/>
    <col min="2074" max="2074" width="0" style="9" hidden="1" customWidth="1"/>
    <col min="2075" max="2305" width="9.140625" style="9"/>
    <col min="2306" max="2306" width="2.7109375" style="9" customWidth="1"/>
    <col min="2307" max="2307" width="26.140625" style="9" customWidth="1"/>
    <col min="2308" max="2308" width="1" style="9" customWidth="1"/>
    <col min="2309" max="2309" width="24.85546875" style="9" bestFit="1" customWidth="1"/>
    <col min="2310" max="2310" width="9.85546875" style="9" customWidth="1"/>
    <col min="2311" max="2311" width="16.28515625" style="9" customWidth="1"/>
    <col min="2312" max="2312" width="16.85546875" style="9" customWidth="1"/>
    <col min="2313" max="2313" width="18.140625" style="9" customWidth="1"/>
    <col min="2314" max="2314" width="14.85546875" style="9" customWidth="1"/>
    <col min="2315" max="2315" width="7.140625" style="9" customWidth="1"/>
    <col min="2316" max="2316" width="14.5703125" style="9" customWidth="1"/>
    <col min="2317" max="2317" width="16" style="9" customWidth="1"/>
    <col min="2318" max="2318" width="16.85546875" style="9" customWidth="1"/>
    <col min="2319" max="2319" width="0" style="9" hidden="1" customWidth="1"/>
    <col min="2320" max="2320" width="19" style="9" customWidth="1"/>
    <col min="2321" max="2329" width="9.140625" style="9"/>
    <col min="2330" max="2330" width="0" style="9" hidden="1" customWidth="1"/>
    <col min="2331" max="2561" width="9.140625" style="9"/>
    <col min="2562" max="2562" width="2.7109375" style="9" customWidth="1"/>
    <col min="2563" max="2563" width="26.140625" style="9" customWidth="1"/>
    <col min="2564" max="2564" width="1" style="9" customWidth="1"/>
    <col min="2565" max="2565" width="24.85546875" style="9" bestFit="1" customWidth="1"/>
    <col min="2566" max="2566" width="9.85546875" style="9" customWidth="1"/>
    <col min="2567" max="2567" width="16.28515625" style="9" customWidth="1"/>
    <col min="2568" max="2568" width="16.85546875" style="9" customWidth="1"/>
    <col min="2569" max="2569" width="18.140625" style="9" customWidth="1"/>
    <col min="2570" max="2570" width="14.85546875" style="9" customWidth="1"/>
    <col min="2571" max="2571" width="7.140625" style="9" customWidth="1"/>
    <col min="2572" max="2572" width="14.5703125" style="9" customWidth="1"/>
    <col min="2573" max="2573" width="16" style="9" customWidth="1"/>
    <col min="2574" max="2574" width="16.85546875" style="9" customWidth="1"/>
    <col min="2575" max="2575" width="0" style="9" hidden="1" customWidth="1"/>
    <col min="2576" max="2576" width="19" style="9" customWidth="1"/>
    <col min="2577" max="2585" width="9.140625" style="9"/>
    <col min="2586" max="2586" width="0" style="9" hidden="1" customWidth="1"/>
    <col min="2587" max="2817" width="9.140625" style="9"/>
    <col min="2818" max="2818" width="2.7109375" style="9" customWidth="1"/>
    <col min="2819" max="2819" width="26.140625" style="9" customWidth="1"/>
    <col min="2820" max="2820" width="1" style="9" customWidth="1"/>
    <col min="2821" max="2821" width="24.85546875" style="9" bestFit="1" customWidth="1"/>
    <col min="2822" max="2822" width="9.85546875" style="9" customWidth="1"/>
    <col min="2823" max="2823" width="16.28515625" style="9" customWidth="1"/>
    <col min="2824" max="2824" width="16.85546875" style="9" customWidth="1"/>
    <col min="2825" max="2825" width="18.140625" style="9" customWidth="1"/>
    <col min="2826" max="2826" width="14.85546875" style="9" customWidth="1"/>
    <col min="2827" max="2827" width="7.140625" style="9" customWidth="1"/>
    <col min="2828" max="2828" width="14.5703125" style="9" customWidth="1"/>
    <col min="2829" max="2829" width="16" style="9" customWidth="1"/>
    <col min="2830" max="2830" width="16.85546875" style="9" customWidth="1"/>
    <col min="2831" max="2831" width="0" style="9" hidden="1" customWidth="1"/>
    <col min="2832" max="2832" width="19" style="9" customWidth="1"/>
    <col min="2833" max="2841" width="9.140625" style="9"/>
    <col min="2842" max="2842" width="0" style="9" hidden="1" customWidth="1"/>
    <col min="2843" max="3073" width="9.140625" style="9"/>
    <col min="3074" max="3074" width="2.7109375" style="9" customWidth="1"/>
    <col min="3075" max="3075" width="26.140625" style="9" customWidth="1"/>
    <col min="3076" max="3076" width="1" style="9" customWidth="1"/>
    <col min="3077" max="3077" width="24.85546875" style="9" bestFit="1" customWidth="1"/>
    <col min="3078" max="3078" width="9.85546875" style="9" customWidth="1"/>
    <col min="3079" max="3079" width="16.28515625" style="9" customWidth="1"/>
    <col min="3080" max="3080" width="16.85546875" style="9" customWidth="1"/>
    <col min="3081" max="3081" width="18.140625" style="9" customWidth="1"/>
    <col min="3082" max="3082" width="14.85546875" style="9" customWidth="1"/>
    <col min="3083" max="3083" width="7.140625" style="9" customWidth="1"/>
    <col min="3084" max="3084" width="14.5703125" style="9" customWidth="1"/>
    <col min="3085" max="3085" width="16" style="9" customWidth="1"/>
    <col min="3086" max="3086" width="16.85546875" style="9" customWidth="1"/>
    <col min="3087" max="3087" width="0" style="9" hidden="1" customWidth="1"/>
    <col min="3088" max="3088" width="19" style="9" customWidth="1"/>
    <col min="3089" max="3097" width="9.140625" style="9"/>
    <col min="3098" max="3098" width="0" style="9" hidden="1" customWidth="1"/>
    <col min="3099" max="3329" width="9.140625" style="9"/>
    <col min="3330" max="3330" width="2.7109375" style="9" customWidth="1"/>
    <col min="3331" max="3331" width="26.140625" style="9" customWidth="1"/>
    <col min="3332" max="3332" width="1" style="9" customWidth="1"/>
    <col min="3333" max="3333" width="24.85546875" style="9" bestFit="1" customWidth="1"/>
    <col min="3334" max="3334" width="9.85546875" style="9" customWidth="1"/>
    <col min="3335" max="3335" width="16.28515625" style="9" customWidth="1"/>
    <col min="3336" max="3336" width="16.85546875" style="9" customWidth="1"/>
    <col min="3337" max="3337" width="18.140625" style="9" customWidth="1"/>
    <col min="3338" max="3338" width="14.85546875" style="9" customWidth="1"/>
    <col min="3339" max="3339" width="7.140625" style="9" customWidth="1"/>
    <col min="3340" max="3340" width="14.5703125" style="9" customWidth="1"/>
    <col min="3341" max="3341" width="16" style="9" customWidth="1"/>
    <col min="3342" max="3342" width="16.85546875" style="9" customWidth="1"/>
    <col min="3343" max="3343" width="0" style="9" hidden="1" customWidth="1"/>
    <col min="3344" max="3344" width="19" style="9" customWidth="1"/>
    <col min="3345" max="3353" width="9.140625" style="9"/>
    <col min="3354" max="3354" width="0" style="9" hidden="1" customWidth="1"/>
    <col min="3355" max="3585" width="9.140625" style="9"/>
    <col min="3586" max="3586" width="2.7109375" style="9" customWidth="1"/>
    <col min="3587" max="3587" width="26.140625" style="9" customWidth="1"/>
    <col min="3588" max="3588" width="1" style="9" customWidth="1"/>
    <col min="3589" max="3589" width="24.85546875" style="9" bestFit="1" customWidth="1"/>
    <col min="3590" max="3590" width="9.85546875" style="9" customWidth="1"/>
    <col min="3591" max="3591" width="16.28515625" style="9" customWidth="1"/>
    <col min="3592" max="3592" width="16.85546875" style="9" customWidth="1"/>
    <col min="3593" max="3593" width="18.140625" style="9" customWidth="1"/>
    <col min="3594" max="3594" width="14.85546875" style="9" customWidth="1"/>
    <col min="3595" max="3595" width="7.140625" style="9" customWidth="1"/>
    <col min="3596" max="3596" width="14.5703125" style="9" customWidth="1"/>
    <col min="3597" max="3597" width="16" style="9" customWidth="1"/>
    <col min="3598" max="3598" width="16.85546875" style="9" customWidth="1"/>
    <col min="3599" max="3599" width="0" style="9" hidden="1" customWidth="1"/>
    <col min="3600" max="3600" width="19" style="9" customWidth="1"/>
    <col min="3601" max="3609" width="9.140625" style="9"/>
    <col min="3610" max="3610" width="0" style="9" hidden="1" customWidth="1"/>
    <col min="3611" max="3841" width="9.140625" style="9"/>
    <col min="3842" max="3842" width="2.7109375" style="9" customWidth="1"/>
    <col min="3843" max="3843" width="26.140625" style="9" customWidth="1"/>
    <col min="3844" max="3844" width="1" style="9" customWidth="1"/>
    <col min="3845" max="3845" width="24.85546875" style="9" bestFit="1" customWidth="1"/>
    <col min="3846" max="3846" width="9.85546875" style="9" customWidth="1"/>
    <col min="3847" max="3847" width="16.28515625" style="9" customWidth="1"/>
    <col min="3848" max="3848" width="16.85546875" style="9" customWidth="1"/>
    <col min="3849" max="3849" width="18.140625" style="9" customWidth="1"/>
    <col min="3850" max="3850" width="14.85546875" style="9" customWidth="1"/>
    <col min="3851" max="3851" width="7.140625" style="9" customWidth="1"/>
    <col min="3852" max="3852" width="14.5703125" style="9" customWidth="1"/>
    <col min="3853" max="3853" width="16" style="9" customWidth="1"/>
    <col min="3854" max="3854" width="16.85546875" style="9" customWidth="1"/>
    <col min="3855" max="3855" width="0" style="9" hidden="1" customWidth="1"/>
    <col min="3856" max="3856" width="19" style="9" customWidth="1"/>
    <col min="3857" max="3865" width="9.140625" style="9"/>
    <col min="3866" max="3866" width="0" style="9" hidden="1" customWidth="1"/>
    <col min="3867" max="4097" width="9.140625" style="9"/>
    <col min="4098" max="4098" width="2.7109375" style="9" customWidth="1"/>
    <col min="4099" max="4099" width="26.140625" style="9" customWidth="1"/>
    <col min="4100" max="4100" width="1" style="9" customWidth="1"/>
    <col min="4101" max="4101" width="24.85546875" style="9" bestFit="1" customWidth="1"/>
    <col min="4102" max="4102" width="9.85546875" style="9" customWidth="1"/>
    <col min="4103" max="4103" width="16.28515625" style="9" customWidth="1"/>
    <col min="4104" max="4104" width="16.85546875" style="9" customWidth="1"/>
    <col min="4105" max="4105" width="18.140625" style="9" customWidth="1"/>
    <col min="4106" max="4106" width="14.85546875" style="9" customWidth="1"/>
    <col min="4107" max="4107" width="7.140625" style="9" customWidth="1"/>
    <col min="4108" max="4108" width="14.5703125" style="9" customWidth="1"/>
    <col min="4109" max="4109" width="16" style="9" customWidth="1"/>
    <col min="4110" max="4110" width="16.85546875" style="9" customWidth="1"/>
    <col min="4111" max="4111" width="0" style="9" hidden="1" customWidth="1"/>
    <col min="4112" max="4112" width="19" style="9" customWidth="1"/>
    <col min="4113" max="4121" width="9.140625" style="9"/>
    <col min="4122" max="4122" width="0" style="9" hidden="1" customWidth="1"/>
    <col min="4123" max="4353" width="9.140625" style="9"/>
    <col min="4354" max="4354" width="2.7109375" style="9" customWidth="1"/>
    <col min="4355" max="4355" width="26.140625" style="9" customWidth="1"/>
    <col min="4356" max="4356" width="1" style="9" customWidth="1"/>
    <col min="4357" max="4357" width="24.85546875" style="9" bestFit="1" customWidth="1"/>
    <col min="4358" max="4358" width="9.85546875" style="9" customWidth="1"/>
    <col min="4359" max="4359" width="16.28515625" style="9" customWidth="1"/>
    <col min="4360" max="4360" width="16.85546875" style="9" customWidth="1"/>
    <col min="4361" max="4361" width="18.140625" style="9" customWidth="1"/>
    <col min="4362" max="4362" width="14.85546875" style="9" customWidth="1"/>
    <col min="4363" max="4363" width="7.140625" style="9" customWidth="1"/>
    <col min="4364" max="4364" width="14.5703125" style="9" customWidth="1"/>
    <col min="4365" max="4365" width="16" style="9" customWidth="1"/>
    <col min="4366" max="4366" width="16.85546875" style="9" customWidth="1"/>
    <col min="4367" max="4367" width="0" style="9" hidden="1" customWidth="1"/>
    <col min="4368" max="4368" width="19" style="9" customWidth="1"/>
    <col min="4369" max="4377" width="9.140625" style="9"/>
    <col min="4378" max="4378" width="0" style="9" hidden="1" customWidth="1"/>
    <col min="4379" max="4609" width="9.140625" style="9"/>
    <col min="4610" max="4610" width="2.7109375" style="9" customWidth="1"/>
    <col min="4611" max="4611" width="26.140625" style="9" customWidth="1"/>
    <col min="4612" max="4612" width="1" style="9" customWidth="1"/>
    <col min="4613" max="4613" width="24.85546875" style="9" bestFit="1" customWidth="1"/>
    <col min="4614" max="4614" width="9.85546875" style="9" customWidth="1"/>
    <col min="4615" max="4615" width="16.28515625" style="9" customWidth="1"/>
    <col min="4616" max="4616" width="16.85546875" style="9" customWidth="1"/>
    <col min="4617" max="4617" width="18.140625" style="9" customWidth="1"/>
    <col min="4618" max="4618" width="14.85546875" style="9" customWidth="1"/>
    <col min="4619" max="4619" width="7.140625" style="9" customWidth="1"/>
    <col min="4620" max="4620" width="14.5703125" style="9" customWidth="1"/>
    <col min="4621" max="4621" width="16" style="9" customWidth="1"/>
    <col min="4622" max="4622" width="16.85546875" style="9" customWidth="1"/>
    <col min="4623" max="4623" width="0" style="9" hidden="1" customWidth="1"/>
    <col min="4624" max="4624" width="19" style="9" customWidth="1"/>
    <col min="4625" max="4633" width="9.140625" style="9"/>
    <col min="4634" max="4634" width="0" style="9" hidden="1" customWidth="1"/>
    <col min="4635" max="4865" width="9.140625" style="9"/>
    <col min="4866" max="4866" width="2.7109375" style="9" customWidth="1"/>
    <col min="4867" max="4867" width="26.140625" style="9" customWidth="1"/>
    <col min="4868" max="4868" width="1" style="9" customWidth="1"/>
    <col min="4869" max="4869" width="24.85546875" style="9" bestFit="1" customWidth="1"/>
    <col min="4870" max="4870" width="9.85546875" style="9" customWidth="1"/>
    <col min="4871" max="4871" width="16.28515625" style="9" customWidth="1"/>
    <col min="4872" max="4872" width="16.85546875" style="9" customWidth="1"/>
    <col min="4873" max="4873" width="18.140625" style="9" customWidth="1"/>
    <col min="4874" max="4874" width="14.85546875" style="9" customWidth="1"/>
    <col min="4875" max="4875" width="7.140625" style="9" customWidth="1"/>
    <col min="4876" max="4876" width="14.5703125" style="9" customWidth="1"/>
    <col min="4877" max="4877" width="16" style="9" customWidth="1"/>
    <col min="4878" max="4878" width="16.85546875" style="9" customWidth="1"/>
    <col min="4879" max="4879" width="0" style="9" hidden="1" customWidth="1"/>
    <col min="4880" max="4880" width="19" style="9" customWidth="1"/>
    <col min="4881" max="4889" width="9.140625" style="9"/>
    <col min="4890" max="4890" width="0" style="9" hidden="1" customWidth="1"/>
    <col min="4891" max="5121" width="9.140625" style="9"/>
    <col min="5122" max="5122" width="2.7109375" style="9" customWidth="1"/>
    <col min="5123" max="5123" width="26.140625" style="9" customWidth="1"/>
    <col min="5124" max="5124" width="1" style="9" customWidth="1"/>
    <col min="5125" max="5125" width="24.85546875" style="9" bestFit="1" customWidth="1"/>
    <col min="5126" max="5126" width="9.85546875" style="9" customWidth="1"/>
    <col min="5127" max="5127" width="16.28515625" style="9" customWidth="1"/>
    <col min="5128" max="5128" width="16.85546875" style="9" customWidth="1"/>
    <col min="5129" max="5129" width="18.140625" style="9" customWidth="1"/>
    <col min="5130" max="5130" width="14.85546875" style="9" customWidth="1"/>
    <col min="5131" max="5131" width="7.140625" style="9" customWidth="1"/>
    <col min="5132" max="5132" width="14.5703125" style="9" customWidth="1"/>
    <col min="5133" max="5133" width="16" style="9" customWidth="1"/>
    <col min="5134" max="5134" width="16.85546875" style="9" customWidth="1"/>
    <col min="5135" max="5135" width="0" style="9" hidden="1" customWidth="1"/>
    <col min="5136" max="5136" width="19" style="9" customWidth="1"/>
    <col min="5137" max="5145" width="9.140625" style="9"/>
    <col min="5146" max="5146" width="0" style="9" hidden="1" customWidth="1"/>
    <col min="5147" max="5377" width="9.140625" style="9"/>
    <col min="5378" max="5378" width="2.7109375" style="9" customWidth="1"/>
    <col min="5379" max="5379" width="26.140625" style="9" customWidth="1"/>
    <col min="5380" max="5380" width="1" style="9" customWidth="1"/>
    <col min="5381" max="5381" width="24.85546875" style="9" bestFit="1" customWidth="1"/>
    <col min="5382" max="5382" width="9.85546875" style="9" customWidth="1"/>
    <col min="5383" max="5383" width="16.28515625" style="9" customWidth="1"/>
    <col min="5384" max="5384" width="16.85546875" style="9" customWidth="1"/>
    <col min="5385" max="5385" width="18.140625" style="9" customWidth="1"/>
    <col min="5386" max="5386" width="14.85546875" style="9" customWidth="1"/>
    <col min="5387" max="5387" width="7.140625" style="9" customWidth="1"/>
    <col min="5388" max="5388" width="14.5703125" style="9" customWidth="1"/>
    <col min="5389" max="5389" width="16" style="9" customWidth="1"/>
    <col min="5390" max="5390" width="16.85546875" style="9" customWidth="1"/>
    <col min="5391" max="5391" width="0" style="9" hidden="1" customWidth="1"/>
    <col min="5392" max="5392" width="19" style="9" customWidth="1"/>
    <col min="5393" max="5401" width="9.140625" style="9"/>
    <col min="5402" max="5402" width="0" style="9" hidden="1" customWidth="1"/>
    <col min="5403" max="5633" width="9.140625" style="9"/>
    <col min="5634" max="5634" width="2.7109375" style="9" customWidth="1"/>
    <col min="5635" max="5635" width="26.140625" style="9" customWidth="1"/>
    <col min="5636" max="5636" width="1" style="9" customWidth="1"/>
    <col min="5637" max="5637" width="24.85546875" style="9" bestFit="1" customWidth="1"/>
    <col min="5638" max="5638" width="9.85546875" style="9" customWidth="1"/>
    <col min="5639" max="5639" width="16.28515625" style="9" customWidth="1"/>
    <col min="5640" max="5640" width="16.85546875" style="9" customWidth="1"/>
    <col min="5641" max="5641" width="18.140625" style="9" customWidth="1"/>
    <col min="5642" max="5642" width="14.85546875" style="9" customWidth="1"/>
    <col min="5643" max="5643" width="7.140625" style="9" customWidth="1"/>
    <col min="5644" max="5644" width="14.5703125" style="9" customWidth="1"/>
    <col min="5645" max="5645" width="16" style="9" customWidth="1"/>
    <col min="5646" max="5646" width="16.85546875" style="9" customWidth="1"/>
    <col min="5647" max="5647" width="0" style="9" hidden="1" customWidth="1"/>
    <col min="5648" max="5648" width="19" style="9" customWidth="1"/>
    <col min="5649" max="5657" width="9.140625" style="9"/>
    <col min="5658" max="5658" width="0" style="9" hidden="1" customWidth="1"/>
    <col min="5659" max="5889" width="9.140625" style="9"/>
    <col min="5890" max="5890" width="2.7109375" style="9" customWidth="1"/>
    <col min="5891" max="5891" width="26.140625" style="9" customWidth="1"/>
    <col min="5892" max="5892" width="1" style="9" customWidth="1"/>
    <col min="5893" max="5893" width="24.85546875" style="9" bestFit="1" customWidth="1"/>
    <col min="5894" max="5894" width="9.85546875" style="9" customWidth="1"/>
    <col min="5895" max="5895" width="16.28515625" style="9" customWidth="1"/>
    <col min="5896" max="5896" width="16.85546875" style="9" customWidth="1"/>
    <col min="5897" max="5897" width="18.140625" style="9" customWidth="1"/>
    <col min="5898" max="5898" width="14.85546875" style="9" customWidth="1"/>
    <col min="5899" max="5899" width="7.140625" style="9" customWidth="1"/>
    <col min="5900" max="5900" width="14.5703125" style="9" customWidth="1"/>
    <col min="5901" max="5901" width="16" style="9" customWidth="1"/>
    <col min="5902" max="5902" width="16.85546875" style="9" customWidth="1"/>
    <col min="5903" max="5903" width="0" style="9" hidden="1" customWidth="1"/>
    <col min="5904" max="5904" width="19" style="9" customWidth="1"/>
    <col min="5905" max="5913" width="9.140625" style="9"/>
    <col min="5914" max="5914" width="0" style="9" hidden="1" customWidth="1"/>
    <col min="5915" max="6145" width="9.140625" style="9"/>
    <col min="6146" max="6146" width="2.7109375" style="9" customWidth="1"/>
    <col min="6147" max="6147" width="26.140625" style="9" customWidth="1"/>
    <col min="6148" max="6148" width="1" style="9" customWidth="1"/>
    <col min="6149" max="6149" width="24.85546875" style="9" bestFit="1" customWidth="1"/>
    <col min="6150" max="6150" width="9.85546875" style="9" customWidth="1"/>
    <col min="6151" max="6151" width="16.28515625" style="9" customWidth="1"/>
    <col min="6152" max="6152" width="16.85546875" style="9" customWidth="1"/>
    <col min="6153" max="6153" width="18.140625" style="9" customWidth="1"/>
    <col min="6154" max="6154" width="14.85546875" style="9" customWidth="1"/>
    <col min="6155" max="6155" width="7.140625" style="9" customWidth="1"/>
    <col min="6156" max="6156" width="14.5703125" style="9" customWidth="1"/>
    <col min="6157" max="6157" width="16" style="9" customWidth="1"/>
    <col min="6158" max="6158" width="16.85546875" style="9" customWidth="1"/>
    <col min="6159" max="6159" width="0" style="9" hidden="1" customWidth="1"/>
    <col min="6160" max="6160" width="19" style="9" customWidth="1"/>
    <col min="6161" max="6169" width="9.140625" style="9"/>
    <col min="6170" max="6170" width="0" style="9" hidden="1" customWidth="1"/>
    <col min="6171" max="6401" width="9.140625" style="9"/>
    <col min="6402" max="6402" width="2.7109375" style="9" customWidth="1"/>
    <col min="6403" max="6403" width="26.140625" style="9" customWidth="1"/>
    <col min="6404" max="6404" width="1" style="9" customWidth="1"/>
    <col min="6405" max="6405" width="24.85546875" style="9" bestFit="1" customWidth="1"/>
    <col min="6406" max="6406" width="9.85546875" style="9" customWidth="1"/>
    <col min="6407" max="6407" width="16.28515625" style="9" customWidth="1"/>
    <col min="6408" max="6408" width="16.85546875" style="9" customWidth="1"/>
    <col min="6409" max="6409" width="18.140625" style="9" customWidth="1"/>
    <col min="6410" max="6410" width="14.85546875" style="9" customWidth="1"/>
    <col min="6411" max="6411" width="7.140625" style="9" customWidth="1"/>
    <col min="6412" max="6412" width="14.5703125" style="9" customWidth="1"/>
    <col min="6413" max="6413" width="16" style="9" customWidth="1"/>
    <col min="6414" max="6414" width="16.85546875" style="9" customWidth="1"/>
    <col min="6415" max="6415" width="0" style="9" hidden="1" customWidth="1"/>
    <col min="6416" max="6416" width="19" style="9" customWidth="1"/>
    <col min="6417" max="6425" width="9.140625" style="9"/>
    <col min="6426" max="6426" width="0" style="9" hidden="1" customWidth="1"/>
    <col min="6427" max="6657" width="9.140625" style="9"/>
    <col min="6658" max="6658" width="2.7109375" style="9" customWidth="1"/>
    <col min="6659" max="6659" width="26.140625" style="9" customWidth="1"/>
    <col min="6660" max="6660" width="1" style="9" customWidth="1"/>
    <col min="6661" max="6661" width="24.85546875" style="9" bestFit="1" customWidth="1"/>
    <col min="6662" max="6662" width="9.85546875" style="9" customWidth="1"/>
    <col min="6663" max="6663" width="16.28515625" style="9" customWidth="1"/>
    <col min="6664" max="6664" width="16.85546875" style="9" customWidth="1"/>
    <col min="6665" max="6665" width="18.140625" style="9" customWidth="1"/>
    <col min="6666" max="6666" width="14.85546875" style="9" customWidth="1"/>
    <col min="6667" max="6667" width="7.140625" style="9" customWidth="1"/>
    <col min="6668" max="6668" width="14.5703125" style="9" customWidth="1"/>
    <col min="6669" max="6669" width="16" style="9" customWidth="1"/>
    <col min="6670" max="6670" width="16.85546875" style="9" customWidth="1"/>
    <col min="6671" max="6671" width="0" style="9" hidden="1" customWidth="1"/>
    <col min="6672" max="6672" width="19" style="9" customWidth="1"/>
    <col min="6673" max="6681" width="9.140625" style="9"/>
    <col min="6682" max="6682" width="0" style="9" hidden="1" customWidth="1"/>
    <col min="6683" max="6913" width="9.140625" style="9"/>
    <col min="6914" max="6914" width="2.7109375" style="9" customWidth="1"/>
    <col min="6915" max="6915" width="26.140625" style="9" customWidth="1"/>
    <col min="6916" max="6916" width="1" style="9" customWidth="1"/>
    <col min="6917" max="6917" width="24.85546875" style="9" bestFit="1" customWidth="1"/>
    <col min="6918" max="6918" width="9.85546875" style="9" customWidth="1"/>
    <col min="6919" max="6919" width="16.28515625" style="9" customWidth="1"/>
    <col min="6920" max="6920" width="16.85546875" style="9" customWidth="1"/>
    <col min="6921" max="6921" width="18.140625" style="9" customWidth="1"/>
    <col min="6922" max="6922" width="14.85546875" style="9" customWidth="1"/>
    <col min="6923" max="6923" width="7.140625" style="9" customWidth="1"/>
    <col min="6924" max="6924" width="14.5703125" style="9" customWidth="1"/>
    <col min="6925" max="6925" width="16" style="9" customWidth="1"/>
    <col min="6926" max="6926" width="16.85546875" style="9" customWidth="1"/>
    <col min="6927" max="6927" width="0" style="9" hidden="1" customWidth="1"/>
    <col min="6928" max="6928" width="19" style="9" customWidth="1"/>
    <col min="6929" max="6937" width="9.140625" style="9"/>
    <col min="6938" max="6938" width="0" style="9" hidden="1" customWidth="1"/>
    <col min="6939" max="7169" width="9.140625" style="9"/>
    <col min="7170" max="7170" width="2.7109375" style="9" customWidth="1"/>
    <col min="7171" max="7171" width="26.140625" style="9" customWidth="1"/>
    <col min="7172" max="7172" width="1" style="9" customWidth="1"/>
    <col min="7173" max="7173" width="24.85546875" style="9" bestFit="1" customWidth="1"/>
    <col min="7174" max="7174" width="9.85546875" style="9" customWidth="1"/>
    <col min="7175" max="7175" width="16.28515625" style="9" customWidth="1"/>
    <col min="7176" max="7176" width="16.85546875" style="9" customWidth="1"/>
    <col min="7177" max="7177" width="18.140625" style="9" customWidth="1"/>
    <col min="7178" max="7178" width="14.85546875" style="9" customWidth="1"/>
    <col min="7179" max="7179" width="7.140625" style="9" customWidth="1"/>
    <col min="7180" max="7180" width="14.5703125" style="9" customWidth="1"/>
    <col min="7181" max="7181" width="16" style="9" customWidth="1"/>
    <col min="7182" max="7182" width="16.85546875" style="9" customWidth="1"/>
    <col min="7183" max="7183" width="0" style="9" hidden="1" customWidth="1"/>
    <col min="7184" max="7184" width="19" style="9" customWidth="1"/>
    <col min="7185" max="7193" width="9.140625" style="9"/>
    <col min="7194" max="7194" width="0" style="9" hidden="1" customWidth="1"/>
    <col min="7195" max="7425" width="9.140625" style="9"/>
    <col min="7426" max="7426" width="2.7109375" style="9" customWidth="1"/>
    <col min="7427" max="7427" width="26.140625" style="9" customWidth="1"/>
    <col min="7428" max="7428" width="1" style="9" customWidth="1"/>
    <col min="7429" max="7429" width="24.85546875" style="9" bestFit="1" customWidth="1"/>
    <col min="7430" max="7430" width="9.85546875" style="9" customWidth="1"/>
    <col min="7431" max="7431" width="16.28515625" style="9" customWidth="1"/>
    <col min="7432" max="7432" width="16.85546875" style="9" customWidth="1"/>
    <col min="7433" max="7433" width="18.140625" style="9" customWidth="1"/>
    <col min="7434" max="7434" width="14.85546875" style="9" customWidth="1"/>
    <col min="7435" max="7435" width="7.140625" style="9" customWidth="1"/>
    <col min="7436" max="7436" width="14.5703125" style="9" customWidth="1"/>
    <col min="7437" max="7437" width="16" style="9" customWidth="1"/>
    <col min="7438" max="7438" width="16.85546875" style="9" customWidth="1"/>
    <col min="7439" max="7439" width="0" style="9" hidden="1" customWidth="1"/>
    <col min="7440" max="7440" width="19" style="9" customWidth="1"/>
    <col min="7441" max="7449" width="9.140625" style="9"/>
    <col min="7450" max="7450" width="0" style="9" hidden="1" customWidth="1"/>
    <col min="7451" max="7681" width="9.140625" style="9"/>
    <col min="7682" max="7682" width="2.7109375" style="9" customWidth="1"/>
    <col min="7683" max="7683" width="26.140625" style="9" customWidth="1"/>
    <col min="7684" max="7684" width="1" style="9" customWidth="1"/>
    <col min="7685" max="7685" width="24.85546875" style="9" bestFit="1" customWidth="1"/>
    <col min="7686" max="7686" width="9.85546875" style="9" customWidth="1"/>
    <col min="7687" max="7687" width="16.28515625" style="9" customWidth="1"/>
    <col min="7688" max="7688" width="16.85546875" style="9" customWidth="1"/>
    <col min="7689" max="7689" width="18.140625" style="9" customWidth="1"/>
    <col min="7690" max="7690" width="14.85546875" style="9" customWidth="1"/>
    <col min="7691" max="7691" width="7.140625" style="9" customWidth="1"/>
    <col min="7692" max="7692" width="14.5703125" style="9" customWidth="1"/>
    <col min="7693" max="7693" width="16" style="9" customWidth="1"/>
    <col min="7694" max="7694" width="16.85546875" style="9" customWidth="1"/>
    <col min="7695" max="7695" width="0" style="9" hidden="1" customWidth="1"/>
    <col min="7696" max="7696" width="19" style="9" customWidth="1"/>
    <col min="7697" max="7705" width="9.140625" style="9"/>
    <col min="7706" max="7706" width="0" style="9" hidden="1" customWidth="1"/>
    <col min="7707" max="7937" width="9.140625" style="9"/>
    <col min="7938" max="7938" width="2.7109375" style="9" customWidth="1"/>
    <col min="7939" max="7939" width="26.140625" style="9" customWidth="1"/>
    <col min="7940" max="7940" width="1" style="9" customWidth="1"/>
    <col min="7941" max="7941" width="24.85546875" style="9" bestFit="1" customWidth="1"/>
    <col min="7942" max="7942" width="9.85546875" style="9" customWidth="1"/>
    <col min="7943" max="7943" width="16.28515625" style="9" customWidth="1"/>
    <col min="7944" max="7944" width="16.85546875" style="9" customWidth="1"/>
    <col min="7945" max="7945" width="18.140625" style="9" customWidth="1"/>
    <col min="7946" max="7946" width="14.85546875" style="9" customWidth="1"/>
    <col min="7947" max="7947" width="7.140625" style="9" customWidth="1"/>
    <col min="7948" max="7948" width="14.5703125" style="9" customWidth="1"/>
    <col min="7949" max="7949" width="16" style="9" customWidth="1"/>
    <col min="7950" max="7950" width="16.85546875" style="9" customWidth="1"/>
    <col min="7951" max="7951" width="0" style="9" hidden="1" customWidth="1"/>
    <col min="7952" max="7952" width="19" style="9" customWidth="1"/>
    <col min="7953" max="7961" width="9.140625" style="9"/>
    <col min="7962" max="7962" width="0" style="9" hidden="1" customWidth="1"/>
    <col min="7963" max="8193" width="9.140625" style="9"/>
    <col min="8194" max="8194" width="2.7109375" style="9" customWidth="1"/>
    <col min="8195" max="8195" width="26.140625" style="9" customWidth="1"/>
    <col min="8196" max="8196" width="1" style="9" customWidth="1"/>
    <col min="8197" max="8197" width="24.85546875" style="9" bestFit="1" customWidth="1"/>
    <col min="8198" max="8198" width="9.85546875" style="9" customWidth="1"/>
    <col min="8199" max="8199" width="16.28515625" style="9" customWidth="1"/>
    <col min="8200" max="8200" width="16.85546875" style="9" customWidth="1"/>
    <col min="8201" max="8201" width="18.140625" style="9" customWidth="1"/>
    <col min="8202" max="8202" width="14.85546875" style="9" customWidth="1"/>
    <col min="8203" max="8203" width="7.140625" style="9" customWidth="1"/>
    <col min="8204" max="8204" width="14.5703125" style="9" customWidth="1"/>
    <col min="8205" max="8205" width="16" style="9" customWidth="1"/>
    <col min="8206" max="8206" width="16.85546875" style="9" customWidth="1"/>
    <col min="8207" max="8207" width="0" style="9" hidden="1" customWidth="1"/>
    <col min="8208" max="8208" width="19" style="9" customWidth="1"/>
    <col min="8209" max="8217" width="9.140625" style="9"/>
    <col min="8218" max="8218" width="0" style="9" hidden="1" customWidth="1"/>
    <col min="8219" max="8449" width="9.140625" style="9"/>
    <col min="8450" max="8450" width="2.7109375" style="9" customWidth="1"/>
    <col min="8451" max="8451" width="26.140625" style="9" customWidth="1"/>
    <col min="8452" max="8452" width="1" style="9" customWidth="1"/>
    <col min="8453" max="8453" width="24.85546875" style="9" bestFit="1" customWidth="1"/>
    <col min="8454" max="8454" width="9.85546875" style="9" customWidth="1"/>
    <col min="8455" max="8455" width="16.28515625" style="9" customWidth="1"/>
    <col min="8456" max="8456" width="16.85546875" style="9" customWidth="1"/>
    <col min="8457" max="8457" width="18.140625" style="9" customWidth="1"/>
    <col min="8458" max="8458" width="14.85546875" style="9" customWidth="1"/>
    <col min="8459" max="8459" width="7.140625" style="9" customWidth="1"/>
    <col min="8460" max="8460" width="14.5703125" style="9" customWidth="1"/>
    <col min="8461" max="8461" width="16" style="9" customWidth="1"/>
    <col min="8462" max="8462" width="16.85546875" style="9" customWidth="1"/>
    <col min="8463" max="8463" width="0" style="9" hidden="1" customWidth="1"/>
    <col min="8464" max="8464" width="19" style="9" customWidth="1"/>
    <col min="8465" max="8473" width="9.140625" style="9"/>
    <col min="8474" max="8474" width="0" style="9" hidden="1" customWidth="1"/>
    <col min="8475" max="8705" width="9.140625" style="9"/>
    <col min="8706" max="8706" width="2.7109375" style="9" customWidth="1"/>
    <col min="8707" max="8707" width="26.140625" style="9" customWidth="1"/>
    <col min="8708" max="8708" width="1" style="9" customWidth="1"/>
    <col min="8709" max="8709" width="24.85546875" style="9" bestFit="1" customWidth="1"/>
    <col min="8710" max="8710" width="9.85546875" style="9" customWidth="1"/>
    <col min="8711" max="8711" width="16.28515625" style="9" customWidth="1"/>
    <col min="8712" max="8712" width="16.85546875" style="9" customWidth="1"/>
    <col min="8713" max="8713" width="18.140625" style="9" customWidth="1"/>
    <col min="8714" max="8714" width="14.85546875" style="9" customWidth="1"/>
    <col min="8715" max="8715" width="7.140625" style="9" customWidth="1"/>
    <col min="8716" max="8716" width="14.5703125" style="9" customWidth="1"/>
    <col min="8717" max="8717" width="16" style="9" customWidth="1"/>
    <col min="8718" max="8718" width="16.85546875" style="9" customWidth="1"/>
    <col min="8719" max="8719" width="0" style="9" hidden="1" customWidth="1"/>
    <col min="8720" max="8720" width="19" style="9" customWidth="1"/>
    <col min="8721" max="8729" width="9.140625" style="9"/>
    <col min="8730" max="8730" width="0" style="9" hidden="1" customWidth="1"/>
    <col min="8731" max="8961" width="9.140625" style="9"/>
    <col min="8962" max="8962" width="2.7109375" style="9" customWidth="1"/>
    <col min="8963" max="8963" width="26.140625" style="9" customWidth="1"/>
    <col min="8964" max="8964" width="1" style="9" customWidth="1"/>
    <col min="8965" max="8965" width="24.85546875" style="9" bestFit="1" customWidth="1"/>
    <col min="8966" max="8966" width="9.85546875" style="9" customWidth="1"/>
    <col min="8967" max="8967" width="16.28515625" style="9" customWidth="1"/>
    <col min="8968" max="8968" width="16.85546875" style="9" customWidth="1"/>
    <col min="8969" max="8969" width="18.140625" style="9" customWidth="1"/>
    <col min="8970" max="8970" width="14.85546875" style="9" customWidth="1"/>
    <col min="8971" max="8971" width="7.140625" style="9" customWidth="1"/>
    <col min="8972" max="8972" width="14.5703125" style="9" customWidth="1"/>
    <col min="8973" max="8973" width="16" style="9" customWidth="1"/>
    <col min="8974" max="8974" width="16.85546875" style="9" customWidth="1"/>
    <col min="8975" max="8975" width="0" style="9" hidden="1" customWidth="1"/>
    <col min="8976" max="8976" width="19" style="9" customWidth="1"/>
    <col min="8977" max="8985" width="9.140625" style="9"/>
    <col min="8986" max="8986" width="0" style="9" hidden="1" customWidth="1"/>
    <col min="8987" max="9217" width="9.140625" style="9"/>
    <col min="9218" max="9218" width="2.7109375" style="9" customWidth="1"/>
    <col min="9219" max="9219" width="26.140625" style="9" customWidth="1"/>
    <col min="9220" max="9220" width="1" style="9" customWidth="1"/>
    <col min="9221" max="9221" width="24.85546875" style="9" bestFit="1" customWidth="1"/>
    <col min="9222" max="9222" width="9.85546875" style="9" customWidth="1"/>
    <col min="9223" max="9223" width="16.28515625" style="9" customWidth="1"/>
    <col min="9224" max="9224" width="16.85546875" style="9" customWidth="1"/>
    <col min="9225" max="9225" width="18.140625" style="9" customWidth="1"/>
    <col min="9226" max="9226" width="14.85546875" style="9" customWidth="1"/>
    <col min="9227" max="9227" width="7.140625" style="9" customWidth="1"/>
    <col min="9228" max="9228" width="14.5703125" style="9" customWidth="1"/>
    <col min="9229" max="9229" width="16" style="9" customWidth="1"/>
    <col min="9230" max="9230" width="16.85546875" style="9" customWidth="1"/>
    <col min="9231" max="9231" width="0" style="9" hidden="1" customWidth="1"/>
    <col min="9232" max="9232" width="19" style="9" customWidth="1"/>
    <col min="9233" max="9241" width="9.140625" style="9"/>
    <col min="9242" max="9242" width="0" style="9" hidden="1" customWidth="1"/>
    <col min="9243" max="9473" width="9.140625" style="9"/>
    <col min="9474" max="9474" width="2.7109375" style="9" customWidth="1"/>
    <col min="9475" max="9475" width="26.140625" style="9" customWidth="1"/>
    <col min="9476" max="9476" width="1" style="9" customWidth="1"/>
    <col min="9477" max="9477" width="24.85546875" style="9" bestFit="1" customWidth="1"/>
    <col min="9478" max="9478" width="9.85546875" style="9" customWidth="1"/>
    <col min="9479" max="9479" width="16.28515625" style="9" customWidth="1"/>
    <col min="9480" max="9480" width="16.85546875" style="9" customWidth="1"/>
    <col min="9481" max="9481" width="18.140625" style="9" customWidth="1"/>
    <col min="9482" max="9482" width="14.85546875" style="9" customWidth="1"/>
    <col min="9483" max="9483" width="7.140625" style="9" customWidth="1"/>
    <col min="9484" max="9484" width="14.5703125" style="9" customWidth="1"/>
    <col min="9485" max="9485" width="16" style="9" customWidth="1"/>
    <col min="9486" max="9486" width="16.85546875" style="9" customWidth="1"/>
    <col min="9487" max="9487" width="0" style="9" hidden="1" customWidth="1"/>
    <col min="9488" max="9488" width="19" style="9" customWidth="1"/>
    <col min="9489" max="9497" width="9.140625" style="9"/>
    <col min="9498" max="9498" width="0" style="9" hidden="1" customWidth="1"/>
    <col min="9499" max="9729" width="9.140625" style="9"/>
    <col min="9730" max="9730" width="2.7109375" style="9" customWidth="1"/>
    <col min="9731" max="9731" width="26.140625" style="9" customWidth="1"/>
    <col min="9732" max="9732" width="1" style="9" customWidth="1"/>
    <col min="9733" max="9733" width="24.85546875" style="9" bestFit="1" customWidth="1"/>
    <col min="9734" max="9734" width="9.85546875" style="9" customWidth="1"/>
    <col min="9735" max="9735" width="16.28515625" style="9" customWidth="1"/>
    <col min="9736" max="9736" width="16.85546875" style="9" customWidth="1"/>
    <col min="9737" max="9737" width="18.140625" style="9" customWidth="1"/>
    <col min="9738" max="9738" width="14.85546875" style="9" customWidth="1"/>
    <col min="9739" max="9739" width="7.140625" style="9" customWidth="1"/>
    <col min="9740" max="9740" width="14.5703125" style="9" customWidth="1"/>
    <col min="9741" max="9741" width="16" style="9" customWidth="1"/>
    <col min="9742" max="9742" width="16.85546875" style="9" customWidth="1"/>
    <col min="9743" max="9743" width="0" style="9" hidden="1" customWidth="1"/>
    <col min="9744" max="9744" width="19" style="9" customWidth="1"/>
    <col min="9745" max="9753" width="9.140625" style="9"/>
    <col min="9754" max="9754" width="0" style="9" hidden="1" customWidth="1"/>
    <col min="9755" max="9985" width="9.140625" style="9"/>
    <col min="9986" max="9986" width="2.7109375" style="9" customWidth="1"/>
    <col min="9987" max="9987" width="26.140625" style="9" customWidth="1"/>
    <col min="9988" max="9988" width="1" style="9" customWidth="1"/>
    <col min="9989" max="9989" width="24.85546875" style="9" bestFit="1" customWidth="1"/>
    <col min="9990" max="9990" width="9.85546875" style="9" customWidth="1"/>
    <col min="9991" max="9991" width="16.28515625" style="9" customWidth="1"/>
    <col min="9992" max="9992" width="16.85546875" style="9" customWidth="1"/>
    <col min="9993" max="9993" width="18.140625" style="9" customWidth="1"/>
    <col min="9994" max="9994" width="14.85546875" style="9" customWidth="1"/>
    <col min="9995" max="9995" width="7.140625" style="9" customWidth="1"/>
    <col min="9996" max="9996" width="14.5703125" style="9" customWidth="1"/>
    <col min="9997" max="9997" width="16" style="9" customWidth="1"/>
    <col min="9998" max="9998" width="16.85546875" style="9" customWidth="1"/>
    <col min="9999" max="9999" width="0" style="9" hidden="1" customWidth="1"/>
    <col min="10000" max="10000" width="19" style="9" customWidth="1"/>
    <col min="10001" max="10009" width="9.140625" style="9"/>
    <col min="10010" max="10010" width="0" style="9" hidden="1" customWidth="1"/>
    <col min="10011" max="10241" width="9.140625" style="9"/>
    <col min="10242" max="10242" width="2.7109375" style="9" customWidth="1"/>
    <col min="10243" max="10243" width="26.140625" style="9" customWidth="1"/>
    <col min="10244" max="10244" width="1" style="9" customWidth="1"/>
    <col min="10245" max="10245" width="24.85546875" style="9" bestFit="1" customWidth="1"/>
    <col min="10246" max="10246" width="9.85546875" style="9" customWidth="1"/>
    <col min="10247" max="10247" width="16.28515625" style="9" customWidth="1"/>
    <col min="10248" max="10248" width="16.85546875" style="9" customWidth="1"/>
    <col min="10249" max="10249" width="18.140625" style="9" customWidth="1"/>
    <col min="10250" max="10250" width="14.85546875" style="9" customWidth="1"/>
    <col min="10251" max="10251" width="7.140625" style="9" customWidth="1"/>
    <col min="10252" max="10252" width="14.5703125" style="9" customWidth="1"/>
    <col min="10253" max="10253" width="16" style="9" customWidth="1"/>
    <col min="10254" max="10254" width="16.85546875" style="9" customWidth="1"/>
    <col min="10255" max="10255" width="0" style="9" hidden="1" customWidth="1"/>
    <col min="10256" max="10256" width="19" style="9" customWidth="1"/>
    <col min="10257" max="10265" width="9.140625" style="9"/>
    <col min="10266" max="10266" width="0" style="9" hidden="1" customWidth="1"/>
    <col min="10267" max="10497" width="9.140625" style="9"/>
    <col min="10498" max="10498" width="2.7109375" style="9" customWidth="1"/>
    <col min="10499" max="10499" width="26.140625" style="9" customWidth="1"/>
    <col min="10500" max="10500" width="1" style="9" customWidth="1"/>
    <col min="10501" max="10501" width="24.85546875" style="9" bestFit="1" customWidth="1"/>
    <col min="10502" max="10502" width="9.85546875" style="9" customWidth="1"/>
    <col min="10503" max="10503" width="16.28515625" style="9" customWidth="1"/>
    <col min="10504" max="10504" width="16.85546875" style="9" customWidth="1"/>
    <col min="10505" max="10505" width="18.140625" style="9" customWidth="1"/>
    <col min="10506" max="10506" width="14.85546875" style="9" customWidth="1"/>
    <col min="10507" max="10507" width="7.140625" style="9" customWidth="1"/>
    <col min="10508" max="10508" width="14.5703125" style="9" customWidth="1"/>
    <col min="10509" max="10509" width="16" style="9" customWidth="1"/>
    <col min="10510" max="10510" width="16.85546875" style="9" customWidth="1"/>
    <col min="10511" max="10511" width="0" style="9" hidden="1" customWidth="1"/>
    <col min="10512" max="10512" width="19" style="9" customWidth="1"/>
    <col min="10513" max="10521" width="9.140625" style="9"/>
    <col min="10522" max="10522" width="0" style="9" hidden="1" customWidth="1"/>
    <col min="10523" max="10753" width="9.140625" style="9"/>
    <col min="10754" max="10754" width="2.7109375" style="9" customWidth="1"/>
    <col min="10755" max="10755" width="26.140625" style="9" customWidth="1"/>
    <col min="10756" max="10756" width="1" style="9" customWidth="1"/>
    <col min="10757" max="10757" width="24.85546875" style="9" bestFit="1" customWidth="1"/>
    <col min="10758" max="10758" width="9.85546875" style="9" customWidth="1"/>
    <col min="10759" max="10759" width="16.28515625" style="9" customWidth="1"/>
    <col min="10760" max="10760" width="16.85546875" style="9" customWidth="1"/>
    <col min="10761" max="10761" width="18.140625" style="9" customWidth="1"/>
    <col min="10762" max="10762" width="14.85546875" style="9" customWidth="1"/>
    <col min="10763" max="10763" width="7.140625" style="9" customWidth="1"/>
    <col min="10764" max="10764" width="14.5703125" style="9" customWidth="1"/>
    <col min="10765" max="10765" width="16" style="9" customWidth="1"/>
    <col min="10766" max="10766" width="16.85546875" style="9" customWidth="1"/>
    <col min="10767" max="10767" width="0" style="9" hidden="1" customWidth="1"/>
    <col min="10768" max="10768" width="19" style="9" customWidth="1"/>
    <col min="10769" max="10777" width="9.140625" style="9"/>
    <col min="10778" max="10778" width="0" style="9" hidden="1" customWidth="1"/>
    <col min="10779" max="11009" width="9.140625" style="9"/>
    <col min="11010" max="11010" width="2.7109375" style="9" customWidth="1"/>
    <col min="11011" max="11011" width="26.140625" style="9" customWidth="1"/>
    <col min="11012" max="11012" width="1" style="9" customWidth="1"/>
    <col min="11013" max="11013" width="24.85546875" style="9" bestFit="1" customWidth="1"/>
    <col min="11014" max="11014" width="9.85546875" style="9" customWidth="1"/>
    <col min="11015" max="11015" width="16.28515625" style="9" customWidth="1"/>
    <col min="11016" max="11016" width="16.85546875" style="9" customWidth="1"/>
    <col min="11017" max="11017" width="18.140625" style="9" customWidth="1"/>
    <col min="11018" max="11018" width="14.85546875" style="9" customWidth="1"/>
    <col min="11019" max="11019" width="7.140625" style="9" customWidth="1"/>
    <col min="11020" max="11020" width="14.5703125" style="9" customWidth="1"/>
    <col min="11021" max="11021" width="16" style="9" customWidth="1"/>
    <col min="11022" max="11022" width="16.85546875" style="9" customWidth="1"/>
    <col min="11023" max="11023" width="0" style="9" hidden="1" customWidth="1"/>
    <col min="11024" max="11024" width="19" style="9" customWidth="1"/>
    <col min="11025" max="11033" width="9.140625" style="9"/>
    <col min="11034" max="11034" width="0" style="9" hidden="1" customWidth="1"/>
    <col min="11035" max="11265" width="9.140625" style="9"/>
    <col min="11266" max="11266" width="2.7109375" style="9" customWidth="1"/>
    <col min="11267" max="11267" width="26.140625" style="9" customWidth="1"/>
    <col min="11268" max="11268" width="1" style="9" customWidth="1"/>
    <col min="11269" max="11269" width="24.85546875" style="9" bestFit="1" customWidth="1"/>
    <col min="11270" max="11270" width="9.85546875" style="9" customWidth="1"/>
    <col min="11271" max="11271" width="16.28515625" style="9" customWidth="1"/>
    <col min="11272" max="11272" width="16.85546875" style="9" customWidth="1"/>
    <col min="11273" max="11273" width="18.140625" style="9" customWidth="1"/>
    <col min="11274" max="11274" width="14.85546875" style="9" customWidth="1"/>
    <col min="11275" max="11275" width="7.140625" style="9" customWidth="1"/>
    <col min="11276" max="11276" width="14.5703125" style="9" customWidth="1"/>
    <col min="11277" max="11277" width="16" style="9" customWidth="1"/>
    <col min="11278" max="11278" width="16.85546875" style="9" customWidth="1"/>
    <col min="11279" max="11279" width="0" style="9" hidden="1" customWidth="1"/>
    <col min="11280" max="11280" width="19" style="9" customWidth="1"/>
    <col min="11281" max="11289" width="9.140625" style="9"/>
    <col min="11290" max="11290" width="0" style="9" hidden="1" customWidth="1"/>
    <col min="11291" max="11521" width="9.140625" style="9"/>
    <col min="11522" max="11522" width="2.7109375" style="9" customWidth="1"/>
    <col min="11523" max="11523" width="26.140625" style="9" customWidth="1"/>
    <col min="11524" max="11524" width="1" style="9" customWidth="1"/>
    <col min="11525" max="11525" width="24.85546875" style="9" bestFit="1" customWidth="1"/>
    <col min="11526" max="11526" width="9.85546875" style="9" customWidth="1"/>
    <col min="11527" max="11527" width="16.28515625" style="9" customWidth="1"/>
    <col min="11528" max="11528" width="16.85546875" style="9" customWidth="1"/>
    <col min="11529" max="11529" width="18.140625" style="9" customWidth="1"/>
    <col min="11530" max="11530" width="14.85546875" style="9" customWidth="1"/>
    <col min="11531" max="11531" width="7.140625" style="9" customWidth="1"/>
    <col min="11532" max="11532" width="14.5703125" style="9" customWidth="1"/>
    <col min="11533" max="11533" width="16" style="9" customWidth="1"/>
    <col min="11534" max="11534" width="16.85546875" style="9" customWidth="1"/>
    <col min="11535" max="11535" width="0" style="9" hidden="1" customWidth="1"/>
    <col min="11536" max="11536" width="19" style="9" customWidth="1"/>
    <col min="11537" max="11545" width="9.140625" style="9"/>
    <col min="11546" max="11546" width="0" style="9" hidden="1" customWidth="1"/>
    <col min="11547" max="11777" width="9.140625" style="9"/>
    <col min="11778" max="11778" width="2.7109375" style="9" customWidth="1"/>
    <col min="11779" max="11779" width="26.140625" style="9" customWidth="1"/>
    <col min="11780" max="11780" width="1" style="9" customWidth="1"/>
    <col min="11781" max="11781" width="24.85546875" style="9" bestFit="1" customWidth="1"/>
    <col min="11782" max="11782" width="9.85546875" style="9" customWidth="1"/>
    <col min="11783" max="11783" width="16.28515625" style="9" customWidth="1"/>
    <col min="11784" max="11784" width="16.85546875" style="9" customWidth="1"/>
    <col min="11785" max="11785" width="18.140625" style="9" customWidth="1"/>
    <col min="11786" max="11786" width="14.85546875" style="9" customWidth="1"/>
    <col min="11787" max="11787" width="7.140625" style="9" customWidth="1"/>
    <col min="11788" max="11788" width="14.5703125" style="9" customWidth="1"/>
    <col min="11789" max="11789" width="16" style="9" customWidth="1"/>
    <col min="11790" max="11790" width="16.85546875" style="9" customWidth="1"/>
    <col min="11791" max="11791" width="0" style="9" hidden="1" customWidth="1"/>
    <col min="11792" max="11792" width="19" style="9" customWidth="1"/>
    <col min="11793" max="11801" width="9.140625" style="9"/>
    <col min="11802" max="11802" width="0" style="9" hidden="1" customWidth="1"/>
    <col min="11803" max="12033" width="9.140625" style="9"/>
    <col min="12034" max="12034" width="2.7109375" style="9" customWidth="1"/>
    <col min="12035" max="12035" width="26.140625" style="9" customWidth="1"/>
    <col min="12036" max="12036" width="1" style="9" customWidth="1"/>
    <col min="12037" max="12037" width="24.85546875" style="9" bestFit="1" customWidth="1"/>
    <col min="12038" max="12038" width="9.85546875" style="9" customWidth="1"/>
    <col min="12039" max="12039" width="16.28515625" style="9" customWidth="1"/>
    <col min="12040" max="12040" width="16.85546875" style="9" customWidth="1"/>
    <col min="12041" max="12041" width="18.140625" style="9" customWidth="1"/>
    <col min="12042" max="12042" width="14.85546875" style="9" customWidth="1"/>
    <col min="12043" max="12043" width="7.140625" style="9" customWidth="1"/>
    <col min="12044" max="12044" width="14.5703125" style="9" customWidth="1"/>
    <col min="12045" max="12045" width="16" style="9" customWidth="1"/>
    <col min="12046" max="12046" width="16.85546875" style="9" customWidth="1"/>
    <col min="12047" max="12047" width="0" style="9" hidden="1" customWidth="1"/>
    <col min="12048" max="12048" width="19" style="9" customWidth="1"/>
    <col min="12049" max="12057" width="9.140625" style="9"/>
    <col min="12058" max="12058" width="0" style="9" hidden="1" customWidth="1"/>
    <col min="12059" max="12289" width="9.140625" style="9"/>
    <col min="12290" max="12290" width="2.7109375" style="9" customWidth="1"/>
    <col min="12291" max="12291" width="26.140625" style="9" customWidth="1"/>
    <col min="12292" max="12292" width="1" style="9" customWidth="1"/>
    <col min="12293" max="12293" width="24.85546875" style="9" bestFit="1" customWidth="1"/>
    <col min="12294" max="12294" width="9.85546875" style="9" customWidth="1"/>
    <col min="12295" max="12295" width="16.28515625" style="9" customWidth="1"/>
    <col min="12296" max="12296" width="16.85546875" style="9" customWidth="1"/>
    <col min="12297" max="12297" width="18.140625" style="9" customWidth="1"/>
    <col min="12298" max="12298" width="14.85546875" style="9" customWidth="1"/>
    <col min="12299" max="12299" width="7.140625" style="9" customWidth="1"/>
    <col min="12300" max="12300" width="14.5703125" style="9" customWidth="1"/>
    <col min="12301" max="12301" width="16" style="9" customWidth="1"/>
    <col min="12302" max="12302" width="16.85546875" style="9" customWidth="1"/>
    <col min="12303" max="12303" width="0" style="9" hidden="1" customWidth="1"/>
    <col min="12304" max="12304" width="19" style="9" customWidth="1"/>
    <col min="12305" max="12313" width="9.140625" style="9"/>
    <col min="12314" max="12314" width="0" style="9" hidden="1" customWidth="1"/>
    <col min="12315" max="12545" width="9.140625" style="9"/>
    <col min="12546" max="12546" width="2.7109375" style="9" customWidth="1"/>
    <col min="12547" max="12547" width="26.140625" style="9" customWidth="1"/>
    <col min="12548" max="12548" width="1" style="9" customWidth="1"/>
    <col min="12549" max="12549" width="24.85546875" style="9" bestFit="1" customWidth="1"/>
    <col min="12550" max="12550" width="9.85546875" style="9" customWidth="1"/>
    <col min="12551" max="12551" width="16.28515625" style="9" customWidth="1"/>
    <col min="12552" max="12552" width="16.85546875" style="9" customWidth="1"/>
    <col min="12553" max="12553" width="18.140625" style="9" customWidth="1"/>
    <col min="12554" max="12554" width="14.85546875" style="9" customWidth="1"/>
    <col min="12555" max="12555" width="7.140625" style="9" customWidth="1"/>
    <col min="12556" max="12556" width="14.5703125" style="9" customWidth="1"/>
    <col min="12557" max="12557" width="16" style="9" customWidth="1"/>
    <col min="12558" max="12558" width="16.85546875" style="9" customWidth="1"/>
    <col min="12559" max="12559" width="0" style="9" hidden="1" customWidth="1"/>
    <col min="12560" max="12560" width="19" style="9" customWidth="1"/>
    <col min="12561" max="12569" width="9.140625" style="9"/>
    <col min="12570" max="12570" width="0" style="9" hidden="1" customWidth="1"/>
    <col min="12571" max="12801" width="9.140625" style="9"/>
    <col min="12802" max="12802" width="2.7109375" style="9" customWidth="1"/>
    <col min="12803" max="12803" width="26.140625" style="9" customWidth="1"/>
    <col min="12804" max="12804" width="1" style="9" customWidth="1"/>
    <col min="12805" max="12805" width="24.85546875" style="9" bestFit="1" customWidth="1"/>
    <col min="12806" max="12806" width="9.85546875" style="9" customWidth="1"/>
    <col min="12807" max="12807" width="16.28515625" style="9" customWidth="1"/>
    <col min="12808" max="12808" width="16.85546875" style="9" customWidth="1"/>
    <col min="12809" max="12809" width="18.140625" style="9" customWidth="1"/>
    <col min="12810" max="12810" width="14.85546875" style="9" customWidth="1"/>
    <col min="12811" max="12811" width="7.140625" style="9" customWidth="1"/>
    <col min="12812" max="12812" width="14.5703125" style="9" customWidth="1"/>
    <col min="12813" max="12813" width="16" style="9" customWidth="1"/>
    <col min="12814" max="12814" width="16.85546875" style="9" customWidth="1"/>
    <col min="12815" max="12815" width="0" style="9" hidden="1" customWidth="1"/>
    <col min="12816" max="12816" width="19" style="9" customWidth="1"/>
    <col min="12817" max="12825" width="9.140625" style="9"/>
    <col min="12826" max="12826" width="0" style="9" hidden="1" customWidth="1"/>
    <col min="12827" max="13057" width="9.140625" style="9"/>
    <col min="13058" max="13058" width="2.7109375" style="9" customWidth="1"/>
    <col min="13059" max="13059" width="26.140625" style="9" customWidth="1"/>
    <col min="13060" max="13060" width="1" style="9" customWidth="1"/>
    <col min="13061" max="13061" width="24.85546875" style="9" bestFit="1" customWidth="1"/>
    <col min="13062" max="13062" width="9.85546875" style="9" customWidth="1"/>
    <col min="13063" max="13063" width="16.28515625" style="9" customWidth="1"/>
    <col min="13064" max="13064" width="16.85546875" style="9" customWidth="1"/>
    <col min="13065" max="13065" width="18.140625" style="9" customWidth="1"/>
    <col min="13066" max="13066" width="14.85546875" style="9" customWidth="1"/>
    <col min="13067" max="13067" width="7.140625" style="9" customWidth="1"/>
    <col min="13068" max="13068" width="14.5703125" style="9" customWidth="1"/>
    <col min="13069" max="13069" width="16" style="9" customWidth="1"/>
    <col min="13070" max="13070" width="16.85546875" style="9" customWidth="1"/>
    <col min="13071" max="13071" width="0" style="9" hidden="1" customWidth="1"/>
    <col min="13072" max="13072" width="19" style="9" customWidth="1"/>
    <col min="13073" max="13081" width="9.140625" style="9"/>
    <col min="13082" max="13082" width="0" style="9" hidden="1" customWidth="1"/>
    <col min="13083" max="13313" width="9.140625" style="9"/>
    <col min="13314" max="13314" width="2.7109375" style="9" customWidth="1"/>
    <col min="13315" max="13315" width="26.140625" style="9" customWidth="1"/>
    <col min="13316" max="13316" width="1" style="9" customWidth="1"/>
    <col min="13317" max="13317" width="24.85546875" style="9" bestFit="1" customWidth="1"/>
    <col min="13318" max="13318" width="9.85546875" style="9" customWidth="1"/>
    <col min="13319" max="13319" width="16.28515625" style="9" customWidth="1"/>
    <col min="13320" max="13320" width="16.85546875" style="9" customWidth="1"/>
    <col min="13321" max="13321" width="18.140625" style="9" customWidth="1"/>
    <col min="13322" max="13322" width="14.85546875" style="9" customWidth="1"/>
    <col min="13323" max="13323" width="7.140625" style="9" customWidth="1"/>
    <col min="13324" max="13324" width="14.5703125" style="9" customWidth="1"/>
    <col min="13325" max="13325" width="16" style="9" customWidth="1"/>
    <col min="13326" max="13326" width="16.85546875" style="9" customWidth="1"/>
    <col min="13327" max="13327" width="0" style="9" hidden="1" customWidth="1"/>
    <col min="13328" max="13328" width="19" style="9" customWidth="1"/>
    <col min="13329" max="13337" width="9.140625" style="9"/>
    <col min="13338" max="13338" width="0" style="9" hidden="1" customWidth="1"/>
    <col min="13339" max="13569" width="9.140625" style="9"/>
    <col min="13570" max="13570" width="2.7109375" style="9" customWidth="1"/>
    <col min="13571" max="13571" width="26.140625" style="9" customWidth="1"/>
    <col min="13572" max="13572" width="1" style="9" customWidth="1"/>
    <col min="13573" max="13573" width="24.85546875" style="9" bestFit="1" customWidth="1"/>
    <col min="13574" max="13574" width="9.85546875" style="9" customWidth="1"/>
    <col min="13575" max="13575" width="16.28515625" style="9" customWidth="1"/>
    <col min="13576" max="13576" width="16.85546875" style="9" customWidth="1"/>
    <col min="13577" max="13577" width="18.140625" style="9" customWidth="1"/>
    <col min="13578" max="13578" width="14.85546875" style="9" customWidth="1"/>
    <col min="13579" max="13579" width="7.140625" style="9" customWidth="1"/>
    <col min="13580" max="13580" width="14.5703125" style="9" customWidth="1"/>
    <col min="13581" max="13581" width="16" style="9" customWidth="1"/>
    <col min="13582" max="13582" width="16.85546875" style="9" customWidth="1"/>
    <col min="13583" max="13583" width="0" style="9" hidden="1" customWidth="1"/>
    <col min="13584" max="13584" width="19" style="9" customWidth="1"/>
    <col min="13585" max="13593" width="9.140625" style="9"/>
    <col min="13594" max="13594" width="0" style="9" hidden="1" customWidth="1"/>
    <col min="13595" max="13825" width="9.140625" style="9"/>
    <col min="13826" max="13826" width="2.7109375" style="9" customWidth="1"/>
    <col min="13827" max="13827" width="26.140625" style="9" customWidth="1"/>
    <col min="13828" max="13828" width="1" style="9" customWidth="1"/>
    <col min="13829" max="13829" width="24.85546875" style="9" bestFit="1" customWidth="1"/>
    <col min="13830" max="13830" width="9.85546875" style="9" customWidth="1"/>
    <col min="13831" max="13831" width="16.28515625" style="9" customWidth="1"/>
    <col min="13832" max="13832" width="16.85546875" style="9" customWidth="1"/>
    <col min="13833" max="13833" width="18.140625" style="9" customWidth="1"/>
    <col min="13834" max="13834" width="14.85546875" style="9" customWidth="1"/>
    <col min="13835" max="13835" width="7.140625" style="9" customWidth="1"/>
    <col min="13836" max="13836" width="14.5703125" style="9" customWidth="1"/>
    <col min="13837" max="13837" width="16" style="9" customWidth="1"/>
    <col min="13838" max="13838" width="16.85546875" style="9" customWidth="1"/>
    <col min="13839" max="13839" width="0" style="9" hidden="1" customWidth="1"/>
    <col min="13840" max="13840" width="19" style="9" customWidth="1"/>
    <col min="13841" max="13849" width="9.140625" style="9"/>
    <col min="13850" max="13850" width="0" style="9" hidden="1" customWidth="1"/>
    <col min="13851" max="14081" width="9.140625" style="9"/>
    <col min="14082" max="14082" width="2.7109375" style="9" customWidth="1"/>
    <col min="14083" max="14083" width="26.140625" style="9" customWidth="1"/>
    <col min="14084" max="14084" width="1" style="9" customWidth="1"/>
    <col min="14085" max="14085" width="24.85546875" style="9" bestFit="1" customWidth="1"/>
    <col min="14086" max="14086" width="9.85546875" style="9" customWidth="1"/>
    <col min="14087" max="14087" width="16.28515625" style="9" customWidth="1"/>
    <col min="14088" max="14088" width="16.85546875" style="9" customWidth="1"/>
    <col min="14089" max="14089" width="18.140625" style="9" customWidth="1"/>
    <col min="14090" max="14090" width="14.85546875" style="9" customWidth="1"/>
    <col min="14091" max="14091" width="7.140625" style="9" customWidth="1"/>
    <col min="14092" max="14092" width="14.5703125" style="9" customWidth="1"/>
    <col min="14093" max="14093" width="16" style="9" customWidth="1"/>
    <col min="14094" max="14094" width="16.85546875" style="9" customWidth="1"/>
    <col min="14095" max="14095" width="0" style="9" hidden="1" customWidth="1"/>
    <col min="14096" max="14096" width="19" style="9" customWidth="1"/>
    <col min="14097" max="14105" width="9.140625" style="9"/>
    <col min="14106" max="14106" width="0" style="9" hidden="1" customWidth="1"/>
    <col min="14107" max="14337" width="9.140625" style="9"/>
    <col min="14338" max="14338" width="2.7109375" style="9" customWidth="1"/>
    <col min="14339" max="14339" width="26.140625" style="9" customWidth="1"/>
    <col min="14340" max="14340" width="1" style="9" customWidth="1"/>
    <col min="14341" max="14341" width="24.85546875" style="9" bestFit="1" customWidth="1"/>
    <col min="14342" max="14342" width="9.85546875" style="9" customWidth="1"/>
    <col min="14343" max="14343" width="16.28515625" style="9" customWidth="1"/>
    <col min="14344" max="14344" width="16.85546875" style="9" customWidth="1"/>
    <col min="14345" max="14345" width="18.140625" style="9" customWidth="1"/>
    <col min="14346" max="14346" width="14.85546875" style="9" customWidth="1"/>
    <col min="14347" max="14347" width="7.140625" style="9" customWidth="1"/>
    <col min="14348" max="14348" width="14.5703125" style="9" customWidth="1"/>
    <col min="14349" max="14349" width="16" style="9" customWidth="1"/>
    <col min="14350" max="14350" width="16.85546875" style="9" customWidth="1"/>
    <col min="14351" max="14351" width="0" style="9" hidden="1" customWidth="1"/>
    <col min="14352" max="14352" width="19" style="9" customWidth="1"/>
    <col min="14353" max="14361" width="9.140625" style="9"/>
    <col min="14362" max="14362" width="0" style="9" hidden="1" customWidth="1"/>
    <col min="14363" max="14593" width="9.140625" style="9"/>
    <col min="14594" max="14594" width="2.7109375" style="9" customWidth="1"/>
    <col min="14595" max="14595" width="26.140625" style="9" customWidth="1"/>
    <col min="14596" max="14596" width="1" style="9" customWidth="1"/>
    <col min="14597" max="14597" width="24.85546875" style="9" bestFit="1" customWidth="1"/>
    <col min="14598" max="14598" width="9.85546875" style="9" customWidth="1"/>
    <col min="14599" max="14599" width="16.28515625" style="9" customWidth="1"/>
    <col min="14600" max="14600" width="16.85546875" style="9" customWidth="1"/>
    <col min="14601" max="14601" width="18.140625" style="9" customWidth="1"/>
    <col min="14602" max="14602" width="14.85546875" style="9" customWidth="1"/>
    <col min="14603" max="14603" width="7.140625" style="9" customWidth="1"/>
    <col min="14604" max="14604" width="14.5703125" style="9" customWidth="1"/>
    <col min="14605" max="14605" width="16" style="9" customWidth="1"/>
    <col min="14606" max="14606" width="16.85546875" style="9" customWidth="1"/>
    <col min="14607" max="14607" width="0" style="9" hidden="1" customWidth="1"/>
    <col min="14608" max="14608" width="19" style="9" customWidth="1"/>
    <col min="14609" max="14617" width="9.140625" style="9"/>
    <col min="14618" max="14618" width="0" style="9" hidden="1" customWidth="1"/>
    <col min="14619" max="14849" width="9.140625" style="9"/>
    <col min="14850" max="14850" width="2.7109375" style="9" customWidth="1"/>
    <col min="14851" max="14851" width="26.140625" style="9" customWidth="1"/>
    <col min="14852" max="14852" width="1" style="9" customWidth="1"/>
    <col min="14853" max="14853" width="24.85546875" style="9" bestFit="1" customWidth="1"/>
    <col min="14854" max="14854" width="9.85546875" style="9" customWidth="1"/>
    <col min="14855" max="14855" width="16.28515625" style="9" customWidth="1"/>
    <col min="14856" max="14856" width="16.85546875" style="9" customWidth="1"/>
    <col min="14857" max="14857" width="18.140625" style="9" customWidth="1"/>
    <col min="14858" max="14858" width="14.85546875" style="9" customWidth="1"/>
    <col min="14859" max="14859" width="7.140625" style="9" customWidth="1"/>
    <col min="14860" max="14860" width="14.5703125" style="9" customWidth="1"/>
    <col min="14861" max="14861" width="16" style="9" customWidth="1"/>
    <col min="14862" max="14862" width="16.85546875" style="9" customWidth="1"/>
    <col min="14863" max="14863" width="0" style="9" hidden="1" customWidth="1"/>
    <col min="14864" max="14864" width="19" style="9" customWidth="1"/>
    <col min="14865" max="14873" width="9.140625" style="9"/>
    <col min="14874" max="14874" width="0" style="9" hidden="1" customWidth="1"/>
    <col min="14875" max="15105" width="9.140625" style="9"/>
    <col min="15106" max="15106" width="2.7109375" style="9" customWidth="1"/>
    <col min="15107" max="15107" width="26.140625" style="9" customWidth="1"/>
    <col min="15108" max="15108" width="1" style="9" customWidth="1"/>
    <col min="15109" max="15109" width="24.85546875" style="9" bestFit="1" customWidth="1"/>
    <col min="15110" max="15110" width="9.85546875" style="9" customWidth="1"/>
    <col min="15111" max="15111" width="16.28515625" style="9" customWidth="1"/>
    <col min="15112" max="15112" width="16.85546875" style="9" customWidth="1"/>
    <col min="15113" max="15113" width="18.140625" style="9" customWidth="1"/>
    <col min="15114" max="15114" width="14.85546875" style="9" customWidth="1"/>
    <col min="15115" max="15115" width="7.140625" style="9" customWidth="1"/>
    <col min="15116" max="15116" width="14.5703125" style="9" customWidth="1"/>
    <col min="15117" max="15117" width="16" style="9" customWidth="1"/>
    <col min="15118" max="15118" width="16.85546875" style="9" customWidth="1"/>
    <col min="15119" max="15119" width="0" style="9" hidden="1" customWidth="1"/>
    <col min="15120" max="15120" width="19" style="9" customWidth="1"/>
    <col min="15121" max="15129" width="9.140625" style="9"/>
    <col min="15130" max="15130" width="0" style="9" hidden="1" customWidth="1"/>
    <col min="15131" max="15361" width="9.140625" style="9"/>
    <col min="15362" max="15362" width="2.7109375" style="9" customWidth="1"/>
    <col min="15363" max="15363" width="26.140625" style="9" customWidth="1"/>
    <col min="15364" max="15364" width="1" style="9" customWidth="1"/>
    <col min="15365" max="15365" width="24.85546875" style="9" bestFit="1" customWidth="1"/>
    <col min="15366" max="15366" width="9.85546875" style="9" customWidth="1"/>
    <col min="15367" max="15367" width="16.28515625" style="9" customWidth="1"/>
    <col min="15368" max="15368" width="16.85546875" style="9" customWidth="1"/>
    <col min="15369" max="15369" width="18.140625" style="9" customWidth="1"/>
    <col min="15370" max="15370" width="14.85546875" style="9" customWidth="1"/>
    <col min="15371" max="15371" width="7.140625" style="9" customWidth="1"/>
    <col min="15372" max="15372" width="14.5703125" style="9" customWidth="1"/>
    <col min="15373" max="15373" width="16" style="9" customWidth="1"/>
    <col min="15374" max="15374" width="16.85546875" style="9" customWidth="1"/>
    <col min="15375" max="15375" width="0" style="9" hidden="1" customWidth="1"/>
    <col min="15376" max="15376" width="19" style="9" customWidth="1"/>
    <col min="15377" max="15385" width="9.140625" style="9"/>
    <col min="15386" max="15386" width="0" style="9" hidden="1" customWidth="1"/>
    <col min="15387" max="15617" width="9.140625" style="9"/>
    <col min="15618" max="15618" width="2.7109375" style="9" customWidth="1"/>
    <col min="15619" max="15619" width="26.140625" style="9" customWidth="1"/>
    <col min="15620" max="15620" width="1" style="9" customWidth="1"/>
    <col min="15621" max="15621" width="24.85546875" style="9" bestFit="1" customWidth="1"/>
    <col min="15622" max="15622" width="9.85546875" style="9" customWidth="1"/>
    <col min="15623" max="15623" width="16.28515625" style="9" customWidth="1"/>
    <col min="15624" max="15624" width="16.85546875" style="9" customWidth="1"/>
    <col min="15625" max="15625" width="18.140625" style="9" customWidth="1"/>
    <col min="15626" max="15626" width="14.85546875" style="9" customWidth="1"/>
    <col min="15627" max="15627" width="7.140625" style="9" customWidth="1"/>
    <col min="15628" max="15628" width="14.5703125" style="9" customWidth="1"/>
    <col min="15629" max="15629" width="16" style="9" customWidth="1"/>
    <col min="15630" max="15630" width="16.85546875" style="9" customWidth="1"/>
    <col min="15631" max="15631" width="0" style="9" hidden="1" customWidth="1"/>
    <col min="15632" max="15632" width="19" style="9" customWidth="1"/>
    <col min="15633" max="15641" width="9.140625" style="9"/>
    <col min="15642" max="15642" width="0" style="9" hidden="1" customWidth="1"/>
    <col min="15643" max="15873" width="9.140625" style="9"/>
    <col min="15874" max="15874" width="2.7109375" style="9" customWidth="1"/>
    <col min="15875" max="15875" width="26.140625" style="9" customWidth="1"/>
    <col min="15876" max="15876" width="1" style="9" customWidth="1"/>
    <col min="15877" max="15877" width="24.85546875" style="9" bestFit="1" customWidth="1"/>
    <col min="15878" max="15878" width="9.85546875" style="9" customWidth="1"/>
    <col min="15879" max="15879" width="16.28515625" style="9" customWidth="1"/>
    <col min="15880" max="15880" width="16.85546875" style="9" customWidth="1"/>
    <col min="15881" max="15881" width="18.140625" style="9" customWidth="1"/>
    <col min="15882" max="15882" width="14.85546875" style="9" customWidth="1"/>
    <col min="15883" max="15883" width="7.140625" style="9" customWidth="1"/>
    <col min="15884" max="15884" width="14.5703125" style="9" customWidth="1"/>
    <col min="15885" max="15885" width="16" style="9" customWidth="1"/>
    <col min="15886" max="15886" width="16.85546875" style="9" customWidth="1"/>
    <col min="15887" max="15887" width="0" style="9" hidden="1" customWidth="1"/>
    <col min="15888" max="15888" width="19" style="9" customWidth="1"/>
    <col min="15889" max="15897" width="9.140625" style="9"/>
    <col min="15898" max="15898" width="0" style="9" hidden="1" customWidth="1"/>
    <col min="15899" max="16129" width="9.140625" style="9"/>
    <col min="16130" max="16130" width="2.7109375" style="9" customWidth="1"/>
    <col min="16131" max="16131" width="26.140625" style="9" customWidth="1"/>
    <col min="16132" max="16132" width="1" style="9" customWidth="1"/>
    <col min="16133" max="16133" width="24.85546875" style="9" bestFit="1" customWidth="1"/>
    <col min="16134" max="16134" width="9.85546875" style="9" customWidth="1"/>
    <col min="16135" max="16135" width="16.28515625" style="9" customWidth="1"/>
    <col min="16136" max="16136" width="16.85546875" style="9" customWidth="1"/>
    <col min="16137" max="16137" width="18.140625" style="9" customWidth="1"/>
    <col min="16138" max="16138" width="14.85546875" style="9" customWidth="1"/>
    <col min="16139" max="16139" width="7.140625" style="9" customWidth="1"/>
    <col min="16140" max="16140" width="14.5703125" style="9" customWidth="1"/>
    <col min="16141" max="16141" width="16" style="9" customWidth="1"/>
    <col min="16142" max="16142" width="16.85546875" style="9" customWidth="1"/>
    <col min="16143" max="16143" width="0" style="9" hidden="1" customWidth="1"/>
    <col min="16144" max="16144" width="19" style="9" customWidth="1"/>
    <col min="16145" max="16153" width="9.140625" style="9"/>
    <col min="16154" max="16154" width="0" style="9" hidden="1" customWidth="1"/>
    <col min="16155" max="16384" width="9.140625" style="9"/>
  </cols>
  <sheetData>
    <row r="1" spans="1:25" ht="19.5" x14ac:dyDescent="0.2">
      <c r="A1" s="190" t="s">
        <v>786</v>
      </c>
      <c r="B1" s="8"/>
      <c r="C1" s="8"/>
      <c r="D1" s="8"/>
      <c r="E1" s="8"/>
      <c r="F1" s="8"/>
      <c r="G1" s="8"/>
      <c r="H1" s="8"/>
      <c r="I1" s="8"/>
      <c r="J1" s="8"/>
      <c r="K1" s="8"/>
      <c r="L1" s="8"/>
      <c r="M1" s="8"/>
      <c r="N1" s="8"/>
      <c r="O1" s="68"/>
      <c r="P1" s="8"/>
    </row>
    <row r="2" spans="1:25" x14ac:dyDescent="0.2">
      <c r="A2" s="154" t="s">
        <v>50</v>
      </c>
      <c r="B2" s="10"/>
      <c r="C2" s="10"/>
      <c r="D2" s="10"/>
      <c r="E2" s="10"/>
      <c r="F2" s="10"/>
      <c r="G2" s="10"/>
      <c r="H2" s="10"/>
      <c r="I2" s="10"/>
      <c r="J2" s="10"/>
      <c r="K2" s="10"/>
      <c r="L2" s="10"/>
      <c r="M2" s="11"/>
      <c r="N2" s="12"/>
      <c r="O2" s="68"/>
      <c r="P2" s="12"/>
      <c r="Q2" s="13"/>
      <c r="R2" s="13"/>
      <c r="S2" s="13"/>
      <c r="T2" s="13"/>
      <c r="U2" s="13"/>
      <c r="V2" s="13"/>
      <c r="W2" s="13"/>
      <c r="X2" s="13"/>
      <c r="Y2" s="13"/>
    </row>
    <row r="3" spans="1:25" x14ac:dyDescent="0.2">
      <c r="A3" s="168" t="s">
        <v>51</v>
      </c>
      <c r="B3" s="10"/>
      <c r="C3" s="10"/>
      <c r="D3" s="10"/>
      <c r="E3" s="10"/>
      <c r="F3" s="10"/>
      <c r="G3" s="10"/>
      <c r="H3" s="10"/>
      <c r="I3" s="10"/>
      <c r="J3" s="10"/>
      <c r="K3" s="10"/>
      <c r="L3" s="10"/>
      <c r="M3" s="11"/>
      <c r="N3" s="12"/>
      <c r="O3" s="68"/>
      <c r="P3" s="12"/>
      <c r="Q3" s="13"/>
      <c r="R3" s="13"/>
      <c r="S3" s="13"/>
      <c r="T3" s="13"/>
      <c r="U3" s="13"/>
      <c r="V3" s="13"/>
      <c r="W3" s="13"/>
      <c r="X3" s="13"/>
      <c r="Y3" s="13"/>
    </row>
    <row r="4" spans="1:25" s="36" customFormat="1" ht="17.25" customHeight="1" x14ac:dyDescent="0.25">
      <c r="A4" s="189" t="s">
        <v>82</v>
      </c>
      <c r="B4" s="73"/>
      <c r="C4" s="58"/>
      <c r="D4" s="58"/>
      <c r="E4" s="58"/>
      <c r="F4" s="170"/>
      <c r="G4" s="58"/>
      <c r="H4" s="73"/>
      <c r="I4" s="73"/>
      <c r="J4" s="73"/>
      <c r="K4" s="73"/>
      <c r="L4" s="73"/>
      <c r="M4" s="73"/>
      <c r="N4" s="180"/>
      <c r="O4" s="180"/>
      <c r="P4" s="180"/>
    </row>
    <row r="5" spans="1:25" s="13" customFormat="1" ht="60" customHeight="1" x14ac:dyDescent="0.2">
      <c r="A5" s="162" t="s">
        <v>58</v>
      </c>
      <c r="B5" s="163" t="s">
        <v>59</v>
      </c>
      <c r="C5" s="164" t="s">
        <v>60</v>
      </c>
      <c r="D5" s="164" t="s">
        <v>61</v>
      </c>
      <c r="E5" s="164" t="s">
        <v>62</v>
      </c>
      <c r="F5" s="164" t="s">
        <v>83</v>
      </c>
      <c r="G5" s="164" t="s">
        <v>64</v>
      </c>
      <c r="H5" s="164" t="s">
        <v>65</v>
      </c>
      <c r="I5" s="164" t="s">
        <v>66</v>
      </c>
      <c r="J5" s="164" t="s">
        <v>67</v>
      </c>
      <c r="K5" s="162" t="s">
        <v>68</v>
      </c>
      <c r="L5" s="163" t="s">
        <v>84</v>
      </c>
      <c r="M5" s="164" t="s">
        <v>70</v>
      </c>
      <c r="N5" s="37"/>
      <c r="O5" s="37"/>
      <c r="P5" s="37"/>
      <c r="Q5" s="37"/>
      <c r="R5" s="175"/>
    </row>
    <row r="6" spans="1:25" s="13" customFormat="1" ht="15" customHeight="1" x14ac:dyDescent="0.2">
      <c r="A6" s="171" t="s">
        <v>71</v>
      </c>
      <c r="B6" s="165">
        <v>1</v>
      </c>
      <c r="C6" s="165">
        <v>0</v>
      </c>
      <c r="D6" s="165">
        <v>0</v>
      </c>
      <c r="E6" s="165">
        <v>0</v>
      </c>
      <c r="F6" s="165">
        <v>1</v>
      </c>
      <c r="G6" s="165">
        <v>0</v>
      </c>
      <c r="H6" s="165">
        <v>3</v>
      </c>
      <c r="I6" s="165">
        <v>0</v>
      </c>
      <c r="J6" s="165">
        <v>0</v>
      </c>
      <c r="K6" s="165">
        <v>0</v>
      </c>
      <c r="L6" s="165">
        <v>8</v>
      </c>
      <c r="M6" s="165">
        <v>0</v>
      </c>
      <c r="N6" s="180"/>
    </row>
    <row r="7" spans="1:25" s="13" customFormat="1" ht="15" customHeight="1" x14ac:dyDescent="0.2">
      <c r="A7" s="171" t="s">
        <v>72</v>
      </c>
      <c r="B7" s="165">
        <v>16</v>
      </c>
      <c r="C7" s="165">
        <v>0</v>
      </c>
      <c r="D7" s="165">
        <v>1</v>
      </c>
      <c r="E7" s="165">
        <v>6</v>
      </c>
      <c r="F7" s="165">
        <v>6</v>
      </c>
      <c r="G7" s="165">
        <v>3</v>
      </c>
      <c r="H7" s="165">
        <v>44</v>
      </c>
      <c r="I7" s="165">
        <v>0</v>
      </c>
      <c r="J7" s="165">
        <v>17</v>
      </c>
      <c r="K7" s="165">
        <v>67</v>
      </c>
      <c r="L7" s="165">
        <v>50</v>
      </c>
      <c r="M7" s="165">
        <v>43</v>
      </c>
      <c r="N7" s="180"/>
    </row>
    <row r="8" spans="1:25" s="13" customFormat="1" ht="15" customHeight="1" x14ac:dyDescent="0.2">
      <c r="A8" s="171" t="s">
        <v>73</v>
      </c>
      <c r="B8" s="165">
        <v>12</v>
      </c>
      <c r="C8" s="165">
        <v>1</v>
      </c>
      <c r="D8" s="165">
        <v>5</v>
      </c>
      <c r="E8" s="165">
        <v>3</v>
      </c>
      <c r="F8" s="165">
        <v>1</v>
      </c>
      <c r="G8" s="165">
        <v>2</v>
      </c>
      <c r="H8" s="165">
        <v>33</v>
      </c>
      <c r="I8" s="165">
        <v>50</v>
      </c>
      <c r="J8" s="165">
        <v>83</v>
      </c>
      <c r="K8" s="165">
        <v>33</v>
      </c>
      <c r="L8" s="165">
        <v>8</v>
      </c>
      <c r="M8" s="165">
        <v>29</v>
      </c>
      <c r="N8" s="180"/>
    </row>
    <row r="9" spans="1:25" s="13" customFormat="1" ht="15" customHeight="1" x14ac:dyDescent="0.2">
      <c r="A9" s="171" t="s">
        <v>74</v>
      </c>
      <c r="B9" s="165">
        <v>7</v>
      </c>
      <c r="C9" s="165">
        <v>1</v>
      </c>
      <c r="D9" s="165">
        <v>0</v>
      </c>
      <c r="E9" s="165">
        <v>0</v>
      </c>
      <c r="F9" s="165">
        <v>4</v>
      </c>
      <c r="G9" s="165">
        <v>2</v>
      </c>
      <c r="H9" s="165">
        <v>19</v>
      </c>
      <c r="I9" s="165">
        <v>50</v>
      </c>
      <c r="J9" s="165">
        <v>0</v>
      </c>
      <c r="K9" s="165">
        <v>0</v>
      </c>
      <c r="L9" s="165">
        <v>33</v>
      </c>
      <c r="M9" s="165">
        <v>29</v>
      </c>
      <c r="N9" s="180"/>
    </row>
    <row r="10" spans="1:25" s="13" customFormat="1" ht="15" customHeight="1" x14ac:dyDescent="0.2">
      <c r="A10" s="172" t="s">
        <v>75</v>
      </c>
      <c r="B10" s="169">
        <v>36</v>
      </c>
      <c r="C10" s="169">
        <v>2</v>
      </c>
      <c r="D10" s="169">
        <v>6</v>
      </c>
      <c r="E10" s="169">
        <v>9</v>
      </c>
      <c r="F10" s="169">
        <v>12</v>
      </c>
      <c r="G10" s="169">
        <v>7</v>
      </c>
      <c r="H10" s="169">
        <v>100</v>
      </c>
      <c r="I10" s="169">
        <v>100</v>
      </c>
      <c r="J10" s="169">
        <v>100</v>
      </c>
      <c r="K10" s="169">
        <v>100</v>
      </c>
      <c r="L10" s="169">
        <v>100</v>
      </c>
      <c r="M10" s="169">
        <v>100</v>
      </c>
      <c r="N10" s="180"/>
    </row>
    <row r="11" spans="1:25" s="13" customFormat="1" ht="9" customHeight="1" x14ac:dyDescent="0.2">
      <c r="A11" s="10"/>
      <c r="B11" s="69"/>
      <c r="C11" s="69"/>
      <c r="D11" s="69"/>
      <c r="E11" s="69"/>
      <c r="F11" s="69"/>
      <c r="G11" s="69"/>
      <c r="H11" s="70"/>
      <c r="I11" s="70"/>
      <c r="J11" s="70"/>
      <c r="K11" s="70"/>
      <c r="L11" s="70"/>
      <c r="M11" s="70"/>
      <c r="N11" s="180"/>
    </row>
    <row r="12" spans="1:25" s="13" customFormat="1" ht="15" customHeight="1" x14ac:dyDescent="0.25">
      <c r="A12" s="189" t="s">
        <v>85</v>
      </c>
      <c r="B12" s="73"/>
      <c r="C12" s="58"/>
      <c r="D12" s="58"/>
      <c r="E12" s="58"/>
      <c r="F12" s="58"/>
      <c r="G12" s="58"/>
      <c r="H12" s="73"/>
      <c r="I12" s="73"/>
      <c r="J12" s="73"/>
      <c r="K12" s="73"/>
      <c r="L12" s="73"/>
      <c r="M12" s="73"/>
      <c r="N12" s="180"/>
    </row>
    <row r="13" spans="1:25" s="13" customFormat="1" ht="45" x14ac:dyDescent="0.2">
      <c r="A13" s="162" t="s">
        <v>58</v>
      </c>
      <c r="B13" s="163" t="s">
        <v>59</v>
      </c>
      <c r="C13" s="164" t="s">
        <v>60</v>
      </c>
      <c r="D13" s="164" t="s">
        <v>61</v>
      </c>
      <c r="E13" s="164" t="s">
        <v>62</v>
      </c>
      <c r="F13" s="164" t="s">
        <v>83</v>
      </c>
      <c r="G13" s="164" t="s">
        <v>64</v>
      </c>
      <c r="H13" s="164" t="s">
        <v>65</v>
      </c>
      <c r="I13" s="164" t="s">
        <v>66</v>
      </c>
      <c r="J13" s="164" t="s">
        <v>67</v>
      </c>
      <c r="K13" s="162" t="s">
        <v>68</v>
      </c>
      <c r="L13" s="163" t="s">
        <v>84</v>
      </c>
      <c r="M13" s="164" t="s">
        <v>70</v>
      </c>
      <c r="N13" s="180"/>
    </row>
    <row r="14" spans="1:25" s="13" customFormat="1" ht="15" customHeight="1" x14ac:dyDescent="0.2">
      <c r="A14" s="171" t="s">
        <v>71</v>
      </c>
      <c r="B14" s="165">
        <v>1</v>
      </c>
      <c r="C14" s="165">
        <v>0</v>
      </c>
      <c r="D14" s="165">
        <v>0</v>
      </c>
      <c r="E14" s="165">
        <v>0</v>
      </c>
      <c r="F14" s="165">
        <v>1</v>
      </c>
      <c r="G14" s="165">
        <v>0</v>
      </c>
      <c r="H14" s="165">
        <v>3</v>
      </c>
      <c r="I14" s="165">
        <v>0</v>
      </c>
      <c r="J14" s="165">
        <v>0</v>
      </c>
      <c r="K14" s="165">
        <v>0</v>
      </c>
      <c r="L14" s="165">
        <v>8</v>
      </c>
      <c r="M14" s="165">
        <v>0</v>
      </c>
      <c r="N14" s="180"/>
    </row>
    <row r="15" spans="1:25" s="13" customFormat="1" ht="15" customHeight="1" x14ac:dyDescent="0.2">
      <c r="A15" s="171" t="s">
        <v>72</v>
      </c>
      <c r="B15" s="165">
        <v>18</v>
      </c>
      <c r="C15" s="165">
        <v>0</v>
      </c>
      <c r="D15" s="165">
        <v>2</v>
      </c>
      <c r="E15" s="165">
        <v>7</v>
      </c>
      <c r="F15" s="165">
        <v>6</v>
      </c>
      <c r="G15" s="165">
        <v>3</v>
      </c>
      <c r="H15" s="165">
        <v>50</v>
      </c>
      <c r="I15" s="165">
        <v>0</v>
      </c>
      <c r="J15" s="165">
        <v>33</v>
      </c>
      <c r="K15" s="165">
        <v>78</v>
      </c>
      <c r="L15" s="165">
        <v>50</v>
      </c>
      <c r="M15" s="165">
        <v>43</v>
      </c>
      <c r="N15" s="180"/>
    </row>
    <row r="16" spans="1:25" s="13" customFormat="1" ht="15" customHeight="1" x14ac:dyDescent="0.2">
      <c r="A16" s="171" t="s">
        <v>73</v>
      </c>
      <c r="B16" s="165">
        <v>11</v>
      </c>
      <c r="C16" s="165">
        <v>2</v>
      </c>
      <c r="D16" s="165">
        <v>4</v>
      </c>
      <c r="E16" s="165">
        <v>2</v>
      </c>
      <c r="F16" s="165">
        <v>1</v>
      </c>
      <c r="G16" s="165">
        <v>2</v>
      </c>
      <c r="H16" s="165">
        <v>31</v>
      </c>
      <c r="I16" s="165">
        <v>100</v>
      </c>
      <c r="J16" s="165">
        <v>67</v>
      </c>
      <c r="K16" s="165">
        <v>22</v>
      </c>
      <c r="L16" s="165">
        <v>8</v>
      </c>
      <c r="M16" s="165">
        <v>29</v>
      </c>
      <c r="N16" s="180"/>
    </row>
    <row r="17" spans="1:22" s="13" customFormat="1" ht="15" customHeight="1" x14ac:dyDescent="0.2">
      <c r="A17" s="171" t="s">
        <v>74</v>
      </c>
      <c r="B17" s="165">
        <v>6</v>
      </c>
      <c r="C17" s="165">
        <v>0</v>
      </c>
      <c r="D17" s="165">
        <v>0</v>
      </c>
      <c r="E17" s="165">
        <v>0</v>
      </c>
      <c r="F17" s="165">
        <v>4</v>
      </c>
      <c r="G17" s="165">
        <v>2</v>
      </c>
      <c r="H17" s="165">
        <v>17</v>
      </c>
      <c r="I17" s="165">
        <v>0</v>
      </c>
      <c r="J17" s="165">
        <v>0</v>
      </c>
      <c r="K17" s="165">
        <v>0</v>
      </c>
      <c r="L17" s="165">
        <v>33</v>
      </c>
      <c r="M17" s="165">
        <v>29</v>
      </c>
      <c r="N17" s="180"/>
    </row>
    <row r="18" spans="1:22" s="13" customFormat="1" ht="15" customHeight="1" x14ac:dyDescent="0.2">
      <c r="A18" s="172" t="s">
        <v>75</v>
      </c>
      <c r="B18" s="169">
        <v>36</v>
      </c>
      <c r="C18" s="169">
        <v>2</v>
      </c>
      <c r="D18" s="169">
        <v>6</v>
      </c>
      <c r="E18" s="169">
        <v>9</v>
      </c>
      <c r="F18" s="169">
        <v>12</v>
      </c>
      <c r="G18" s="169">
        <v>7</v>
      </c>
      <c r="H18" s="169">
        <v>100</v>
      </c>
      <c r="I18" s="169">
        <v>100</v>
      </c>
      <c r="J18" s="169">
        <v>100</v>
      </c>
      <c r="K18" s="169">
        <v>100</v>
      </c>
      <c r="L18" s="169">
        <v>100</v>
      </c>
      <c r="M18" s="169">
        <v>100</v>
      </c>
      <c r="N18" s="181"/>
    </row>
    <row r="19" spans="1:22" s="13" customFormat="1" ht="8.25" customHeight="1" x14ac:dyDescent="0.2">
      <c r="A19" s="10"/>
      <c r="B19" s="69"/>
      <c r="C19" s="69"/>
      <c r="D19" s="69"/>
      <c r="E19" s="69"/>
      <c r="F19" s="69"/>
      <c r="G19" s="69"/>
      <c r="H19" s="70"/>
      <c r="I19" s="70"/>
      <c r="J19" s="70"/>
      <c r="K19" s="70"/>
      <c r="L19" s="70"/>
      <c r="M19" s="70"/>
      <c r="N19" s="181"/>
    </row>
    <row r="20" spans="1:22" s="13" customFormat="1" ht="15" customHeight="1" x14ac:dyDescent="0.25">
      <c r="A20" s="189" t="s">
        <v>86</v>
      </c>
      <c r="B20" s="73"/>
      <c r="C20" s="58"/>
      <c r="D20" s="58"/>
      <c r="E20" s="58"/>
      <c r="F20" s="58"/>
      <c r="G20" s="58"/>
      <c r="H20" s="73"/>
      <c r="I20" s="73"/>
      <c r="J20" s="73"/>
      <c r="K20" s="73"/>
      <c r="L20" s="73"/>
      <c r="M20" s="73"/>
      <c r="N20" s="181"/>
    </row>
    <row r="21" spans="1:22" s="13" customFormat="1" ht="45" x14ac:dyDescent="0.2">
      <c r="A21" s="162" t="s">
        <v>58</v>
      </c>
      <c r="B21" s="163" t="s">
        <v>59</v>
      </c>
      <c r="C21" s="164" t="s">
        <v>60</v>
      </c>
      <c r="D21" s="164" t="s">
        <v>61</v>
      </c>
      <c r="E21" s="164" t="s">
        <v>62</v>
      </c>
      <c r="F21" s="164" t="s">
        <v>83</v>
      </c>
      <c r="G21" s="164" t="s">
        <v>64</v>
      </c>
      <c r="H21" s="164" t="s">
        <v>65</v>
      </c>
      <c r="I21" s="164" t="s">
        <v>66</v>
      </c>
      <c r="J21" s="164" t="s">
        <v>67</v>
      </c>
      <c r="K21" s="162" t="s">
        <v>68</v>
      </c>
      <c r="L21" s="163" t="s">
        <v>84</v>
      </c>
      <c r="M21" s="164" t="s">
        <v>70</v>
      </c>
      <c r="N21" s="181"/>
    </row>
    <row r="22" spans="1:22" s="13" customFormat="1" ht="15" customHeight="1" x14ac:dyDescent="0.2">
      <c r="A22" s="171" t="s">
        <v>71</v>
      </c>
      <c r="B22" s="165">
        <v>1</v>
      </c>
      <c r="C22" s="165">
        <v>0</v>
      </c>
      <c r="D22" s="165">
        <v>0</v>
      </c>
      <c r="E22" s="165">
        <v>0</v>
      </c>
      <c r="F22" s="165">
        <v>1</v>
      </c>
      <c r="G22" s="165">
        <v>0</v>
      </c>
      <c r="H22" s="165">
        <v>3</v>
      </c>
      <c r="I22" s="165">
        <v>0</v>
      </c>
      <c r="J22" s="165">
        <v>0</v>
      </c>
      <c r="K22" s="165">
        <v>0</v>
      </c>
      <c r="L22" s="165">
        <v>8</v>
      </c>
      <c r="M22" s="165">
        <v>0</v>
      </c>
      <c r="N22" s="180"/>
    </row>
    <row r="23" spans="1:22" s="13" customFormat="1" x14ac:dyDescent="0.2">
      <c r="A23" s="171" t="s">
        <v>72</v>
      </c>
      <c r="B23" s="165">
        <v>16</v>
      </c>
      <c r="C23" s="165">
        <v>0</v>
      </c>
      <c r="D23" s="165">
        <v>1</v>
      </c>
      <c r="E23" s="165">
        <v>6</v>
      </c>
      <c r="F23" s="165">
        <v>6</v>
      </c>
      <c r="G23" s="165">
        <v>3</v>
      </c>
      <c r="H23" s="165">
        <v>44</v>
      </c>
      <c r="I23" s="165">
        <v>0</v>
      </c>
      <c r="J23" s="165">
        <v>17</v>
      </c>
      <c r="K23" s="165">
        <v>67</v>
      </c>
      <c r="L23" s="165">
        <v>50</v>
      </c>
      <c r="M23" s="165">
        <v>43</v>
      </c>
      <c r="N23" s="180"/>
    </row>
    <row r="24" spans="1:22" s="13" customFormat="1" ht="15" customHeight="1" x14ac:dyDescent="0.2">
      <c r="A24" s="171" t="s">
        <v>73</v>
      </c>
      <c r="B24" s="165">
        <v>12</v>
      </c>
      <c r="C24" s="165">
        <v>1</v>
      </c>
      <c r="D24" s="165">
        <v>5</v>
      </c>
      <c r="E24" s="165">
        <v>3</v>
      </c>
      <c r="F24" s="165">
        <v>1</v>
      </c>
      <c r="G24" s="165">
        <v>2</v>
      </c>
      <c r="H24" s="165">
        <v>33</v>
      </c>
      <c r="I24" s="165">
        <v>50</v>
      </c>
      <c r="J24" s="165">
        <v>83</v>
      </c>
      <c r="K24" s="165">
        <v>33</v>
      </c>
      <c r="L24" s="165">
        <v>8</v>
      </c>
      <c r="M24" s="165">
        <v>29</v>
      </c>
      <c r="N24" s="180"/>
    </row>
    <row r="25" spans="1:22" s="13" customFormat="1" ht="15" customHeight="1" x14ac:dyDescent="0.2">
      <c r="A25" s="171" t="s">
        <v>74</v>
      </c>
      <c r="B25" s="165">
        <v>7</v>
      </c>
      <c r="C25" s="165">
        <v>1</v>
      </c>
      <c r="D25" s="165">
        <v>0</v>
      </c>
      <c r="E25" s="165">
        <v>0</v>
      </c>
      <c r="F25" s="165">
        <v>4</v>
      </c>
      <c r="G25" s="165">
        <v>2</v>
      </c>
      <c r="H25" s="165">
        <v>19</v>
      </c>
      <c r="I25" s="165">
        <v>50</v>
      </c>
      <c r="J25" s="165">
        <v>0</v>
      </c>
      <c r="K25" s="165">
        <v>0</v>
      </c>
      <c r="L25" s="165">
        <v>33</v>
      </c>
      <c r="M25" s="165">
        <v>29</v>
      </c>
      <c r="N25" s="180"/>
    </row>
    <row r="26" spans="1:22" s="13" customFormat="1" ht="15" customHeight="1" x14ac:dyDescent="0.2">
      <c r="A26" s="172" t="s">
        <v>75</v>
      </c>
      <c r="B26" s="169">
        <v>36</v>
      </c>
      <c r="C26" s="169">
        <v>2</v>
      </c>
      <c r="D26" s="169">
        <v>6</v>
      </c>
      <c r="E26" s="169">
        <v>9</v>
      </c>
      <c r="F26" s="169">
        <v>12</v>
      </c>
      <c r="G26" s="169">
        <v>7</v>
      </c>
      <c r="H26" s="169">
        <v>100</v>
      </c>
      <c r="I26" s="169">
        <v>100</v>
      </c>
      <c r="J26" s="169">
        <v>100</v>
      </c>
      <c r="K26" s="169">
        <v>100</v>
      </c>
      <c r="L26" s="169">
        <v>100</v>
      </c>
      <c r="M26" s="169">
        <v>100</v>
      </c>
      <c r="N26" s="181"/>
    </row>
    <row r="27" spans="1:22" s="13" customFormat="1" ht="15" customHeight="1" x14ac:dyDescent="0.2">
      <c r="A27" s="14"/>
      <c r="B27" s="15"/>
      <c r="C27" s="15"/>
      <c r="D27" s="15"/>
      <c r="E27" s="15"/>
      <c r="F27" s="15"/>
      <c r="G27" s="15"/>
      <c r="H27" s="15"/>
      <c r="I27" s="16"/>
      <c r="J27" s="16"/>
      <c r="K27" s="17"/>
      <c r="L27" s="17"/>
      <c r="M27" s="17"/>
      <c r="N27" s="212"/>
      <c r="O27" s="212"/>
      <c r="P27" s="213"/>
      <c r="Q27" s="35"/>
      <c r="R27" s="35"/>
      <c r="S27" s="35"/>
      <c r="T27" s="35"/>
      <c r="U27" s="35"/>
      <c r="V27" s="35"/>
    </row>
    <row r="28" spans="1:22" s="13" customFormat="1" ht="15" customHeight="1" x14ac:dyDescent="0.2">
      <c r="B28" s="48"/>
      <c r="C28" s="48"/>
      <c r="D28" s="48"/>
      <c r="E28" s="48"/>
      <c r="F28" s="48"/>
      <c r="G28" s="48"/>
      <c r="H28" s="48"/>
      <c r="I28" s="48"/>
      <c r="J28" s="48"/>
      <c r="K28" s="48"/>
      <c r="L28" s="49"/>
      <c r="M28" s="49"/>
      <c r="N28" s="49"/>
      <c r="O28" s="49"/>
      <c r="P28" s="211"/>
    </row>
    <row r="29" spans="1:22" s="50" customFormat="1" ht="15" customHeight="1" x14ac:dyDescent="0.2">
      <c r="B29" s="48"/>
      <c r="C29" s="48"/>
      <c r="D29" s="48"/>
      <c r="E29" s="48"/>
      <c r="F29" s="48"/>
      <c r="G29" s="48"/>
      <c r="H29" s="48"/>
      <c r="I29" s="48"/>
      <c r="J29" s="48"/>
      <c r="K29" s="48"/>
      <c r="L29" s="49"/>
      <c r="M29" s="49"/>
      <c r="N29" s="49"/>
      <c r="O29" s="49"/>
      <c r="P29" s="49"/>
    </row>
    <row r="30" spans="1:22" s="50" customFormat="1" ht="15" customHeight="1" x14ac:dyDescent="0.2">
      <c r="B30" s="48"/>
      <c r="C30" s="48"/>
      <c r="D30" s="48"/>
      <c r="E30" s="48"/>
      <c r="F30" s="48"/>
      <c r="G30" s="48"/>
      <c r="H30" s="48"/>
      <c r="I30" s="48"/>
      <c r="J30" s="48"/>
      <c r="K30" s="48"/>
      <c r="L30" s="49"/>
      <c r="M30" s="49"/>
      <c r="N30" s="49"/>
      <c r="O30" s="49"/>
      <c r="P30" s="49"/>
    </row>
    <row r="31" spans="1:22" s="50" customFormat="1" ht="15" customHeight="1" x14ac:dyDescent="0.2">
      <c r="A31" s="115"/>
      <c r="B31" s="115"/>
      <c r="C31" s="115"/>
      <c r="D31" s="115"/>
      <c r="E31" s="115"/>
      <c r="F31" s="115"/>
      <c r="G31" s="115"/>
      <c r="H31" s="115"/>
      <c r="I31" s="19"/>
      <c r="J31" s="18"/>
      <c r="K31" s="20"/>
      <c r="L31" s="20"/>
      <c r="M31" s="20"/>
      <c r="N31" s="20"/>
      <c r="O31" s="8"/>
      <c r="P31" s="49"/>
    </row>
    <row r="32" spans="1:22" s="8" customFormat="1" ht="29.25" customHeight="1" x14ac:dyDescent="0.2">
      <c r="A32" s="21"/>
      <c r="B32" s="22"/>
      <c r="C32" s="22"/>
      <c r="D32" s="23"/>
      <c r="E32" s="23"/>
      <c r="F32" s="23"/>
      <c r="G32" s="23"/>
      <c r="H32" s="23"/>
      <c r="I32" s="23"/>
      <c r="J32" s="22"/>
      <c r="K32" s="20"/>
      <c r="L32" s="20"/>
      <c r="M32" s="20"/>
      <c r="N32" s="20"/>
      <c r="O32" s="13"/>
      <c r="P32" s="20"/>
      <c r="Q32" s="18"/>
    </row>
    <row r="33" spans="1:17" s="13" customFormat="1" ht="15" customHeight="1" x14ac:dyDescent="0.15">
      <c r="A33" s="21"/>
      <c r="B33" s="23"/>
      <c r="C33" s="23"/>
      <c r="D33" s="23"/>
      <c r="E33" s="23"/>
      <c r="F33" s="23"/>
      <c r="G33" s="23"/>
      <c r="H33" s="23"/>
      <c r="I33" s="23"/>
      <c r="J33" s="23"/>
      <c r="K33" s="20"/>
      <c r="L33" s="20"/>
      <c r="M33" s="20"/>
      <c r="N33" s="20"/>
      <c r="P33" s="20"/>
      <c r="Q33" s="21"/>
    </row>
    <row r="34" spans="1:17" s="13" customFormat="1" ht="15" customHeight="1" x14ac:dyDescent="0.2">
      <c r="A34" s="24"/>
      <c r="B34" s="23"/>
      <c r="C34"/>
      <c r="D34"/>
      <c r="E34"/>
      <c r="F34"/>
      <c r="G34"/>
      <c r="H34"/>
      <c r="I34"/>
      <c r="J34" s="23"/>
      <c r="K34"/>
      <c r="L34"/>
      <c r="M34"/>
      <c r="N34"/>
      <c r="O34"/>
      <c r="P34" s="20"/>
      <c r="Q34" s="21"/>
    </row>
    <row r="35" spans="1:17" s="13" customFormat="1" ht="21.75" customHeight="1" x14ac:dyDescent="0.2">
      <c r="A35" s="22"/>
      <c r="B35" s="22"/>
      <c r="C35"/>
      <c r="D35"/>
      <c r="E35"/>
      <c r="F35"/>
      <c r="G35"/>
      <c r="H35"/>
      <c r="I35"/>
      <c r="J35" s="22"/>
      <c r="K35"/>
      <c r="L35"/>
      <c r="M35"/>
      <c r="N35"/>
      <c r="O35"/>
      <c r="P35"/>
      <c r="Q35"/>
    </row>
    <row r="36" spans="1:17" s="13" customFormat="1" ht="15" customHeight="1" x14ac:dyDescent="0.2">
      <c r="A36" s="22"/>
      <c r="B36" s="22"/>
      <c r="C36" s="52"/>
      <c r="D36"/>
      <c r="E36"/>
      <c r="F36"/>
      <c r="G36"/>
      <c r="H36"/>
      <c r="I36"/>
      <c r="J36" s="22"/>
      <c r="K36" s="52"/>
      <c r="L36" s="41"/>
      <c r="M36" s="41"/>
      <c r="N36" s="41"/>
      <c r="O36" s="41"/>
      <c r="P36"/>
      <c r="Q36"/>
    </row>
    <row r="37" spans="1:17" s="13" customFormat="1" ht="15" customHeight="1" x14ac:dyDescent="0.2">
      <c r="A37" s="21"/>
      <c r="B37" s="21"/>
      <c r="C37" s="52"/>
      <c r="D37"/>
      <c r="E37"/>
      <c r="F37"/>
      <c r="G37"/>
      <c r="H37"/>
      <c r="I37"/>
      <c r="J37" s="21"/>
      <c r="K37" s="52"/>
      <c r="L37" s="41"/>
      <c r="M37" s="41"/>
      <c r="N37" s="41"/>
      <c r="O37" s="41"/>
      <c r="P37" s="41"/>
      <c r="Q37" s="41"/>
    </row>
    <row r="38" spans="1:17" s="13" customFormat="1" ht="15" customHeight="1" x14ac:dyDescent="0.2">
      <c r="A38" s="9"/>
      <c r="B38" s="9"/>
      <c r="C38" s="52"/>
      <c r="D38"/>
      <c r="E38"/>
      <c r="F38"/>
      <c r="G38"/>
      <c r="H38"/>
      <c r="I38"/>
      <c r="J38" s="9"/>
      <c r="K38" s="52"/>
      <c r="L38" s="41"/>
      <c r="M38" s="41"/>
      <c r="N38" s="41"/>
      <c r="O38" s="41"/>
      <c r="P38" s="41"/>
      <c r="Q38" s="41"/>
    </row>
    <row r="39" spans="1:17" s="13" customFormat="1" ht="15" customHeight="1" x14ac:dyDescent="0.2">
      <c r="A39" s="9"/>
      <c r="B39" s="9"/>
      <c r="C39" s="52"/>
      <c r="D39"/>
      <c r="E39"/>
      <c r="F39"/>
      <c r="G39"/>
      <c r="H39"/>
      <c r="I39"/>
      <c r="J39" s="9"/>
      <c r="K39" s="52"/>
      <c r="L39" s="41"/>
      <c r="M39" s="41"/>
      <c r="N39" s="41"/>
      <c r="O39" s="41"/>
      <c r="P39" s="41"/>
      <c r="Q39" s="41"/>
    </row>
    <row r="40" spans="1:17" s="13" customFormat="1" ht="15" customHeight="1" x14ac:dyDescent="0.2">
      <c r="A40" s="9"/>
      <c r="B40" s="9"/>
      <c r="C40" s="52"/>
      <c r="D40"/>
      <c r="E40"/>
      <c r="F40"/>
      <c r="G40"/>
      <c r="H40"/>
      <c r="I40"/>
      <c r="J40" s="9"/>
      <c r="K40" s="52"/>
      <c r="L40" s="41"/>
      <c r="M40" s="41"/>
      <c r="N40" s="41"/>
      <c r="O40" s="41"/>
      <c r="P40" s="41"/>
      <c r="Q40" s="41"/>
    </row>
    <row r="41" spans="1:17" s="13" customFormat="1" ht="12.75" x14ac:dyDescent="0.2">
      <c r="A41" s="9"/>
      <c r="B41" s="9"/>
      <c r="C41"/>
      <c r="D41"/>
      <c r="E41"/>
      <c r="F41" s="9"/>
      <c r="G41" s="9"/>
      <c r="H41" s="9"/>
      <c r="I41" s="9"/>
      <c r="J41" s="9"/>
      <c r="K41" s="9"/>
      <c r="L41" s="9"/>
      <c r="M41" s="9"/>
      <c r="N41" s="9"/>
      <c r="P41" s="41"/>
      <c r="Q41" s="41"/>
    </row>
    <row r="42" spans="1:17" s="13" customFormat="1" ht="15" customHeight="1" x14ac:dyDescent="0.2">
      <c r="A42" s="9"/>
      <c r="B42" s="9"/>
      <c r="C42"/>
      <c r="D42"/>
      <c r="E42"/>
      <c r="F42" s="9"/>
      <c r="G42" s="9"/>
      <c r="H42" s="9"/>
      <c r="I42" s="9"/>
      <c r="J42" s="9"/>
      <c r="K42" s="9"/>
      <c r="L42" s="9"/>
      <c r="M42" s="9"/>
      <c r="N42" s="9"/>
      <c r="P42" s="9"/>
      <c r="Q42" s="21"/>
    </row>
    <row r="43" spans="1:17" s="13" customFormat="1" ht="15" customHeight="1" x14ac:dyDescent="0.2">
      <c r="A43" s="9"/>
      <c r="B43" s="9"/>
      <c r="C43"/>
      <c r="D43"/>
      <c r="E43"/>
      <c r="F43" s="9"/>
      <c r="G43" s="9"/>
      <c r="H43" s="9"/>
      <c r="I43" s="9"/>
      <c r="J43" s="9"/>
      <c r="K43" s="9"/>
      <c r="L43" s="9"/>
      <c r="M43" s="9"/>
      <c r="N43" s="9"/>
      <c r="P43" s="9"/>
      <c r="Q43" s="9"/>
    </row>
    <row r="44" spans="1:17" s="13" customFormat="1" ht="15" customHeight="1" x14ac:dyDescent="0.2">
      <c r="A44" s="9"/>
      <c r="B44" s="9"/>
      <c r="C44"/>
      <c r="D44"/>
      <c r="E44"/>
      <c r="F44" s="9"/>
      <c r="G44" s="9"/>
      <c r="H44" s="9"/>
      <c r="I44" s="9"/>
      <c r="J44" s="9"/>
      <c r="K44" s="9"/>
      <c r="L44" s="9"/>
      <c r="M44" s="9"/>
      <c r="N44" s="9"/>
      <c r="P44" s="9"/>
      <c r="Q44" s="9"/>
    </row>
    <row r="45" spans="1:17" s="13" customFormat="1" ht="15" customHeight="1" x14ac:dyDescent="0.2">
      <c r="A45" s="9"/>
      <c r="B45" s="9"/>
      <c r="C45"/>
      <c r="D45"/>
      <c r="E45"/>
      <c r="F45" s="9"/>
      <c r="G45" s="9"/>
      <c r="H45" s="9"/>
      <c r="I45" s="9"/>
      <c r="J45" s="9"/>
      <c r="K45" s="22"/>
      <c r="L45" s="22"/>
      <c r="M45" s="9"/>
      <c r="N45" s="9"/>
      <c r="P45" s="9"/>
      <c r="Q45" s="9"/>
    </row>
    <row r="46" spans="1:17" s="13" customFormat="1" ht="15" customHeight="1" x14ac:dyDescent="0.2">
      <c r="A46" s="9"/>
      <c r="B46" s="9"/>
      <c r="C46"/>
      <c r="D46"/>
      <c r="E46"/>
      <c r="F46" s="9"/>
      <c r="G46" s="9"/>
      <c r="H46" s="9"/>
      <c r="I46" s="9"/>
      <c r="J46" s="9"/>
      <c r="K46" s="21"/>
      <c r="L46" s="21"/>
      <c r="M46" s="9"/>
      <c r="N46" s="9"/>
      <c r="P46" s="9"/>
      <c r="Q46" s="9"/>
    </row>
    <row r="47" spans="1:17" s="13" customFormat="1" ht="15" customHeight="1" x14ac:dyDescent="0.2">
      <c r="A47" s="9"/>
      <c r="B47" s="9"/>
      <c r="C47"/>
      <c r="D47"/>
      <c r="E47"/>
      <c r="F47" s="9"/>
      <c r="G47" s="9"/>
      <c r="H47" s="9"/>
      <c r="I47" s="9"/>
      <c r="J47" s="9"/>
      <c r="K47" s="21"/>
      <c r="L47" s="21"/>
      <c r="M47" s="9"/>
      <c r="N47" s="9"/>
      <c r="O47" s="21"/>
      <c r="P47" s="9"/>
      <c r="Q47" s="9"/>
    </row>
    <row r="48" spans="1:17" s="21" customFormat="1" ht="15" customHeight="1" x14ac:dyDescent="0.2">
      <c r="A48" s="9"/>
      <c r="B48" s="9"/>
      <c r="C48"/>
      <c r="D48"/>
      <c r="E48"/>
      <c r="F48" s="9"/>
      <c r="G48" s="9"/>
      <c r="H48" s="9"/>
      <c r="I48" s="9"/>
      <c r="J48" s="9"/>
      <c r="K48" s="22"/>
      <c r="L48" s="22"/>
      <c r="M48" s="9"/>
      <c r="N48" s="9"/>
      <c r="P48" s="9"/>
      <c r="Q48" s="9"/>
    </row>
    <row r="49" spans="1:17" s="21" customFormat="1" ht="15" customHeight="1" x14ac:dyDescent="0.2">
      <c r="A49" s="9"/>
      <c r="B49" s="9"/>
      <c r="C49"/>
      <c r="D49"/>
      <c r="E49"/>
      <c r="F49" s="9"/>
      <c r="G49" s="9"/>
      <c r="H49" s="9"/>
      <c r="I49" s="9"/>
      <c r="J49" s="9"/>
      <c r="K49" s="23"/>
      <c r="L49" s="23"/>
      <c r="M49" s="9"/>
      <c r="N49" s="9"/>
      <c r="P49" s="9"/>
      <c r="Q49" s="9"/>
    </row>
    <row r="50" spans="1:17" s="21" customFormat="1" ht="15" customHeight="1" x14ac:dyDescent="0.2">
      <c r="A50" s="9"/>
      <c r="B50" s="9"/>
      <c r="C50"/>
      <c r="D50"/>
      <c r="E50"/>
      <c r="F50" s="9"/>
      <c r="G50" s="9"/>
      <c r="H50" s="9"/>
      <c r="I50" s="9"/>
      <c r="J50" s="9"/>
      <c r="K50" s="23"/>
      <c r="L50" s="23"/>
      <c r="M50" s="9"/>
      <c r="N50" s="9"/>
      <c r="P50" s="9"/>
      <c r="Q50" s="9"/>
    </row>
    <row r="51" spans="1:17" s="21" customFormat="1" ht="15" customHeight="1" x14ac:dyDescent="0.2">
      <c r="A51" s="9"/>
      <c r="B51" s="9"/>
      <c r="C51"/>
      <c r="D51"/>
      <c r="E51"/>
      <c r="F51" s="9"/>
      <c r="G51" s="9"/>
      <c r="H51" s="9"/>
      <c r="I51" s="9"/>
      <c r="J51" s="9"/>
      <c r="K51" s="22"/>
      <c r="L51" s="22"/>
      <c r="M51" s="9"/>
      <c r="N51" s="9"/>
      <c r="P51" s="9"/>
      <c r="Q51" s="9"/>
    </row>
    <row r="52" spans="1:17" s="21" customFormat="1" ht="15" customHeight="1" x14ac:dyDescent="0.2">
      <c r="A52" s="9"/>
      <c r="B52" s="9"/>
      <c r="C52" s="9"/>
      <c r="D52" s="9"/>
      <c r="E52" s="9"/>
      <c r="F52" s="9"/>
      <c r="G52" s="9"/>
      <c r="H52" s="9"/>
      <c r="I52" s="9"/>
      <c r="J52" s="9"/>
      <c r="K52" s="22"/>
      <c r="L52" s="22"/>
      <c r="M52" s="9"/>
      <c r="N52" s="9"/>
      <c r="P52" s="9"/>
      <c r="Q52" s="9"/>
    </row>
    <row r="53" spans="1:17" s="21" customFormat="1" ht="24" customHeight="1" x14ac:dyDescent="0.2">
      <c r="A53" s="9"/>
      <c r="B53" s="9"/>
      <c r="C53" s="9"/>
      <c r="D53" s="9"/>
      <c r="E53" s="9"/>
      <c r="F53" s="9"/>
      <c r="G53" s="9"/>
      <c r="H53" s="9"/>
      <c r="I53" s="9"/>
      <c r="J53" s="9"/>
      <c r="M53" s="9"/>
      <c r="N53" s="9"/>
      <c r="P53" s="9"/>
      <c r="Q53" s="9"/>
    </row>
    <row r="54" spans="1:17" s="21" customFormat="1" ht="15" customHeight="1" x14ac:dyDescent="0.2">
      <c r="A54" s="9"/>
      <c r="B54" s="9"/>
      <c r="C54" s="9"/>
      <c r="D54" s="9"/>
      <c r="E54" s="9"/>
      <c r="F54" s="9"/>
      <c r="G54" s="9"/>
      <c r="H54" s="9"/>
      <c r="I54" s="9"/>
      <c r="J54" s="9"/>
      <c r="K54" s="9"/>
      <c r="L54" s="9"/>
      <c r="M54" s="9"/>
      <c r="N54" s="9"/>
      <c r="P54" s="9"/>
      <c r="Q54" s="9"/>
    </row>
    <row r="55" spans="1:17" s="21" customFormat="1" ht="15" customHeight="1" x14ac:dyDescent="0.2">
      <c r="A55" s="9"/>
      <c r="B55" s="9"/>
      <c r="C55" s="9"/>
      <c r="D55" s="9"/>
      <c r="E55" s="9"/>
      <c r="F55" s="9"/>
      <c r="G55" s="9"/>
      <c r="H55" s="9"/>
      <c r="I55" s="9"/>
      <c r="J55" s="9"/>
      <c r="K55" s="9"/>
      <c r="L55" s="9"/>
      <c r="M55" s="9"/>
      <c r="N55" s="9"/>
      <c r="P55" s="9"/>
      <c r="Q55" s="9"/>
    </row>
    <row r="56" spans="1:17" s="21" customFormat="1" ht="15" customHeight="1" x14ac:dyDescent="0.2">
      <c r="A56" s="9"/>
      <c r="B56" s="9"/>
      <c r="C56" s="9"/>
      <c r="D56" s="9"/>
      <c r="E56" s="9"/>
      <c r="F56" s="9"/>
      <c r="G56" s="9"/>
      <c r="H56" s="9"/>
      <c r="I56" s="9"/>
      <c r="J56" s="9"/>
      <c r="K56" s="9"/>
      <c r="L56" s="9"/>
      <c r="M56" s="9"/>
      <c r="N56" s="9"/>
      <c r="P56" s="9"/>
      <c r="Q56" s="9"/>
    </row>
    <row r="57" spans="1:17" s="21" customFormat="1" ht="15" customHeight="1" x14ac:dyDescent="0.2">
      <c r="A57" s="9"/>
      <c r="B57" s="9"/>
      <c r="C57" s="9"/>
      <c r="D57" s="9"/>
      <c r="E57" s="9"/>
      <c r="F57" s="9"/>
      <c r="G57" s="9"/>
      <c r="H57" s="9"/>
      <c r="I57" s="9"/>
      <c r="J57" s="9"/>
      <c r="K57" s="9"/>
      <c r="L57" s="9"/>
      <c r="M57" s="9"/>
      <c r="N57" s="9"/>
      <c r="P57" s="9"/>
      <c r="Q57" s="9"/>
    </row>
    <row r="58" spans="1:17" s="21" customFormat="1" ht="15" customHeight="1" x14ac:dyDescent="0.2">
      <c r="A58" s="9"/>
      <c r="B58" s="9"/>
      <c r="C58" s="9"/>
      <c r="D58" s="9"/>
      <c r="E58" s="9"/>
      <c r="F58" s="9"/>
      <c r="G58" s="9"/>
      <c r="H58" s="9"/>
      <c r="I58" s="9"/>
      <c r="J58" s="9"/>
      <c r="K58" s="9"/>
      <c r="L58" s="9"/>
      <c r="M58" s="9"/>
      <c r="N58" s="9"/>
      <c r="P58" s="9"/>
      <c r="Q58" s="9"/>
    </row>
    <row r="59" spans="1:17" s="21" customFormat="1" ht="21.75" customHeight="1" x14ac:dyDescent="0.2">
      <c r="A59" s="9"/>
      <c r="B59" s="9"/>
      <c r="C59" s="9"/>
      <c r="D59" s="9"/>
      <c r="E59" s="9"/>
      <c r="F59" s="9"/>
      <c r="G59" s="9"/>
      <c r="H59" s="9"/>
      <c r="I59" s="9"/>
      <c r="J59" s="9"/>
      <c r="K59" s="9"/>
      <c r="L59" s="9"/>
      <c r="M59" s="9"/>
      <c r="N59" s="9"/>
      <c r="P59" s="9"/>
      <c r="Q59" s="9"/>
    </row>
    <row r="60" spans="1:17" s="21" customFormat="1" ht="15" customHeight="1" x14ac:dyDescent="0.2">
      <c r="A60" s="9"/>
      <c r="B60" s="9"/>
      <c r="C60" s="9"/>
      <c r="D60" s="9"/>
      <c r="E60" s="9"/>
      <c r="F60" s="9"/>
      <c r="G60" s="9"/>
      <c r="H60" s="9"/>
      <c r="I60" s="9"/>
      <c r="J60" s="9"/>
      <c r="K60" s="9"/>
      <c r="L60" s="9"/>
      <c r="M60" s="9"/>
      <c r="N60" s="9"/>
      <c r="O60" s="2"/>
      <c r="P60" s="9"/>
      <c r="Q60" s="9"/>
    </row>
    <row r="65" ht="17.25" customHeight="1" x14ac:dyDescent="0.2"/>
  </sheetData>
  <sheetProtection sheet="1" objects="1" scenarios="1"/>
  <pageMargins left="0.74803149606299213" right="0.74803149606299213" top="0.98425196850393704" bottom="0.98425196850393704" header="0.51181102362204722" footer="0.51181102362204722"/>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16"/>
    <pageSetUpPr fitToPage="1"/>
  </sheetPr>
  <dimension ref="A1:R35"/>
  <sheetViews>
    <sheetView showGridLines="0" zoomScaleNormal="100" workbookViewId="0"/>
  </sheetViews>
  <sheetFormatPr defaultRowHeight="12.75" x14ac:dyDescent="0.2"/>
  <cols>
    <col min="1" max="1" width="50" style="221" customWidth="1"/>
    <col min="2" max="6" width="17.42578125" style="221" customWidth="1"/>
    <col min="7" max="7" width="9.85546875" style="221" customWidth="1"/>
    <col min="8" max="8" width="7.7109375" style="221" customWidth="1"/>
    <col min="9" max="9" width="15.42578125" style="221" customWidth="1"/>
    <col min="10" max="10" width="24.5703125" style="221" customWidth="1"/>
    <col min="11" max="11" width="16.42578125" style="221" customWidth="1"/>
    <col min="12" max="12" width="4.42578125" style="221" customWidth="1"/>
    <col min="13" max="13" width="2.140625" style="221" customWidth="1"/>
    <col min="14" max="14" width="11.5703125" style="221" customWidth="1"/>
    <col min="15" max="15" width="11.5703125" style="221" bestFit="1" customWidth="1"/>
    <col min="16" max="255" width="9.140625" style="221"/>
    <col min="256" max="256" width="2.7109375" style="221" customWidth="1"/>
    <col min="257" max="257" width="55" style="221" customWidth="1"/>
    <col min="258" max="262" width="17.42578125" style="221" customWidth="1"/>
    <col min="263" max="263" width="9.85546875" style="221" customWidth="1"/>
    <col min="264" max="264" width="7.7109375" style="221" customWidth="1"/>
    <col min="265" max="265" width="15.42578125" style="221" customWidth="1"/>
    <col min="266" max="266" width="24" style="221" customWidth="1"/>
    <col min="267" max="267" width="30.28515625" style="221" bestFit="1" customWidth="1"/>
    <col min="268" max="511" width="9.140625" style="221"/>
    <col min="512" max="512" width="2.7109375" style="221" customWidth="1"/>
    <col min="513" max="513" width="55" style="221" customWidth="1"/>
    <col min="514" max="518" width="17.42578125" style="221" customWidth="1"/>
    <col min="519" max="519" width="9.85546875" style="221" customWidth="1"/>
    <col min="520" max="520" width="7.7109375" style="221" customWidth="1"/>
    <col min="521" max="521" width="15.42578125" style="221" customWidth="1"/>
    <col min="522" max="522" width="24" style="221" customWidth="1"/>
    <col min="523" max="523" width="30.28515625" style="221" bestFit="1" customWidth="1"/>
    <col min="524" max="767" width="9.140625" style="221"/>
    <col min="768" max="768" width="2.7109375" style="221" customWidth="1"/>
    <col min="769" max="769" width="55" style="221" customWidth="1"/>
    <col min="770" max="774" width="17.42578125" style="221" customWidth="1"/>
    <col min="775" max="775" width="9.85546875" style="221" customWidth="1"/>
    <col min="776" max="776" width="7.7109375" style="221" customWidth="1"/>
    <col min="777" max="777" width="15.42578125" style="221" customWidth="1"/>
    <col min="778" max="778" width="24" style="221" customWidth="1"/>
    <col min="779" max="779" width="30.28515625" style="221" bestFit="1" customWidth="1"/>
    <col min="780" max="1023" width="9.140625" style="221"/>
    <col min="1024" max="1024" width="2.7109375" style="221" customWidth="1"/>
    <col min="1025" max="1025" width="55" style="221" customWidth="1"/>
    <col min="1026" max="1030" width="17.42578125" style="221" customWidth="1"/>
    <col min="1031" max="1031" width="9.85546875" style="221" customWidth="1"/>
    <col min="1032" max="1032" width="7.7109375" style="221" customWidth="1"/>
    <col min="1033" max="1033" width="15.42578125" style="221" customWidth="1"/>
    <col min="1034" max="1034" width="24" style="221" customWidth="1"/>
    <col min="1035" max="1035" width="30.28515625" style="221" bestFit="1" customWidth="1"/>
    <col min="1036" max="1279" width="9.140625" style="221"/>
    <col min="1280" max="1280" width="2.7109375" style="221" customWidth="1"/>
    <col min="1281" max="1281" width="55" style="221" customWidth="1"/>
    <col min="1282" max="1286" width="17.42578125" style="221" customWidth="1"/>
    <col min="1287" max="1287" width="9.85546875" style="221" customWidth="1"/>
    <col min="1288" max="1288" width="7.7109375" style="221" customWidth="1"/>
    <col min="1289" max="1289" width="15.42578125" style="221" customWidth="1"/>
    <col min="1290" max="1290" width="24" style="221" customWidth="1"/>
    <col min="1291" max="1291" width="30.28515625" style="221" bestFit="1" customWidth="1"/>
    <col min="1292" max="1535" width="9.140625" style="221"/>
    <col min="1536" max="1536" width="2.7109375" style="221" customWidth="1"/>
    <col min="1537" max="1537" width="55" style="221" customWidth="1"/>
    <col min="1538" max="1542" width="17.42578125" style="221" customWidth="1"/>
    <col min="1543" max="1543" width="9.85546875" style="221" customWidth="1"/>
    <col min="1544" max="1544" width="7.7109375" style="221" customWidth="1"/>
    <col min="1545" max="1545" width="15.42578125" style="221" customWidth="1"/>
    <col min="1546" max="1546" width="24" style="221" customWidth="1"/>
    <col min="1547" max="1547" width="30.28515625" style="221" bestFit="1" customWidth="1"/>
    <col min="1548" max="1791" width="9.140625" style="221"/>
    <col min="1792" max="1792" width="2.7109375" style="221" customWidth="1"/>
    <col min="1793" max="1793" width="55" style="221" customWidth="1"/>
    <col min="1794" max="1798" width="17.42578125" style="221" customWidth="1"/>
    <col min="1799" max="1799" width="9.85546875" style="221" customWidth="1"/>
    <col min="1800" max="1800" width="7.7109375" style="221" customWidth="1"/>
    <col min="1801" max="1801" width="15.42578125" style="221" customWidth="1"/>
    <col min="1802" max="1802" width="24" style="221" customWidth="1"/>
    <col min="1803" max="1803" width="30.28515625" style="221" bestFit="1" customWidth="1"/>
    <col min="1804" max="2047" width="9.140625" style="221"/>
    <col min="2048" max="2048" width="2.7109375" style="221" customWidth="1"/>
    <col min="2049" max="2049" width="55" style="221" customWidth="1"/>
    <col min="2050" max="2054" width="17.42578125" style="221" customWidth="1"/>
    <col min="2055" max="2055" width="9.85546875" style="221" customWidth="1"/>
    <col min="2056" max="2056" width="7.7109375" style="221" customWidth="1"/>
    <col min="2057" max="2057" width="15.42578125" style="221" customWidth="1"/>
    <col min="2058" max="2058" width="24" style="221" customWidth="1"/>
    <col min="2059" max="2059" width="30.28515625" style="221" bestFit="1" customWidth="1"/>
    <col min="2060" max="2303" width="9.140625" style="221"/>
    <col min="2304" max="2304" width="2.7109375" style="221" customWidth="1"/>
    <col min="2305" max="2305" width="55" style="221" customWidth="1"/>
    <col min="2306" max="2310" width="17.42578125" style="221" customWidth="1"/>
    <col min="2311" max="2311" width="9.85546875" style="221" customWidth="1"/>
    <col min="2312" max="2312" width="7.7109375" style="221" customWidth="1"/>
    <col min="2313" max="2313" width="15.42578125" style="221" customWidth="1"/>
    <col min="2314" max="2314" width="24" style="221" customWidth="1"/>
    <col min="2315" max="2315" width="30.28515625" style="221" bestFit="1" customWidth="1"/>
    <col min="2316" max="2559" width="9.140625" style="221"/>
    <col min="2560" max="2560" width="2.7109375" style="221" customWidth="1"/>
    <col min="2561" max="2561" width="55" style="221" customWidth="1"/>
    <col min="2562" max="2566" width="17.42578125" style="221" customWidth="1"/>
    <col min="2567" max="2567" width="9.85546875" style="221" customWidth="1"/>
    <col min="2568" max="2568" width="7.7109375" style="221" customWidth="1"/>
    <col min="2569" max="2569" width="15.42578125" style="221" customWidth="1"/>
    <col min="2570" max="2570" width="24" style="221" customWidth="1"/>
    <col min="2571" max="2571" width="30.28515625" style="221" bestFit="1" customWidth="1"/>
    <col min="2572" max="2815" width="9.140625" style="221"/>
    <col min="2816" max="2816" width="2.7109375" style="221" customWidth="1"/>
    <col min="2817" max="2817" width="55" style="221" customWidth="1"/>
    <col min="2818" max="2822" width="17.42578125" style="221" customWidth="1"/>
    <col min="2823" max="2823" width="9.85546875" style="221" customWidth="1"/>
    <col min="2824" max="2824" width="7.7109375" style="221" customWidth="1"/>
    <col min="2825" max="2825" width="15.42578125" style="221" customWidth="1"/>
    <col min="2826" max="2826" width="24" style="221" customWidth="1"/>
    <col min="2827" max="2827" width="30.28515625" style="221" bestFit="1" customWidth="1"/>
    <col min="2828" max="3071" width="9.140625" style="221"/>
    <col min="3072" max="3072" width="2.7109375" style="221" customWidth="1"/>
    <col min="3073" max="3073" width="55" style="221" customWidth="1"/>
    <col min="3074" max="3078" width="17.42578125" style="221" customWidth="1"/>
    <col min="3079" max="3079" width="9.85546875" style="221" customWidth="1"/>
    <col min="3080" max="3080" width="7.7109375" style="221" customWidth="1"/>
    <col min="3081" max="3081" width="15.42578125" style="221" customWidth="1"/>
    <col min="3082" max="3082" width="24" style="221" customWidth="1"/>
    <col min="3083" max="3083" width="30.28515625" style="221" bestFit="1" customWidth="1"/>
    <col min="3084" max="3327" width="9.140625" style="221"/>
    <col min="3328" max="3328" width="2.7109375" style="221" customWidth="1"/>
    <col min="3329" max="3329" width="55" style="221" customWidth="1"/>
    <col min="3330" max="3334" width="17.42578125" style="221" customWidth="1"/>
    <col min="3335" max="3335" width="9.85546875" style="221" customWidth="1"/>
    <col min="3336" max="3336" width="7.7109375" style="221" customWidth="1"/>
    <col min="3337" max="3337" width="15.42578125" style="221" customWidth="1"/>
    <col min="3338" max="3338" width="24" style="221" customWidth="1"/>
    <col min="3339" max="3339" width="30.28515625" style="221" bestFit="1" customWidth="1"/>
    <col min="3340" max="3583" width="9.140625" style="221"/>
    <col min="3584" max="3584" width="2.7109375" style="221" customWidth="1"/>
    <col min="3585" max="3585" width="55" style="221" customWidth="1"/>
    <col min="3586" max="3590" width="17.42578125" style="221" customWidth="1"/>
    <col min="3591" max="3591" width="9.85546875" style="221" customWidth="1"/>
    <col min="3592" max="3592" width="7.7109375" style="221" customWidth="1"/>
    <col min="3593" max="3593" width="15.42578125" style="221" customWidth="1"/>
    <col min="3594" max="3594" width="24" style="221" customWidth="1"/>
    <col min="3595" max="3595" width="30.28515625" style="221" bestFit="1" customWidth="1"/>
    <col min="3596" max="3839" width="9.140625" style="221"/>
    <col min="3840" max="3840" width="2.7109375" style="221" customWidth="1"/>
    <col min="3841" max="3841" width="55" style="221" customWidth="1"/>
    <col min="3842" max="3846" width="17.42578125" style="221" customWidth="1"/>
    <col min="3847" max="3847" width="9.85546875" style="221" customWidth="1"/>
    <col min="3848" max="3848" width="7.7109375" style="221" customWidth="1"/>
    <col min="3849" max="3849" width="15.42578125" style="221" customWidth="1"/>
    <col min="3850" max="3850" width="24" style="221" customWidth="1"/>
    <col min="3851" max="3851" width="30.28515625" style="221" bestFit="1" customWidth="1"/>
    <col min="3852" max="4095" width="9.140625" style="221"/>
    <col min="4096" max="4096" width="2.7109375" style="221" customWidth="1"/>
    <col min="4097" max="4097" width="55" style="221" customWidth="1"/>
    <col min="4098" max="4102" width="17.42578125" style="221" customWidth="1"/>
    <col min="4103" max="4103" width="9.85546875" style="221" customWidth="1"/>
    <col min="4104" max="4104" width="7.7109375" style="221" customWidth="1"/>
    <col min="4105" max="4105" width="15.42578125" style="221" customWidth="1"/>
    <col min="4106" max="4106" width="24" style="221" customWidth="1"/>
    <col min="4107" max="4107" width="30.28515625" style="221" bestFit="1" customWidth="1"/>
    <col min="4108" max="4351" width="9.140625" style="221"/>
    <col min="4352" max="4352" width="2.7109375" style="221" customWidth="1"/>
    <col min="4353" max="4353" width="55" style="221" customWidth="1"/>
    <col min="4354" max="4358" width="17.42578125" style="221" customWidth="1"/>
    <col min="4359" max="4359" width="9.85546875" style="221" customWidth="1"/>
    <col min="4360" max="4360" width="7.7109375" style="221" customWidth="1"/>
    <col min="4361" max="4361" width="15.42578125" style="221" customWidth="1"/>
    <col min="4362" max="4362" width="24" style="221" customWidth="1"/>
    <col min="4363" max="4363" width="30.28515625" style="221" bestFit="1" customWidth="1"/>
    <col min="4364" max="4607" width="9.140625" style="221"/>
    <col min="4608" max="4608" width="2.7109375" style="221" customWidth="1"/>
    <col min="4609" max="4609" width="55" style="221" customWidth="1"/>
    <col min="4610" max="4614" width="17.42578125" style="221" customWidth="1"/>
    <col min="4615" max="4615" width="9.85546875" style="221" customWidth="1"/>
    <col min="4616" max="4616" width="7.7109375" style="221" customWidth="1"/>
    <col min="4617" max="4617" width="15.42578125" style="221" customWidth="1"/>
    <col min="4618" max="4618" width="24" style="221" customWidth="1"/>
    <col min="4619" max="4619" width="30.28515625" style="221" bestFit="1" customWidth="1"/>
    <col min="4620" max="4863" width="9.140625" style="221"/>
    <col min="4864" max="4864" width="2.7109375" style="221" customWidth="1"/>
    <col min="4865" max="4865" width="55" style="221" customWidth="1"/>
    <col min="4866" max="4870" width="17.42578125" style="221" customWidth="1"/>
    <col min="4871" max="4871" width="9.85546875" style="221" customWidth="1"/>
    <col min="4872" max="4872" width="7.7109375" style="221" customWidth="1"/>
    <col min="4873" max="4873" width="15.42578125" style="221" customWidth="1"/>
    <col min="4874" max="4874" width="24" style="221" customWidth="1"/>
    <col min="4875" max="4875" width="30.28515625" style="221" bestFit="1" customWidth="1"/>
    <col min="4876" max="5119" width="9.140625" style="221"/>
    <col min="5120" max="5120" width="2.7109375" style="221" customWidth="1"/>
    <col min="5121" max="5121" width="55" style="221" customWidth="1"/>
    <col min="5122" max="5126" width="17.42578125" style="221" customWidth="1"/>
    <col min="5127" max="5127" width="9.85546875" style="221" customWidth="1"/>
    <col min="5128" max="5128" width="7.7109375" style="221" customWidth="1"/>
    <col min="5129" max="5129" width="15.42578125" style="221" customWidth="1"/>
    <col min="5130" max="5130" width="24" style="221" customWidth="1"/>
    <col min="5131" max="5131" width="30.28515625" style="221" bestFit="1" customWidth="1"/>
    <col min="5132" max="5375" width="9.140625" style="221"/>
    <col min="5376" max="5376" width="2.7109375" style="221" customWidth="1"/>
    <col min="5377" max="5377" width="55" style="221" customWidth="1"/>
    <col min="5378" max="5382" width="17.42578125" style="221" customWidth="1"/>
    <col min="5383" max="5383" width="9.85546875" style="221" customWidth="1"/>
    <col min="5384" max="5384" width="7.7109375" style="221" customWidth="1"/>
    <col min="5385" max="5385" width="15.42578125" style="221" customWidth="1"/>
    <col min="5386" max="5386" width="24" style="221" customWidth="1"/>
    <col min="5387" max="5387" width="30.28515625" style="221" bestFit="1" customWidth="1"/>
    <col min="5388" max="5631" width="9.140625" style="221"/>
    <col min="5632" max="5632" width="2.7109375" style="221" customWidth="1"/>
    <col min="5633" max="5633" width="55" style="221" customWidth="1"/>
    <col min="5634" max="5638" width="17.42578125" style="221" customWidth="1"/>
    <col min="5639" max="5639" width="9.85546875" style="221" customWidth="1"/>
    <col min="5640" max="5640" width="7.7109375" style="221" customWidth="1"/>
    <col min="5641" max="5641" width="15.42578125" style="221" customWidth="1"/>
    <col min="5642" max="5642" width="24" style="221" customWidth="1"/>
    <col min="5643" max="5643" width="30.28515625" style="221" bestFit="1" customWidth="1"/>
    <col min="5644" max="5887" width="9.140625" style="221"/>
    <col min="5888" max="5888" width="2.7109375" style="221" customWidth="1"/>
    <col min="5889" max="5889" width="55" style="221" customWidth="1"/>
    <col min="5890" max="5894" width="17.42578125" style="221" customWidth="1"/>
    <col min="5895" max="5895" width="9.85546875" style="221" customWidth="1"/>
    <col min="5896" max="5896" width="7.7109375" style="221" customWidth="1"/>
    <col min="5897" max="5897" width="15.42578125" style="221" customWidth="1"/>
    <col min="5898" max="5898" width="24" style="221" customWidth="1"/>
    <col min="5899" max="5899" width="30.28515625" style="221" bestFit="1" customWidth="1"/>
    <col min="5900" max="6143" width="9.140625" style="221"/>
    <col min="6144" max="6144" width="2.7109375" style="221" customWidth="1"/>
    <col min="6145" max="6145" width="55" style="221" customWidth="1"/>
    <col min="6146" max="6150" width="17.42578125" style="221" customWidth="1"/>
    <col min="6151" max="6151" width="9.85546875" style="221" customWidth="1"/>
    <col min="6152" max="6152" width="7.7109375" style="221" customWidth="1"/>
    <col min="6153" max="6153" width="15.42578125" style="221" customWidth="1"/>
    <col min="6154" max="6154" width="24" style="221" customWidth="1"/>
    <col min="6155" max="6155" width="30.28515625" style="221" bestFit="1" customWidth="1"/>
    <col min="6156" max="6399" width="9.140625" style="221"/>
    <col min="6400" max="6400" width="2.7109375" style="221" customWidth="1"/>
    <col min="6401" max="6401" width="55" style="221" customWidth="1"/>
    <col min="6402" max="6406" width="17.42578125" style="221" customWidth="1"/>
    <col min="6407" max="6407" width="9.85546875" style="221" customWidth="1"/>
    <col min="6408" max="6408" width="7.7109375" style="221" customWidth="1"/>
    <col min="6409" max="6409" width="15.42578125" style="221" customWidth="1"/>
    <col min="6410" max="6410" width="24" style="221" customWidth="1"/>
    <col min="6411" max="6411" width="30.28515625" style="221" bestFit="1" customWidth="1"/>
    <col min="6412" max="6655" width="9.140625" style="221"/>
    <col min="6656" max="6656" width="2.7109375" style="221" customWidth="1"/>
    <col min="6657" max="6657" width="55" style="221" customWidth="1"/>
    <col min="6658" max="6662" width="17.42578125" style="221" customWidth="1"/>
    <col min="6663" max="6663" width="9.85546875" style="221" customWidth="1"/>
    <col min="6664" max="6664" width="7.7109375" style="221" customWidth="1"/>
    <col min="6665" max="6665" width="15.42578125" style="221" customWidth="1"/>
    <col min="6666" max="6666" width="24" style="221" customWidth="1"/>
    <col min="6667" max="6667" width="30.28515625" style="221" bestFit="1" customWidth="1"/>
    <col min="6668" max="6911" width="9.140625" style="221"/>
    <col min="6912" max="6912" width="2.7109375" style="221" customWidth="1"/>
    <col min="6913" max="6913" width="55" style="221" customWidth="1"/>
    <col min="6914" max="6918" width="17.42578125" style="221" customWidth="1"/>
    <col min="6919" max="6919" width="9.85546875" style="221" customWidth="1"/>
    <col min="6920" max="6920" width="7.7109375" style="221" customWidth="1"/>
    <col min="6921" max="6921" width="15.42578125" style="221" customWidth="1"/>
    <col min="6922" max="6922" width="24" style="221" customWidth="1"/>
    <col min="6923" max="6923" width="30.28515625" style="221" bestFit="1" customWidth="1"/>
    <col min="6924" max="7167" width="9.140625" style="221"/>
    <col min="7168" max="7168" width="2.7109375" style="221" customWidth="1"/>
    <col min="7169" max="7169" width="55" style="221" customWidth="1"/>
    <col min="7170" max="7174" width="17.42578125" style="221" customWidth="1"/>
    <col min="7175" max="7175" width="9.85546875" style="221" customWidth="1"/>
    <col min="7176" max="7176" width="7.7109375" style="221" customWidth="1"/>
    <col min="7177" max="7177" width="15.42578125" style="221" customWidth="1"/>
    <col min="7178" max="7178" width="24" style="221" customWidth="1"/>
    <col min="7179" max="7179" width="30.28515625" style="221" bestFit="1" customWidth="1"/>
    <col min="7180" max="7423" width="9.140625" style="221"/>
    <col min="7424" max="7424" width="2.7109375" style="221" customWidth="1"/>
    <col min="7425" max="7425" width="55" style="221" customWidth="1"/>
    <col min="7426" max="7430" width="17.42578125" style="221" customWidth="1"/>
    <col min="7431" max="7431" width="9.85546875" style="221" customWidth="1"/>
    <col min="7432" max="7432" width="7.7109375" style="221" customWidth="1"/>
    <col min="7433" max="7433" width="15.42578125" style="221" customWidth="1"/>
    <col min="7434" max="7434" width="24" style="221" customWidth="1"/>
    <col min="7435" max="7435" width="30.28515625" style="221" bestFit="1" customWidth="1"/>
    <col min="7436" max="7679" width="9.140625" style="221"/>
    <col min="7680" max="7680" width="2.7109375" style="221" customWidth="1"/>
    <col min="7681" max="7681" width="55" style="221" customWidth="1"/>
    <col min="7682" max="7686" width="17.42578125" style="221" customWidth="1"/>
    <col min="7687" max="7687" width="9.85546875" style="221" customWidth="1"/>
    <col min="7688" max="7688" width="7.7109375" style="221" customWidth="1"/>
    <col min="7689" max="7689" width="15.42578125" style="221" customWidth="1"/>
    <col min="7690" max="7690" width="24" style="221" customWidth="1"/>
    <col min="7691" max="7691" width="30.28515625" style="221" bestFit="1" customWidth="1"/>
    <col min="7692" max="7935" width="9.140625" style="221"/>
    <col min="7936" max="7936" width="2.7109375" style="221" customWidth="1"/>
    <col min="7937" max="7937" width="55" style="221" customWidth="1"/>
    <col min="7938" max="7942" width="17.42578125" style="221" customWidth="1"/>
    <col min="7943" max="7943" width="9.85546875" style="221" customWidth="1"/>
    <col min="7944" max="7944" width="7.7109375" style="221" customWidth="1"/>
    <col min="7945" max="7945" width="15.42578125" style="221" customWidth="1"/>
    <col min="7946" max="7946" width="24" style="221" customWidth="1"/>
    <col min="7947" max="7947" width="30.28515625" style="221" bestFit="1" customWidth="1"/>
    <col min="7948" max="8191" width="9.140625" style="221"/>
    <col min="8192" max="8192" width="2.7109375" style="221" customWidth="1"/>
    <col min="8193" max="8193" width="55" style="221" customWidth="1"/>
    <col min="8194" max="8198" width="17.42578125" style="221" customWidth="1"/>
    <col min="8199" max="8199" width="9.85546875" style="221" customWidth="1"/>
    <col min="8200" max="8200" width="7.7109375" style="221" customWidth="1"/>
    <col min="8201" max="8201" width="15.42578125" style="221" customWidth="1"/>
    <col min="8202" max="8202" width="24" style="221" customWidth="1"/>
    <col min="8203" max="8203" width="30.28515625" style="221" bestFit="1" customWidth="1"/>
    <col min="8204" max="8447" width="9.140625" style="221"/>
    <col min="8448" max="8448" width="2.7109375" style="221" customWidth="1"/>
    <col min="8449" max="8449" width="55" style="221" customWidth="1"/>
    <col min="8450" max="8454" width="17.42578125" style="221" customWidth="1"/>
    <col min="8455" max="8455" width="9.85546875" style="221" customWidth="1"/>
    <col min="8456" max="8456" width="7.7109375" style="221" customWidth="1"/>
    <col min="8457" max="8457" width="15.42578125" style="221" customWidth="1"/>
    <col min="8458" max="8458" width="24" style="221" customWidth="1"/>
    <col min="8459" max="8459" width="30.28515625" style="221" bestFit="1" customWidth="1"/>
    <col min="8460" max="8703" width="9.140625" style="221"/>
    <col min="8704" max="8704" width="2.7109375" style="221" customWidth="1"/>
    <col min="8705" max="8705" width="55" style="221" customWidth="1"/>
    <col min="8706" max="8710" width="17.42578125" style="221" customWidth="1"/>
    <col min="8711" max="8711" width="9.85546875" style="221" customWidth="1"/>
    <col min="8712" max="8712" width="7.7109375" style="221" customWidth="1"/>
    <col min="8713" max="8713" width="15.42578125" style="221" customWidth="1"/>
    <col min="8714" max="8714" width="24" style="221" customWidth="1"/>
    <col min="8715" max="8715" width="30.28515625" style="221" bestFit="1" customWidth="1"/>
    <col min="8716" max="8959" width="9.140625" style="221"/>
    <col min="8960" max="8960" width="2.7109375" style="221" customWidth="1"/>
    <col min="8961" max="8961" width="55" style="221" customWidth="1"/>
    <col min="8962" max="8966" width="17.42578125" style="221" customWidth="1"/>
    <col min="8967" max="8967" width="9.85546875" style="221" customWidth="1"/>
    <col min="8968" max="8968" width="7.7109375" style="221" customWidth="1"/>
    <col min="8969" max="8969" width="15.42578125" style="221" customWidth="1"/>
    <col min="8970" max="8970" width="24" style="221" customWidth="1"/>
    <col min="8971" max="8971" width="30.28515625" style="221" bestFit="1" customWidth="1"/>
    <col min="8972" max="9215" width="9.140625" style="221"/>
    <col min="9216" max="9216" width="2.7109375" style="221" customWidth="1"/>
    <col min="9217" max="9217" width="55" style="221" customWidth="1"/>
    <col min="9218" max="9222" width="17.42578125" style="221" customWidth="1"/>
    <col min="9223" max="9223" width="9.85546875" style="221" customWidth="1"/>
    <col min="9224" max="9224" width="7.7109375" style="221" customWidth="1"/>
    <col min="9225" max="9225" width="15.42578125" style="221" customWidth="1"/>
    <col min="9226" max="9226" width="24" style="221" customWidth="1"/>
    <col min="9227" max="9227" width="30.28515625" style="221" bestFit="1" customWidth="1"/>
    <col min="9228" max="9471" width="9.140625" style="221"/>
    <col min="9472" max="9472" width="2.7109375" style="221" customWidth="1"/>
    <col min="9473" max="9473" width="55" style="221" customWidth="1"/>
    <col min="9474" max="9478" width="17.42578125" style="221" customWidth="1"/>
    <col min="9479" max="9479" width="9.85546875" style="221" customWidth="1"/>
    <col min="9480" max="9480" width="7.7109375" style="221" customWidth="1"/>
    <col min="9481" max="9481" width="15.42578125" style="221" customWidth="1"/>
    <col min="9482" max="9482" width="24" style="221" customWidth="1"/>
    <col min="9483" max="9483" width="30.28515625" style="221" bestFit="1" customWidth="1"/>
    <col min="9484" max="9727" width="9.140625" style="221"/>
    <col min="9728" max="9728" width="2.7109375" style="221" customWidth="1"/>
    <col min="9729" max="9729" width="55" style="221" customWidth="1"/>
    <col min="9730" max="9734" width="17.42578125" style="221" customWidth="1"/>
    <col min="9735" max="9735" width="9.85546875" style="221" customWidth="1"/>
    <col min="9736" max="9736" width="7.7109375" style="221" customWidth="1"/>
    <col min="9737" max="9737" width="15.42578125" style="221" customWidth="1"/>
    <col min="9738" max="9738" width="24" style="221" customWidth="1"/>
    <col min="9739" max="9739" width="30.28515625" style="221" bestFit="1" customWidth="1"/>
    <col min="9740" max="9983" width="9.140625" style="221"/>
    <col min="9984" max="9984" width="2.7109375" style="221" customWidth="1"/>
    <col min="9985" max="9985" width="55" style="221" customWidth="1"/>
    <col min="9986" max="9990" width="17.42578125" style="221" customWidth="1"/>
    <col min="9991" max="9991" width="9.85546875" style="221" customWidth="1"/>
    <col min="9992" max="9992" width="7.7109375" style="221" customWidth="1"/>
    <col min="9993" max="9993" width="15.42578125" style="221" customWidth="1"/>
    <col min="9994" max="9994" width="24" style="221" customWidth="1"/>
    <col min="9995" max="9995" width="30.28515625" style="221" bestFit="1" customWidth="1"/>
    <col min="9996" max="10239" width="9.140625" style="221"/>
    <col min="10240" max="10240" width="2.7109375" style="221" customWidth="1"/>
    <col min="10241" max="10241" width="55" style="221" customWidth="1"/>
    <col min="10242" max="10246" width="17.42578125" style="221" customWidth="1"/>
    <col min="10247" max="10247" width="9.85546875" style="221" customWidth="1"/>
    <col min="10248" max="10248" width="7.7109375" style="221" customWidth="1"/>
    <col min="10249" max="10249" width="15.42578125" style="221" customWidth="1"/>
    <col min="10250" max="10250" width="24" style="221" customWidth="1"/>
    <col min="10251" max="10251" width="30.28515625" style="221" bestFit="1" customWidth="1"/>
    <col min="10252" max="10495" width="9.140625" style="221"/>
    <col min="10496" max="10496" width="2.7109375" style="221" customWidth="1"/>
    <col min="10497" max="10497" width="55" style="221" customWidth="1"/>
    <col min="10498" max="10502" width="17.42578125" style="221" customWidth="1"/>
    <col min="10503" max="10503" width="9.85546875" style="221" customWidth="1"/>
    <col min="10504" max="10504" width="7.7109375" style="221" customWidth="1"/>
    <col min="10505" max="10505" width="15.42578125" style="221" customWidth="1"/>
    <col min="10506" max="10506" width="24" style="221" customWidth="1"/>
    <col min="10507" max="10507" width="30.28515625" style="221" bestFit="1" customWidth="1"/>
    <col min="10508" max="10751" width="9.140625" style="221"/>
    <col min="10752" max="10752" width="2.7109375" style="221" customWidth="1"/>
    <col min="10753" max="10753" width="55" style="221" customWidth="1"/>
    <col min="10754" max="10758" width="17.42578125" style="221" customWidth="1"/>
    <col min="10759" max="10759" width="9.85546875" style="221" customWidth="1"/>
    <col min="10760" max="10760" width="7.7109375" style="221" customWidth="1"/>
    <col min="10761" max="10761" width="15.42578125" style="221" customWidth="1"/>
    <col min="10762" max="10762" width="24" style="221" customWidth="1"/>
    <col min="10763" max="10763" width="30.28515625" style="221" bestFit="1" customWidth="1"/>
    <col min="10764" max="11007" width="9.140625" style="221"/>
    <col min="11008" max="11008" width="2.7109375" style="221" customWidth="1"/>
    <col min="11009" max="11009" width="55" style="221" customWidth="1"/>
    <col min="11010" max="11014" width="17.42578125" style="221" customWidth="1"/>
    <col min="11015" max="11015" width="9.85546875" style="221" customWidth="1"/>
    <col min="11016" max="11016" width="7.7109375" style="221" customWidth="1"/>
    <col min="11017" max="11017" width="15.42578125" style="221" customWidth="1"/>
    <col min="11018" max="11018" width="24" style="221" customWidth="1"/>
    <col min="11019" max="11019" width="30.28515625" style="221" bestFit="1" customWidth="1"/>
    <col min="11020" max="11263" width="9.140625" style="221"/>
    <col min="11264" max="11264" width="2.7109375" style="221" customWidth="1"/>
    <col min="11265" max="11265" width="55" style="221" customWidth="1"/>
    <col min="11266" max="11270" width="17.42578125" style="221" customWidth="1"/>
    <col min="11271" max="11271" width="9.85546875" style="221" customWidth="1"/>
    <col min="11272" max="11272" width="7.7109375" style="221" customWidth="1"/>
    <col min="11273" max="11273" width="15.42578125" style="221" customWidth="1"/>
    <col min="11274" max="11274" width="24" style="221" customWidth="1"/>
    <col min="11275" max="11275" width="30.28515625" style="221" bestFit="1" customWidth="1"/>
    <col min="11276" max="11519" width="9.140625" style="221"/>
    <col min="11520" max="11520" width="2.7109375" style="221" customWidth="1"/>
    <col min="11521" max="11521" width="55" style="221" customWidth="1"/>
    <col min="11522" max="11526" width="17.42578125" style="221" customWidth="1"/>
    <col min="11527" max="11527" width="9.85546875" style="221" customWidth="1"/>
    <col min="11528" max="11528" width="7.7109375" style="221" customWidth="1"/>
    <col min="11529" max="11529" width="15.42578125" style="221" customWidth="1"/>
    <col min="11530" max="11530" width="24" style="221" customWidth="1"/>
    <col min="11531" max="11531" width="30.28515625" style="221" bestFit="1" customWidth="1"/>
    <col min="11532" max="11775" width="9.140625" style="221"/>
    <col min="11776" max="11776" width="2.7109375" style="221" customWidth="1"/>
    <col min="11777" max="11777" width="55" style="221" customWidth="1"/>
    <col min="11778" max="11782" width="17.42578125" style="221" customWidth="1"/>
    <col min="11783" max="11783" width="9.85546875" style="221" customWidth="1"/>
    <col min="11784" max="11784" width="7.7109375" style="221" customWidth="1"/>
    <col min="11785" max="11785" width="15.42578125" style="221" customWidth="1"/>
    <col min="11786" max="11786" width="24" style="221" customWidth="1"/>
    <col min="11787" max="11787" width="30.28515625" style="221" bestFit="1" customWidth="1"/>
    <col min="11788" max="12031" width="9.140625" style="221"/>
    <col min="12032" max="12032" width="2.7109375" style="221" customWidth="1"/>
    <col min="12033" max="12033" width="55" style="221" customWidth="1"/>
    <col min="12034" max="12038" width="17.42578125" style="221" customWidth="1"/>
    <col min="12039" max="12039" width="9.85546875" style="221" customWidth="1"/>
    <col min="12040" max="12040" width="7.7109375" style="221" customWidth="1"/>
    <col min="12041" max="12041" width="15.42578125" style="221" customWidth="1"/>
    <col min="12042" max="12042" width="24" style="221" customWidth="1"/>
    <col min="12043" max="12043" width="30.28515625" style="221" bestFit="1" customWidth="1"/>
    <col min="12044" max="12287" width="9.140625" style="221"/>
    <col min="12288" max="12288" width="2.7109375" style="221" customWidth="1"/>
    <col min="12289" max="12289" width="55" style="221" customWidth="1"/>
    <col min="12290" max="12294" width="17.42578125" style="221" customWidth="1"/>
    <col min="12295" max="12295" width="9.85546875" style="221" customWidth="1"/>
    <col min="12296" max="12296" width="7.7109375" style="221" customWidth="1"/>
    <col min="12297" max="12297" width="15.42578125" style="221" customWidth="1"/>
    <col min="12298" max="12298" width="24" style="221" customWidth="1"/>
    <col min="12299" max="12299" width="30.28515625" style="221" bestFit="1" customWidth="1"/>
    <col min="12300" max="12543" width="9.140625" style="221"/>
    <col min="12544" max="12544" width="2.7109375" style="221" customWidth="1"/>
    <col min="12545" max="12545" width="55" style="221" customWidth="1"/>
    <col min="12546" max="12550" width="17.42578125" style="221" customWidth="1"/>
    <col min="12551" max="12551" width="9.85546875" style="221" customWidth="1"/>
    <col min="12552" max="12552" width="7.7109375" style="221" customWidth="1"/>
    <col min="12553" max="12553" width="15.42578125" style="221" customWidth="1"/>
    <col min="12554" max="12554" width="24" style="221" customWidth="1"/>
    <col min="12555" max="12555" width="30.28515625" style="221" bestFit="1" customWidth="1"/>
    <col min="12556" max="12799" width="9.140625" style="221"/>
    <col min="12800" max="12800" width="2.7109375" style="221" customWidth="1"/>
    <col min="12801" max="12801" width="55" style="221" customWidth="1"/>
    <col min="12802" max="12806" width="17.42578125" style="221" customWidth="1"/>
    <col min="12807" max="12807" width="9.85546875" style="221" customWidth="1"/>
    <col min="12808" max="12808" width="7.7109375" style="221" customWidth="1"/>
    <col min="12809" max="12809" width="15.42578125" style="221" customWidth="1"/>
    <col min="12810" max="12810" width="24" style="221" customWidth="1"/>
    <col min="12811" max="12811" width="30.28515625" style="221" bestFit="1" customWidth="1"/>
    <col min="12812" max="13055" width="9.140625" style="221"/>
    <col min="13056" max="13056" width="2.7109375" style="221" customWidth="1"/>
    <col min="13057" max="13057" width="55" style="221" customWidth="1"/>
    <col min="13058" max="13062" width="17.42578125" style="221" customWidth="1"/>
    <col min="13063" max="13063" width="9.85546875" style="221" customWidth="1"/>
    <col min="13064" max="13064" width="7.7109375" style="221" customWidth="1"/>
    <col min="13065" max="13065" width="15.42578125" style="221" customWidth="1"/>
    <col min="13066" max="13066" width="24" style="221" customWidth="1"/>
    <col min="13067" max="13067" width="30.28515625" style="221" bestFit="1" customWidth="1"/>
    <col min="13068" max="13311" width="9.140625" style="221"/>
    <col min="13312" max="13312" width="2.7109375" style="221" customWidth="1"/>
    <col min="13313" max="13313" width="55" style="221" customWidth="1"/>
    <col min="13314" max="13318" width="17.42578125" style="221" customWidth="1"/>
    <col min="13319" max="13319" width="9.85546875" style="221" customWidth="1"/>
    <col min="13320" max="13320" width="7.7109375" style="221" customWidth="1"/>
    <col min="13321" max="13321" width="15.42578125" style="221" customWidth="1"/>
    <col min="13322" max="13322" width="24" style="221" customWidth="1"/>
    <col min="13323" max="13323" width="30.28515625" style="221" bestFit="1" customWidth="1"/>
    <col min="13324" max="13567" width="9.140625" style="221"/>
    <col min="13568" max="13568" width="2.7109375" style="221" customWidth="1"/>
    <col min="13569" max="13569" width="55" style="221" customWidth="1"/>
    <col min="13570" max="13574" width="17.42578125" style="221" customWidth="1"/>
    <col min="13575" max="13575" width="9.85546875" style="221" customWidth="1"/>
    <col min="13576" max="13576" width="7.7109375" style="221" customWidth="1"/>
    <col min="13577" max="13577" width="15.42578125" style="221" customWidth="1"/>
    <col min="13578" max="13578" width="24" style="221" customWidth="1"/>
    <col min="13579" max="13579" width="30.28515625" style="221" bestFit="1" customWidth="1"/>
    <col min="13580" max="13823" width="9.140625" style="221"/>
    <col min="13824" max="13824" width="2.7109375" style="221" customWidth="1"/>
    <col min="13825" max="13825" width="55" style="221" customWidth="1"/>
    <col min="13826" max="13830" width="17.42578125" style="221" customWidth="1"/>
    <col min="13831" max="13831" width="9.85546875" style="221" customWidth="1"/>
    <col min="13832" max="13832" width="7.7109375" style="221" customWidth="1"/>
    <col min="13833" max="13833" width="15.42578125" style="221" customWidth="1"/>
    <col min="13834" max="13834" width="24" style="221" customWidth="1"/>
    <col min="13835" max="13835" width="30.28515625" style="221" bestFit="1" customWidth="1"/>
    <col min="13836" max="14079" width="9.140625" style="221"/>
    <col min="14080" max="14080" width="2.7109375" style="221" customWidth="1"/>
    <col min="14081" max="14081" width="55" style="221" customWidth="1"/>
    <col min="14082" max="14086" width="17.42578125" style="221" customWidth="1"/>
    <col min="14087" max="14087" width="9.85546875" style="221" customWidth="1"/>
    <col min="14088" max="14088" width="7.7109375" style="221" customWidth="1"/>
    <col min="14089" max="14089" width="15.42578125" style="221" customWidth="1"/>
    <col min="14090" max="14090" width="24" style="221" customWidth="1"/>
    <col min="14091" max="14091" width="30.28515625" style="221" bestFit="1" customWidth="1"/>
    <col min="14092" max="14335" width="9.140625" style="221"/>
    <col min="14336" max="14336" width="2.7109375" style="221" customWidth="1"/>
    <col min="14337" max="14337" width="55" style="221" customWidth="1"/>
    <col min="14338" max="14342" width="17.42578125" style="221" customWidth="1"/>
    <col min="14343" max="14343" width="9.85546875" style="221" customWidth="1"/>
    <col min="14344" max="14344" width="7.7109375" style="221" customWidth="1"/>
    <col min="14345" max="14345" width="15.42578125" style="221" customWidth="1"/>
    <col min="14346" max="14346" width="24" style="221" customWidth="1"/>
    <col min="14347" max="14347" width="30.28515625" style="221" bestFit="1" customWidth="1"/>
    <col min="14348" max="14591" width="9.140625" style="221"/>
    <col min="14592" max="14592" width="2.7109375" style="221" customWidth="1"/>
    <col min="14593" max="14593" width="55" style="221" customWidth="1"/>
    <col min="14594" max="14598" width="17.42578125" style="221" customWidth="1"/>
    <col min="14599" max="14599" width="9.85546875" style="221" customWidth="1"/>
    <col min="14600" max="14600" width="7.7109375" style="221" customWidth="1"/>
    <col min="14601" max="14601" width="15.42578125" style="221" customWidth="1"/>
    <col min="14602" max="14602" width="24" style="221" customWidth="1"/>
    <col min="14603" max="14603" width="30.28515625" style="221" bestFit="1" customWidth="1"/>
    <col min="14604" max="14847" width="9.140625" style="221"/>
    <col min="14848" max="14848" width="2.7109375" style="221" customWidth="1"/>
    <col min="14849" max="14849" width="55" style="221" customWidth="1"/>
    <col min="14850" max="14854" width="17.42578125" style="221" customWidth="1"/>
    <col min="14855" max="14855" width="9.85546875" style="221" customWidth="1"/>
    <col min="14856" max="14856" width="7.7109375" style="221" customWidth="1"/>
    <col min="14857" max="14857" width="15.42578125" style="221" customWidth="1"/>
    <col min="14858" max="14858" width="24" style="221" customWidth="1"/>
    <col min="14859" max="14859" width="30.28515625" style="221" bestFit="1" customWidth="1"/>
    <col min="14860" max="15103" width="9.140625" style="221"/>
    <col min="15104" max="15104" width="2.7109375" style="221" customWidth="1"/>
    <col min="15105" max="15105" width="55" style="221" customWidth="1"/>
    <col min="15106" max="15110" width="17.42578125" style="221" customWidth="1"/>
    <col min="15111" max="15111" width="9.85546875" style="221" customWidth="1"/>
    <col min="15112" max="15112" width="7.7109375" style="221" customWidth="1"/>
    <col min="15113" max="15113" width="15.42578125" style="221" customWidth="1"/>
    <col min="15114" max="15114" width="24" style="221" customWidth="1"/>
    <col min="15115" max="15115" width="30.28515625" style="221" bestFit="1" customWidth="1"/>
    <col min="15116" max="15359" width="9.140625" style="221"/>
    <col min="15360" max="15360" width="2.7109375" style="221" customWidth="1"/>
    <col min="15361" max="15361" width="55" style="221" customWidth="1"/>
    <col min="15362" max="15366" width="17.42578125" style="221" customWidth="1"/>
    <col min="15367" max="15367" width="9.85546875" style="221" customWidth="1"/>
    <col min="15368" max="15368" width="7.7109375" style="221" customWidth="1"/>
    <col min="15369" max="15369" width="15.42578125" style="221" customWidth="1"/>
    <col min="15370" max="15370" width="24" style="221" customWidth="1"/>
    <col min="15371" max="15371" width="30.28515625" style="221" bestFit="1" customWidth="1"/>
    <col min="15372" max="15615" width="9.140625" style="221"/>
    <col min="15616" max="15616" width="2.7109375" style="221" customWidth="1"/>
    <col min="15617" max="15617" width="55" style="221" customWidth="1"/>
    <col min="15618" max="15622" width="17.42578125" style="221" customWidth="1"/>
    <col min="15623" max="15623" width="9.85546875" style="221" customWidth="1"/>
    <col min="15624" max="15624" width="7.7109375" style="221" customWidth="1"/>
    <col min="15625" max="15625" width="15.42578125" style="221" customWidth="1"/>
    <col min="15626" max="15626" width="24" style="221" customWidth="1"/>
    <col min="15627" max="15627" width="30.28515625" style="221" bestFit="1" customWidth="1"/>
    <col min="15628" max="15871" width="9.140625" style="221"/>
    <col min="15872" max="15872" width="2.7109375" style="221" customWidth="1"/>
    <col min="15873" max="15873" width="55" style="221" customWidth="1"/>
    <col min="15874" max="15878" width="17.42578125" style="221" customWidth="1"/>
    <col min="15879" max="15879" width="9.85546875" style="221" customWidth="1"/>
    <col min="15880" max="15880" width="7.7109375" style="221" customWidth="1"/>
    <col min="15881" max="15881" width="15.42578125" style="221" customWidth="1"/>
    <col min="15882" max="15882" width="24" style="221" customWidth="1"/>
    <col min="15883" max="15883" width="30.28515625" style="221" bestFit="1" customWidth="1"/>
    <col min="15884" max="16127" width="9.140625" style="221"/>
    <col min="16128" max="16128" width="2.7109375" style="221" customWidth="1"/>
    <col min="16129" max="16129" width="55" style="221" customWidth="1"/>
    <col min="16130" max="16134" width="17.42578125" style="221" customWidth="1"/>
    <col min="16135" max="16135" width="9.85546875" style="221" customWidth="1"/>
    <col min="16136" max="16136" width="7.7109375" style="221" customWidth="1"/>
    <col min="16137" max="16137" width="15.42578125" style="221" customWidth="1"/>
    <col min="16138" max="16138" width="24" style="221" customWidth="1"/>
    <col min="16139" max="16139" width="30.28515625" style="221" bestFit="1" customWidth="1"/>
    <col min="16140" max="16384" width="9.140625" style="221"/>
  </cols>
  <sheetData>
    <row r="1" spans="1:18" ht="14.25" customHeight="1" x14ac:dyDescent="0.2">
      <c r="A1" s="217" t="s">
        <v>770</v>
      </c>
      <c r="B1" s="218"/>
      <c r="C1" s="218"/>
      <c r="D1" s="218"/>
      <c r="E1" s="218"/>
      <c r="F1" s="218"/>
      <c r="G1" s="218"/>
      <c r="H1" s="218"/>
      <c r="I1" s="218"/>
      <c r="J1" s="219"/>
      <c r="K1" s="219"/>
      <c r="L1" s="219"/>
      <c r="M1" s="219"/>
      <c r="N1" s="219"/>
      <c r="O1" s="219"/>
      <c r="P1" s="219"/>
      <c r="Q1" s="220"/>
    </row>
    <row r="2" spans="1:18" s="220" customFormat="1" ht="15" x14ac:dyDescent="0.2">
      <c r="A2" s="222" t="s">
        <v>87</v>
      </c>
      <c r="F2" s="223"/>
      <c r="G2" s="223"/>
      <c r="H2" s="223"/>
      <c r="I2" s="223"/>
      <c r="J2" s="223"/>
      <c r="K2" s="223"/>
      <c r="L2" s="223"/>
      <c r="M2" s="223"/>
      <c r="N2" s="223"/>
      <c r="O2" s="223"/>
      <c r="P2" s="223"/>
      <c r="Q2" s="223"/>
    </row>
    <row r="3" spans="1:18" s="220" customFormat="1" ht="18" x14ac:dyDescent="0.25">
      <c r="A3" s="224" t="s">
        <v>51</v>
      </c>
      <c r="B3" s="223"/>
      <c r="C3" s="225"/>
      <c r="D3" s="223"/>
      <c r="E3" s="223"/>
      <c r="F3" s="223"/>
      <c r="G3" s="223"/>
      <c r="H3" s="223"/>
      <c r="I3" s="223"/>
      <c r="J3" s="223"/>
      <c r="K3" s="223"/>
      <c r="L3" s="223"/>
      <c r="M3" s="223"/>
      <c r="N3" s="223"/>
      <c r="O3" s="223"/>
      <c r="P3" s="223"/>
      <c r="Q3" s="223"/>
    </row>
    <row r="4" spans="1:18" ht="30" customHeight="1" x14ac:dyDescent="0.2">
      <c r="A4" s="234" t="s">
        <v>88</v>
      </c>
      <c r="B4" s="235" t="s">
        <v>71</v>
      </c>
      <c r="C4" s="235" t="s">
        <v>72</v>
      </c>
      <c r="D4" s="236" t="s">
        <v>73</v>
      </c>
      <c r="E4" s="235" t="s">
        <v>74</v>
      </c>
      <c r="F4" s="237" t="s">
        <v>75</v>
      </c>
      <c r="G4" s="226">
        <v>1</v>
      </c>
      <c r="H4" s="226">
        <v>2</v>
      </c>
      <c r="I4" s="226">
        <v>3</v>
      </c>
      <c r="J4" s="226">
        <v>4</v>
      </c>
      <c r="K4" s="219"/>
      <c r="L4" s="219"/>
      <c r="M4" s="219"/>
      <c r="N4" s="219"/>
      <c r="O4" s="219"/>
      <c r="P4" s="219"/>
      <c r="Q4" s="223"/>
    </row>
    <row r="5" spans="1:18" ht="15" x14ac:dyDescent="0.2">
      <c r="A5" s="238" t="s">
        <v>89</v>
      </c>
      <c r="B5" s="239">
        <v>2</v>
      </c>
      <c r="C5" s="239">
        <v>12</v>
      </c>
      <c r="D5" s="239">
        <v>1</v>
      </c>
      <c r="E5" s="239">
        <v>1</v>
      </c>
      <c r="F5" s="240">
        <v>16</v>
      </c>
      <c r="G5" s="226" t="str">
        <f>"Early years"&amp;" ("&amp;F5&amp;")"</f>
        <v>Early years (16)</v>
      </c>
      <c r="H5" s="226" t="s">
        <v>53</v>
      </c>
      <c r="I5" s="226"/>
      <c r="J5" s="226"/>
      <c r="K5" s="219"/>
      <c r="L5" s="219"/>
      <c r="M5" s="219"/>
      <c r="N5" s="219"/>
      <c r="O5" s="219"/>
      <c r="P5" s="219"/>
      <c r="Q5" s="223"/>
    </row>
    <row r="6" spans="1:18" ht="15" x14ac:dyDescent="0.2">
      <c r="A6" s="227" t="s">
        <v>90</v>
      </c>
      <c r="B6" s="228">
        <v>47</v>
      </c>
      <c r="C6" s="228">
        <v>55</v>
      </c>
      <c r="D6" s="228">
        <v>5</v>
      </c>
      <c r="E6" s="228">
        <v>0</v>
      </c>
      <c r="F6" s="229">
        <v>107</v>
      </c>
      <c r="G6" s="226" t="str">
        <f>"Primary"&amp;" ("&amp;F6&amp;")"</f>
        <v>Primary (107)</v>
      </c>
      <c r="H6" s="226" t="s">
        <v>54</v>
      </c>
      <c r="I6" s="230"/>
      <c r="J6" s="226"/>
      <c r="K6" s="219"/>
      <c r="L6" s="219"/>
      <c r="M6" s="219"/>
      <c r="N6" s="219"/>
      <c r="O6" s="219"/>
      <c r="P6" s="219"/>
      <c r="Q6" s="223"/>
    </row>
    <row r="7" spans="1:18" ht="15" x14ac:dyDescent="0.2">
      <c r="A7" s="227" t="s">
        <v>91</v>
      </c>
      <c r="B7" s="228">
        <v>39</v>
      </c>
      <c r="C7" s="228">
        <v>82</v>
      </c>
      <c r="D7" s="228">
        <v>3</v>
      </c>
      <c r="E7" s="228">
        <v>0</v>
      </c>
      <c r="F7" s="229">
        <v>124</v>
      </c>
      <c r="G7" s="226" t="str">
        <f>"Secondary"&amp;" ("&amp;F7&amp;")"</f>
        <v>Secondary (124)</v>
      </c>
      <c r="H7" s="226" t="s">
        <v>55</v>
      </c>
      <c r="I7" s="230"/>
      <c r="J7" s="226"/>
      <c r="K7" s="219"/>
      <c r="L7" s="219"/>
      <c r="M7" s="219"/>
      <c r="N7" s="219"/>
      <c r="O7" s="219"/>
      <c r="P7" s="219"/>
      <c r="Q7" s="223"/>
    </row>
    <row r="8" spans="1:18" ht="15" x14ac:dyDescent="0.2">
      <c r="A8" s="227" t="s">
        <v>783</v>
      </c>
      <c r="B8" s="228">
        <v>28</v>
      </c>
      <c r="C8" s="228">
        <v>36</v>
      </c>
      <c r="D8" s="228">
        <v>1</v>
      </c>
      <c r="E8" s="228">
        <v>2</v>
      </c>
      <c r="F8" s="229">
        <v>67</v>
      </c>
      <c r="G8" s="226" t="str">
        <f>"Primary/secondary"&amp;" ("&amp;F8&amp;")"</f>
        <v>Primary/secondary (67)</v>
      </c>
      <c r="H8" s="226" t="s">
        <v>56</v>
      </c>
      <c r="I8" s="230"/>
      <c r="J8" s="226"/>
      <c r="K8" s="219"/>
      <c r="L8" s="219"/>
      <c r="M8" s="219"/>
      <c r="N8" s="219"/>
      <c r="O8" s="219"/>
      <c r="P8" s="219"/>
      <c r="Q8" s="223"/>
    </row>
    <row r="9" spans="1:18" ht="15" x14ac:dyDescent="0.2">
      <c r="A9" s="227" t="s">
        <v>93</v>
      </c>
      <c r="B9" s="228">
        <v>5</v>
      </c>
      <c r="C9" s="228">
        <v>26</v>
      </c>
      <c r="D9" s="228">
        <v>2</v>
      </c>
      <c r="E9" s="228">
        <v>2</v>
      </c>
      <c r="F9" s="229">
        <v>35</v>
      </c>
      <c r="G9" s="226" t="str">
        <f>"Further education"&amp;" ("&amp;F9&amp;")"</f>
        <v>Further education (35)</v>
      </c>
      <c r="H9" s="226" t="s">
        <v>57</v>
      </c>
      <c r="I9" s="230"/>
      <c r="J9" s="226"/>
      <c r="K9" s="219"/>
      <c r="L9" s="219"/>
      <c r="M9" s="219"/>
      <c r="N9" s="219"/>
      <c r="O9" s="219"/>
      <c r="P9" s="219"/>
      <c r="Q9" s="223"/>
    </row>
    <row r="10" spans="1:18" ht="15" x14ac:dyDescent="0.2">
      <c r="A10" s="241" t="s">
        <v>773</v>
      </c>
      <c r="B10" s="242">
        <v>121</v>
      </c>
      <c r="C10" s="242">
        <v>211</v>
      </c>
      <c r="D10" s="242">
        <v>12</v>
      </c>
      <c r="E10" s="242">
        <v>5</v>
      </c>
      <c r="F10" s="242">
        <v>349</v>
      </c>
      <c r="G10" s="226" t="str">
        <f>"All"&amp;" ("&amp;F10&amp;")"</f>
        <v>All (349)</v>
      </c>
      <c r="H10" s="226"/>
      <c r="I10" s="226"/>
      <c r="J10" s="226"/>
      <c r="K10" s="219"/>
      <c r="L10" s="219"/>
      <c r="M10" s="219"/>
      <c r="N10" s="219"/>
      <c r="O10" s="219"/>
      <c r="P10" s="219"/>
      <c r="Q10" s="223"/>
    </row>
    <row r="11" spans="1:18" ht="12.75" customHeight="1" x14ac:dyDescent="0.2">
      <c r="A11" s="219"/>
      <c r="B11" s="219"/>
      <c r="C11" s="219"/>
      <c r="D11" s="219"/>
      <c r="E11" s="219"/>
      <c r="F11" s="219"/>
      <c r="G11" s="226"/>
      <c r="H11" s="226"/>
      <c r="I11" s="226"/>
      <c r="J11" s="226"/>
      <c r="K11" s="219"/>
      <c r="L11" s="219"/>
      <c r="M11" s="219"/>
      <c r="N11" s="219"/>
      <c r="O11" s="219"/>
      <c r="P11" s="219"/>
      <c r="Q11" s="223"/>
    </row>
    <row r="12" spans="1:18" x14ac:dyDescent="0.2">
      <c r="A12" s="219"/>
      <c r="B12" s="219"/>
      <c r="C12" s="219"/>
      <c r="D12" s="219"/>
      <c r="E12" s="219"/>
      <c r="F12" s="219"/>
      <c r="G12" s="219"/>
      <c r="H12" s="219"/>
      <c r="I12" s="219"/>
      <c r="J12" s="219"/>
      <c r="K12" s="219"/>
      <c r="L12" s="219"/>
      <c r="M12" s="219"/>
      <c r="N12" s="219"/>
      <c r="O12" s="219"/>
      <c r="P12" s="219"/>
      <c r="Q12" s="223"/>
    </row>
    <row r="13" spans="1:18" x14ac:dyDescent="0.2">
      <c r="A13" s="219"/>
      <c r="B13" s="219"/>
      <c r="C13" s="219"/>
      <c r="D13" s="219"/>
      <c r="E13" s="219"/>
      <c r="F13" s="219"/>
      <c r="G13" s="219"/>
      <c r="H13" s="219"/>
      <c r="I13" s="219"/>
      <c r="J13" s="219"/>
      <c r="K13" s="219"/>
      <c r="L13" s="219"/>
      <c r="M13" s="219"/>
      <c r="N13" s="219"/>
      <c r="O13" s="219"/>
      <c r="P13" s="219"/>
      <c r="Q13" s="223"/>
    </row>
    <row r="14" spans="1:18" ht="12.75" customHeight="1" x14ac:dyDescent="0.2">
      <c r="A14" s="219"/>
      <c r="B14" s="219"/>
      <c r="C14" s="219"/>
      <c r="D14" s="219"/>
      <c r="E14" s="219"/>
      <c r="F14" s="219"/>
      <c r="G14" s="219"/>
      <c r="H14" s="219"/>
      <c r="J14" s="219"/>
      <c r="K14" s="219"/>
      <c r="L14" s="219"/>
      <c r="M14" s="219"/>
      <c r="N14" s="219"/>
      <c r="O14" s="219"/>
      <c r="P14" s="219"/>
      <c r="Q14" s="220"/>
    </row>
    <row r="15" spans="1:18" x14ac:dyDescent="0.2">
      <c r="A15" s="219"/>
      <c r="B15" s="219"/>
      <c r="C15" s="219"/>
      <c r="D15" s="219"/>
      <c r="E15" s="219"/>
      <c r="F15" s="219"/>
      <c r="G15" s="219"/>
      <c r="H15" s="219"/>
      <c r="J15" s="219"/>
      <c r="K15" s="219"/>
      <c r="L15" s="219"/>
      <c r="M15" s="219"/>
      <c r="N15" s="219"/>
      <c r="O15" s="219"/>
      <c r="P15" s="219"/>
      <c r="Q15" s="220"/>
      <c r="R15" s="231"/>
    </row>
    <row r="16" spans="1:18" x14ac:dyDescent="0.2">
      <c r="A16" s="219"/>
      <c r="B16" s="219"/>
      <c r="C16" s="219"/>
      <c r="D16" s="219"/>
      <c r="E16" s="219"/>
      <c r="F16" s="219"/>
      <c r="G16" s="219"/>
      <c r="H16" s="219"/>
      <c r="J16" s="219"/>
      <c r="K16" s="219"/>
      <c r="L16" s="219"/>
      <c r="M16" s="219"/>
      <c r="N16" s="219"/>
      <c r="O16" s="219"/>
      <c r="P16" s="219"/>
    </row>
    <row r="17" spans="1:16" x14ac:dyDescent="0.2">
      <c r="A17" s="219"/>
      <c r="B17" s="219"/>
      <c r="C17" s="219"/>
      <c r="D17" s="219"/>
      <c r="E17" s="219"/>
      <c r="F17" s="219"/>
      <c r="G17" s="219"/>
      <c r="H17" s="219"/>
      <c r="J17" s="219"/>
      <c r="K17" s="219"/>
      <c r="L17" s="219"/>
      <c r="M17" s="219"/>
      <c r="N17" s="219"/>
      <c r="O17" s="219"/>
      <c r="P17" s="219"/>
    </row>
    <row r="18" spans="1:16" x14ac:dyDescent="0.2">
      <c r="A18" s="219"/>
      <c r="B18" s="219"/>
      <c r="C18" s="219"/>
      <c r="D18" s="219"/>
      <c r="E18" s="219"/>
      <c r="F18" s="219"/>
      <c r="G18" s="219"/>
      <c r="J18" s="219"/>
      <c r="K18" s="219"/>
      <c r="L18" s="219"/>
      <c r="M18" s="219"/>
      <c r="N18" s="219"/>
      <c r="O18" s="219"/>
      <c r="P18" s="219"/>
    </row>
    <row r="19" spans="1:16" x14ac:dyDescent="0.2">
      <c r="A19" s="219"/>
      <c r="B19" s="219"/>
      <c r="C19" s="219"/>
      <c r="D19" s="219"/>
      <c r="E19" s="219"/>
      <c r="F19" s="219"/>
      <c r="G19" s="219"/>
      <c r="J19" s="219"/>
      <c r="K19" s="219"/>
      <c r="L19" s="219"/>
      <c r="M19" s="219"/>
      <c r="N19" s="219"/>
      <c r="O19" s="219"/>
      <c r="P19" s="219"/>
    </row>
    <row r="20" spans="1:16" x14ac:dyDescent="0.2">
      <c r="A20" s="219"/>
      <c r="B20" s="219"/>
      <c r="C20" s="219"/>
      <c r="D20" s="219"/>
      <c r="E20" s="219"/>
      <c r="F20" s="219"/>
      <c r="G20" s="219"/>
    </row>
    <row r="21" spans="1:16" x14ac:dyDescent="0.2">
      <c r="A21" s="219"/>
      <c r="B21" s="219"/>
      <c r="C21" s="219"/>
      <c r="D21" s="219"/>
      <c r="E21" s="219"/>
      <c r="F21" s="219"/>
      <c r="G21" s="219"/>
    </row>
    <row r="22" spans="1:16" x14ac:dyDescent="0.2">
      <c r="A22" s="219"/>
      <c r="B22" s="219"/>
      <c r="C22" s="219"/>
      <c r="D22" s="219"/>
      <c r="E22" s="219"/>
      <c r="F22" s="219"/>
      <c r="G22" s="219"/>
    </row>
    <row r="23" spans="1:16" x14ac:dyDescent="0.2">
      <c r="A23" s="219"/>
      <c r="B23" s="219"/>
      <c r="C23" s="219"/>
      <c r="D23" s="219"/>
      <c r="E23" s="219"/>
      <c r="F23" s="219"/>
      <c r="G23" s="219"/>
    </row>
    <row r="24" spans="1:16" x14ac:dyDescent="0.2">
      <c r="A24" s="219"/>
      <c r="B24" s="219"/>
      <c r="C24" s="219"/>
      <c r="D24" s="219"/>
      <c r="E24" s="219"/>
      <c r="F24" s="219"/>
      <c r="G24" s="219"/>
    </row>
    <row r="25" spans="1:16" x14ac:dyDescent="0.2">
      <c r="A25" s="219"/>
      <c r="B25" s="219"/>
      <c r="C25" s="219"/>
      <c r="D25" s="219"/>
      <c r="E25" s="219"/>
      <c r="F25" s="219"/>
      <c r="G25" s="219"/>
    </row>
    <row r="26" spans="1:16" x14ac:dyDescent="0.2">
      <c r="A26" s="219"/>
      <c r="B26" s="219"/>
      <c r="C26" s="219"/>
      <c r="D26" s="219"/>
      <c r="E26" s="219"/>
      <c r="F26" s="219"/>
      <c r="G26" s="219"/>
    </row>
    <row r="27" spans="1:16" x14ac:dyDescent="0.2">
      <c r="A27" s="219"/>
      <c r="B27" s="219"/>
      <c r="C27" s="219"/>
      <c r="D27" s="219"/>
      <c r="E27" s="219"/>
      <c r="F27" s="219"/>
      <c r="G27" s="219"/>
    </row>
    <row r="28" spans="1:16" x14ac:dyDescent="0.2">
      <c r="A28" s="219"/>
      <c r="B28" s="219"/>
      <c r="C28" s="219"/>
      <c r="D28" s="219"/>
      <c r="E28" s="219"/>
      <c r="F28" s="219"/>
      <c r="G28" s="219"/>
    </row>
    <row r="29" spans="1:16" x14ac:dyDescent="0.2">
      <c r="A29" s="219"/>
      <c r="B29" s="219"/>
      <c r="C29" s="219"/>
      <c r="D29" s="219"/>
      <c r="E29" s="219"/>
      <c r="F29" s="219"/>
      <c r="G29" s="219"/>
    </row>
    <row r="30" spans="1:16" x14ac:dyDescent="0.2">
      <c r="A30" s="219"/>
      <c r="B30" s="219"/>
      <c r="C30" s="219"/>
      <c r="D30" s="219"/>
      <c r="E30" s="219"/>
      <c r="F30" s="219"/>
      <c r="G30" s="219"/>
    </row>
    <row r="31" spans="1:16" x14ac:dyDescent="0.2">
      <c r="A31" s="219"/>
      <c r="B31" s="219"/>
      <c r="C31" s="219"/>
      <c r="D31" s="219"/>
      <c r="E31" s="219"/>
      <c r="F31" s="219"/>
      <c r="G31" s="219"/>
    </row>
    <row r="32" spans="1:16" ht="12.75" customHeight="1" x14ac:dyDescent="0.2">
      <c r="B32" s="219"/>
      <c r="C32" s="219"/>
      <c r="D32" s="219"/>
      <c r="E32" s="219"/>
      <c r="F32" s="219"/>
      <c r="G32" s="219"/>
      <c r="H32" s="219"/>
      <c r="I32" s="219"/>
      <c r="J32" s="219"/>
      <c r="K32" s="219"/>
      <c r="L32" s="232"/>
      <c r="M32" s="232"/>
      <c r="N32" s="232"/>
    </row>
    <row r="33" spans="1:14" ht="12.75" customHeight="1" x14ac:dyDescent="0.2">
      <c r="B33" s="219"/>
      <c r="C33" s="219"/>
      <c r="D33" s="219"/>
      <c r="E33" s="219"/>
      <c r="F33" s="219"/>
      <c r="G33" s="219"/>
      <c r="H33" s="219"/>
      <c r="I33" s="219"/>
      <c r="J33" s="219"/>
      <c r="K33" s="219"/>
      <c r="L33" s="232"/>
      <c r="M33" s="232"/>
      <c r="N33" s="232"/>
    </row>
    <row r="34" spans="1:14" ht="12.75" customHeight="1" x14ac:dyDescent="0.2">
      <c r="A34" s="233"/>
      <c r="B34" s="219"/>
      <c r="C34" s="219"/>
      <c r="D34" s="219"/>
      <c r="E34" s="219"/>
      <c r="F34" s="219"/>
      <c r="G34" s="219"/>
      <c r="H34" s="219"/>
      <c r="I34" s="219"/>
      <c r="J34" s="219"/>
      <c r="K34" s="219"/>
      <c r="L34" s="232"/>
      <c r="M34" s="232"/>
      <c r="N34" s="232"/>
    </row>
    <row r="35" spans="1:14" ht="24" customHeight="1" x14ac:dyDescent="0.2"/>
  </sheetData>
  <sheetProtection sheet="1" objects="1" scenarios="1"/>
  <pageMargins left="0.74803149606299213" right="0.74803149606299213" top="0.98425196850393704" bottom="0.98425196850393704" header="0.51181102362204722" footer="0.51181102362204722"/>
  <pageSetup paperSize="9" scale="76" orientation="landscape" r:id="rId1"/>
  <headerFooter alignWithMargins="0"/>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A7FF19F9070C4D964C80AB3D1D1872" ma:contentTypeVersion="10" ma:contentTypeDescription="Create a new document." ma:contentTypeScope="" ma:versionID="84ec7bcfaf1faaf8745c10fcaeefaea7">
  <xsd:schema xmlns:xsd="http://www.w3.org/2001/XMLSchema" xmlns:xs="http://www.w3.org/2001/XMLSchema" xmlns:p="http://schemas.microsoft.com/office/2006/metadata/properties" xmlns:ns2="224d553c-7d6e-4cfb-a8b3-6135c2d560a1" xmlns:ns3="e8c84b0b-38f5-4dd8-a8cb-100050dddae4" targetNamespace="http://schemas.microsoft.com/office/2006/metadata/properties" ma:root="true" ma:fieldsID="bc6cd1a67c4a51349feedfa74f292d37" ns2:_="" ns3:_="">
    <xsd:import namespace="224d553c-7d6e-4cfb-a8b3-6135c2d560a1"/>
    <xsd:import namespace="e8c84b0b-38f5-4dd8-a8cb-100050ddda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4d553c-7d6e-4cfb-a8b3-6135c2d56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FF8D32-5B6F-4D4C-A1A8-596642B73CE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4d553c-7d6e-4cfb-a8b3-6135c2d560a1"/>
    <ds:schemaRef ds:uri="http://purl.org/dc/terms/"/>
    <ds:schemaRef ds:uri="http://schemas.openxmlformats.org/package/2006/metadata/core-properties"/>
    <ds:schemaRef ds:uri="e8c84b0b-38f5-4dd8-a8cb-100050dddae4"/>
    <ds:schemaRef ds:uri="http://www.w3.org/XML/1998/namespace"/>
  </ds:schemaRefs>
</ds:datastoreItem>
</file>

<file path=customXml/itemProps2.xml><?xml version="1.0" encoding="utf-8"?>
<ds:datastoreItem xmlns:ds="http://schemas.openxmlformats.org/officeDocument/2006/customXml" ds:itemID="{82CE5C38-F10E-49A0-B337-C5D980C6AADB}">
  <ds:schemaRefs>
    <ds:schemaRef ds:uri="http://schemas.microsoft.com/sharepoint/v3/contenttype/forms"/>
  </ds:schemaRefs>
</ds:datastoreItem>
</file>

<file path=customXml/itemProps3.xml><?xml version="1.0" encoding="utf-8"?>
<ds:datastoreItem xmlns:ds="http://schemas.openxmlformats.org/officeDocument/2006/customXml" ds:itemID="{EF9068EB-4331-472E-BF2C-5D98C481F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4d553c-7d6e-4cfb-a8b3-6135c2d560a1"/>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Accessibility</vt:lpstr>
      <vt:lpstr>Cover</vt:lpstr>
      <vt:lpstr>Contents</vt:lpstr>
      <vt:lpstr>Framework changes</vt:lpstr>
      <vt:lpstr>Notes</vt:lpstr>
      <vt:lpstr>Table 1</vt:lpstr>
      <vt:lpstr>Table 2</vt:lpstr>
      <vt:lpstr>Table 3</vt:lpstr>
      <vt:lpstr>Chart 1</vt:lpstr>
      <vt:lpstr>Chart 2</vt:lpstr>
      <vt:lpstr>Chart 3</vt:lpstr>
      <vt:lpstr>D1 1 Sept 2020 - 31 Aug 2021</vt:lpstr>
      <vt:lpstr>D2 Most recent 31 August 2021</vt:lpstr>
      <vt:lpstr>'D1 1 Sept 2020 - 31 Aug 2021'!In_Year_Data</vt:lpstr>
      <vt:lpstr>'Chart 1'!Print_Area</vt:lpstr>
      <vt:lpstr>'Chart 2'!Print_Area</vt:lpstr>
      <vt:lpstr>'Chart 3'!Print_Area</vt:lpstr>
      <vt:lpstr>Contents!Print_Area</vt:lpstr>
      <vt:lpstr>Cover!Print_Area</vt:lpstr>
      <vt:lpstr>'Table 1'!Print_Area</vt:lpstr>
      <vt:lpstr>'Table 2'!Print_Area</vt:lpstr>
      <vt:lpstr>'Table 3'!Print_Area</vt:lpstr>
      <vt:lpstr>'D2 Most recent 31 August 2021'!SoN_Data</vt:lpstr>
    </vt:vector>
  </TitlesOfParts>
  <Manager/>
  <Company>Ofsted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teacher education inspection statistics as at 30 June 2018 charts, tables and data</dc:title>
  <dc:subject/>
  <dc:creator>Ofsted</dc:creator>
  <cp:keywords/>
  <dc:description/>
  <cp:lastModifiedBy>Oliver Bayntun</cp:lastModifiedBy>
  <cp:revision/>
  <dcterms:created xsi:type="dcterms:W3CDTF">2016-07-15T14:04:40Z</dcterms:created>
  <dcterms:modified xsi:type="dcterms:W3CDTF">2022-04-27T08:59:39Z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0x0101000BA7FF19F9070C4D964C80AB3D1D1872</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ies>
</file>