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kef.sharepoint.com/sites/Digitalteam/Shared Documents/General/gov.uk documents/Non-consolidated performance-related pay data/"/>
    </mc:Choice>
  </mc:AlternateContent>
  <xr:revisionPtr revIDLastSave="0" documentId="8_{A8E90F11-09F9-4F8E-833D-058354059930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" l="1"/>
  <c r="AD4" i="1" s="1"/>
  <c r="Z4" i="1"/>
  <c r="U4" i="1"/>
  <c r="O4" i="1"/>
  <c r="P4" i="1" s="1"/>
  <c r="L4" i="1"/>
  <c r="G4" i="1"/>
</calcChain>
</file>

<file path=xl/sharedStrings.xml><?xml version="1.0" encoding="utf-8"?>
<sst xmlns="http://schemas.openxmlformats.org/spreadsheetml/2006/main" count="46" uniqueCount="42">
  <si>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</si>
  <si>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</si>
  <si>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</si>
  <si>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</si>
  <si>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</si>
  <si>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</si>
  <si>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</si>
  <si>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</si>
  <si>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</si>
  <si>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</si>
  <si>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</si>
  <si>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</si>
  <si>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</si>
  <si>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</si>
  <si>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</si>
  <si>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</si>
  <si>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</si>
  <si>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</si>
  <si>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</si>
  <si>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</si>
  <si>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</si>
  <si>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</si>
  <si>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</si>
  <si>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</si>
  <si>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</si>
  <si>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</si>
  <si>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</si>
  <si>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</si>
  <si>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</si>
  <si>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</si>
  <si>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</si>
  <si>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</si>
  <si>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</si>
  <si>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</si>
  <si>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</si>
  <si>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Number of SCS on non-standard performance pay terms - Headcount  
(as at 31 March 2021)</t>
  </si>
  <si>
    <t>Value of maximum end of year NCPRP paid to a member of SCS standard contract staff for 2020/21</t>
  </si>
  <si>
    <t>Value of maximum in-year NCPRP paid to a member of SCS standard contract staff in 2020/21</t>
  </si>
  <si>
    <t>Headcount 
(delegated grades as at 31 March 2021)</t>
  </si>
  <si>
    <t>Annual Paybill 
(delegated grades
for financial year 2020/21)</t>
  </si>
  <si>
    <t>UK Export Finance</t>
  </si>
  <si>
    <t>NCPRP for CEO determined by committee at Dept of International Trade but paid through our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</si>
</sst>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8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8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1" fillId="2" borderId="9" xfId="1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right" vertical="top" wrapText="1"/>
      <protection locked="0"/>
    </xf>
    <xf numFmtId="165" fontId="1" fillId="3" borderId="9" xfId="1" applyNumberFormat="1" applyFont="1" applyFill="1" applyBorder="1" applyAlignment="1" applyProtection="1">
      <alignment horizontal="right" vertical="top" wrapText="1"/>
    </xf>
    <xf numFmtId="164" fontId="0" fillId="3" borderId="9" xfId="0" applyNumberFormat="1" applyFill="1" applyBorder="1" applyAlignment="1">
      <alignment horizontal="right" vertical="top" wrapText="1"/>
    </xf>
    <xf numFmtId="165" fontId="1" fillId="4" borderId="9" xfId="1" applyNumberFormat="1" applyFont="1" applyFill="1" applyBorder="1" applyAlignment="1" applyProtection="1">
      <alignment horizontal="right" vertical="top" wrapText="1"/>
    </xf>
    <xf numFmtId="9" fontId="1" fillId="4" borderId="9" xfId="1" applyFont="1" applyFill="1" applyBorder="1" applyAlignment="1" applyProtection="1">
      <alignment horizontal="right" vertical="top" wrapText="1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14"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zoomScale="70" zoomScaleNormal="70" zoomScalePageLayoutView="125" workbookViewId="0">
      <selection activeCell="A4" sqref="A4"/>
    </sheetView>
  </sheetViews>
  <sheetFormatPr defaultColWidth="11" defaultRowHeight="15.6" x14ac:dyDescent="0.6"/>
  <cols>
    <col min="1" max="1" width="44.6484375" customWidth="1"/>
    <col min="2" max="2" width="52.6484375" customWidth="1"/>
    <col min="3" max="3" width="21.1484375" customWidth="1"/>
    <col min="4" max="4" width="16.6484375" customWidth="1"/>
    <col min="5" max="5" width="16.1484375" customWidth="1"/>
    <col min="6" max="6" width="18" customWidth="1"/>
    <col min="7" max="7" width="17.6484375" customWidth="1"/>
    <col min="10" max="10" width="12.1484375" bestFit="1" customWidth="1"/>
    <col min="21" max="21" width="13.1484375" customWidth="1"/>
    <col min="34" max="34" width="28.1484375" customWidth="1"/>
  </cols>
  <sheetData>
    <row r="1" spans="1:34" s="1" customFormat="1" ht="46.3" customHeight="1" x14ac:dyDescent="0.6">
      <c r="A1" s="13" t="s">
        <v>29</v>
      </c>
      <c r="B1" s="13" t="s">
        <v>30</v>
      </c>
      <c r="C1" s="16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9" t="s">
        <v>32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6" t="s">
        <v>33</v>
      </c>
      <c r="AF1" s="27"/>
      <c r="AG1" s="28"/>
      <c r="AH1" s="32" t="s">
        <v>34</v>
      </c>
    </row>
    <row r="2" spans="1:34" s="1" customFormat="1" ht="24" customHeight="1" x14ac:dyDescent="0.6">
      <c r="A2" s="14"/>
      <c r="B2" s="14"/>
      <c r="C2" s="35" t="s">
        <v>39</v>
      </c>
      <c r="D2" s="35" t="s">
        <v>38</v>
      </c>
      <c r="E2" s="37" t="s">
        <v>0</v>
      </c>
      <c r="F2" s="38"/>
      <c r="G2" s="38"/>
      <c r="H2" s="38"/>
      <c r="I2" s="39"/>
      <c r="J2" s="40" t="s">
        <v>1</v>
      </c>
      <c r="K2" s="40"/>
      <c r="L2" s="40"/>
      <c r="M2" s="40"/>
      <c r="N2" s="41"/>
      <c r="O2" s="22" t="s">
        <v>2</v>
      </c>
      <c r="P2" s="22"/>
      <c r="Q2" s="23" t="s">
        <v>3</v>
      </c>
      <c r="R2" s="23" t="s">
        <v>4</v>
      </c>
      <c r="S2" s="25" t="s">
        <v>0</v>
      </c>
      <c r="T2" s="25"/>
      <c r="U2" s="25"/>
      <c r="V2" s="25"/>
      <c r="W2" s="25"/>
      <c r="X2" s="25" t="s">
        <v>1</v>
      </c>
      <c r="Y2" s="25"/>
      <c r="Z2" s="25"/>
      <c r="AA2" s="25"/>
      <c r="AB2" s="25"/>
      <c r="AC2" s="42" t="s">
        <v>2</v>
      </c>
      <c r="AD2" s="41"/>
      <c r="AE2" s="29"/>
      <c r="AF2" s="30"/>
      <c r="AG2" s="31"/>
      <c r="AH2" s="33"/>
    </row>
    <row r="3" spans="1:34" s="1" customFormat="1" ht="147.75" customHeight="1" x14ac:dyDescent="0.6">
      <c r="A3" s="15"/>
      <c r="B3" s="15"/>
      <c r="C3" s="36"/>
      <c r="D3" s="3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4"/>
      <c r="R3" s="24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36</v>
      </c>
      <c r="AB3" s="11" t="s">
        <v>24</v>
      </c>
      <c r="AC3" s="11" t="s">
        <v>25</v>
      </c>
      <c r="AD3" s="11" t="s">
        <v>26</v>
      </c>
      <c r="AE3" s="11" t="s">
        <v>35</v>
      </c>
      <c r="AF3" s="11" t="s">
        <v>27</v>
      </c>
      <c r="AG3" s="11" t="s">
        <v>28</v>
      </c>
      <c r="AH3" s="34"/>
    </row>
    <row r="4" spans="1:34" s="1" customFormat="1" ht="24" customHeight="1" x14ac:dyDescent="0.6">
      <c r="A4" s="2" t="s">
        <v>40</v>
      </c>
      <c r="B4" s="2" t="s">
        <v>40</v>
      </c>
      <c r="C4" s="3">
        <v>23350103</v>
      </c>
      <c r="D4" s="43">
        <v>376</v>
      </c>
      <c r="E4" s="3">
        <v>87250</v>
      </c>
      <c r="F4" s="43">
        <v>211</v>
      </c>
      <c r="G4" s="44">
        <f t="shared" ref="G4" si="0">F4/D4</f>
        <v>0.56117021276595747</v>
      </c>
      <c r="H4" s="3">
        <v>2000</v>
      </c>
      <c r="I4" s="3">
        <v>350</v>
      </c>
      <c r="J4" s="3">
        <v>650650</v>
      </c>
      <c r="K4" s="43">
        <v>340</v>
      </c>
      <c r="L4" s="44">
        <f t="shared" ref="L4" si="1">K4/D4</f>
        <v>0.9042553191489362</v>
      </c>
      <c r="M4" s="3">
        <v>6127.36</v>
      </c>
      <c r="N4" s="3">
        <v>1598</v>
      </c>
      <c r="O4" s="45">
        <f t="shared" ref="O4" si="2">SUM(J4,E4)</f>
        <v>737900</v>
      </c>
      <c r="P4" s="44">
        <f>O4/C4</f>
        <v>3.1601573663293907E-2</v>
      </c>
      <c r="Q4" s="3">
        <v>4062529</v>
      </c>
      <c r="R4" s="43">
        <v>26</v>
      </c>
      <c r="S4" s="3">
        <v>10000</v>
      </c>
      <c r="T4" s="43">
        <v>10</v>
      </c>
      <c r="U4" s="46">
        <f t="shared" ref="U4" si="3">T4/R4</f>
        <v>0.38461538461538464</v>
      </c>
      <c r="V4" s="3">
        <v>1000</v>
      </c>
      <c r="W4" s="3">
        <v>1000</v>
      </c>
      <c r="X4" s="3">
        <v>140239</v>
      </c>
      <c r="Y4" s="8">
        <v>16</v>
      </c>
      <c r="Z4" s="47">
        <f t="shared" ref="Z4" si="4">Y4/R4</f>
        <v>0.61538461538461542</v>
      </c>
      <c r="AA4" s="3">
        <v>50000</v>
      </c>
      <c r="AB4" s="3">
        <v>5989</v>
      </c>
      <c r="AC4" s="45">
        <f t="shared" ref="AC4" si="5">X4+S4</f>
        <v>150239</v>
      </c>
      <c r="AD4" s="44">
        <f t="shared" ref="AD4" si="6">AC4/Q4</f>
        <v>3.6981643700266506E-2</v>
      </c>
      <c r="AE4" s="43"/>
      <c r="AF4" s="3"/>
      <c r="AG4" s="3"/>
      <c r="AH4" s="2" t="s">
        <v>41</v>
      </c>
    </row>
    <row r="5" spans="1:34" s="1" customFormat="1" ht="22" customHeight="1" x14ac:dyDescent="0.6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05" customHeight="1" x14ac:dyDescent="0.6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6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6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6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05" customHeight="1" x14ac:dyDescent="0.6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6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6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049999999999997" customHeight="1" x14ac:dyDescent="0.6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05" customHeight="1" x14ac:dyDescent="0.6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6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6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6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049999999999997" customHeight="1" x14ac:dyDescent="0.6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05" customHeight="1" x14ac:dyDescent="0.6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6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049999999999997" customHeight="1" x14ac:dyDescent="0.6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049999999999997" customHeight="1" x14ac:dyDescent="0.6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049999999999997" customHeight="1" x14ac:dyDescent="0.6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05" customHeight="1" x14ac:dyDescent="0.6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6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049999999999997" customHeight="1" x14ac:dyDescent="0.6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6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6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05" customHeight="1" x14ac:dyDescent="0.6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6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6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6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6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6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049999999999997" customHeight="1" x14ac:dyDescent="0.6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6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6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049999999999997" customHeight="1" x14ac:dyDescent="0.6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05" customHeight="1" x14ac:dyDescent="0.6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6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05" customHeight="1" x14ac:dyDescent="0.6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05" customHeight="1" x14ac:dyDescent="0.6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6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6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05" customHeight="1" x14ac:dyDescent="0.6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6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6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6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6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6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05" customHeight="1" x14ac:dyDescent="0.6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05" customHeight="1" x14ac:dyDescent="0.6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05" customHeight="1" x14ac:dyDescent="0.6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6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05" customHeight="1" x14ac:dyDescent="0.6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05" customHeight="1" x14ac:dyDescent="0.6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05" customHeight="1" x14ac:dyDescent="0.6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05" customHeight="1" x14ac:dyDescent="0.6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6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05" customHeight="1" x14ac:dyDescent="0.6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05" customHeight="1" x14ac:dyDescent="0.6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6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6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05" customHeight="1" x14ac:dyDescent="0.6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05" customHeight="1" x14ac:dyDescent="0.6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6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6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6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6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6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6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6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6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6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6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6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6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6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6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6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6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6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6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6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6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6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6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6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6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6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6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6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6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6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6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6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6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6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6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6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6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6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6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conditionalFormatting sqref="G4">
    <cfRule type="expression" dxfId="6" priority="5" stopIfTrue="1">
      <formula>OR(ISBLANK(F4), ISBLANK(D4))</formula>
    </cfRule>
  </conditionalFormatting>
  <conditionalFormatting sqref="L4">
    <cfRule type="expression" dxfId="5" priority="4" stopIfTrue="1">
      <formula>OR(ISBLANK(K4), ISBLANK(D4))</formula>
    </cfRule>
  </conditionalFormatting>
  <conditionalFormatting sqref="O4">
    <cfRule type="expression" dxfId="4" priority="3" stopIfTrue="1">
      <formula>OR(ISBLANK(E4), ISBLANK(J4))</formula>
    </cfRule>
  </conditionalFormatting>
  <conditionalFormatting sqref="P4">
    <cfRule type="expression" dxfId="3" priority="2" stopIfTrue="1">
      <formula>OR(ISBLANK(C4), ISBLANK(O4))</formula>
    </cfRule>
  </conditionalFormatting>
  <conditionalFormatting sqref="AC4">
    <cfRule type="expression" dxfId="2" priority="1" stopIfTrue="1">
      <formula>OR(ISBLANK(T4), ISBLANK(#REF!))</formula>
    </cfRule>
  </conditionalFormatting>
  <conditionalFormatting sqref="U4 Z4">
    <cfRule type="expression" dxfId="1" priority="6" stopIfTrue="1">
      <formula>OR(ISBLANK(T4), ISBLANK(R4))</formula>
    </cfRule>
  </conditionalFormatting>
  <conditionalFormatting sqref="AD4">
    <cfRule type="expression" dxfId="0" priority="7" stopIfTrue="1">
      <formula>OR(ISBLANK(S4), ISBLANK(AC4))</formula>
    </cfRule>
  </conditionalFormatting>
  <dataValidations count="2">
    <dataValidation type="list" allowBlank="1" showInputMessage="1" showErrorMessage="1" sqref="A4" xr:uid="{264E5110-57A7-47DF-81C9-9C8AB7666B45}">
      <formula1>INDIRECT("MainDepartment")</formula1>
    </dataValidation>
    <dataValidation type="list" allowBlank="1" showInputMessage="1" showErrorMessage="1" sqref="B4" xr:uid="{37C950A2-07CD-4EE3-A00B-BEC7607B2B5E}">
      <formula1>INDIRECT("Organisation")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Rachel Tynski</cp:lastModifiedBy>
  <dcterms:created xsi:type="dcterms:W3CDTF">2018-04-01T13:20:09Z</dcterms:created>
  <dcterms:modified xsi:type="dcterms:W3CDTF">2022-03-30T13:04:09Z</dcterms:modified>
</cp:coreProperties>
</file>