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isgov-my.sharepoint.com/personal/kate_brosnan_officeforlifesciences_gov_uk/Documents/Publications/LSCI/Revised copy/"/>
    </mc:Choice>
  </mc:AlternateContent>
  <xr:revisionPtr revIDLastSave="3066" documentId="8_{9F89BB87-CB3B-469B-9D28-1E84516257F6}" xr6:coauthVersionLast="47" xr6:coauthVersionMax="47" xr10:uidLastSave="{7C22037C-2180-44CE-9C51-D9D270735779}"/>
  <bookViews>
    <workbookView xWindow="-90" yWindow="-90" windowWidth="19380" windowHeight="10380" xr2:uid="{B10826BF-ECCE-4500-8B6F-1EDD612B03FD}"/>
  </bookViews>
  <sheets>
    <sheet name="Cover Sheet" sheetId="26" r:id="rId1"/>
    <sheet name="Contents" sheetId="27" r:id="rId2"/>
    <sheet name="1" sheetId="2" r:id="rId3"/>
    <sheet name="2" sheetId="4" r:id="rId4"/>
    <sheet name="3" sheetId="5" r:id="rId5"/>
    <sheet name="4" sheetId="6" r:id="rId6"/>
    <sheet name="5" sheetId="16" r:id="rId7"/>
    <sheet name="6A" sheetId="17" r:id="rId8"/>
    <sheet name="6B" sheetId="18" r:id="rId9"/>
    <sheet name="7A" sheetId="7" r:id="rId10"/>
    <sheet name="7B" sheetId="8" r:id="rId11"/>
    <sheet name="8" sheetId="9" r:id="rId12"/>
    <sheet name="9A" sheetId="12" r:id="rId13"/>
    <sheet name="9B" sheetId="14" r:id="rId14"/>
    <sheet name="10A" sheetId="13" r:id="rId15"/>
    <sheet name="10B" sheetId="15" r:id="rId16"/>
    <sheet name="11A" sheetId="19" r:id="rId17"/>
    <sheet name="11B" sheetId="20" r:id="rId18"/>
    <sheet name="12A" sheetId="21" r:id="rId19"/>
    <sheet name="12B" sheetId="22" r:id="rId20"/>
    <sheet name="13" sheetId="25" r:id="rId21"/>
    <sheet name="14" sheetId="23" r:id="rId22"/>
    <sheet name="15" sheetId="10" r:id="rId2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" l="1"/>
  <c r="B22" i="25"/>
  <c r="C21" i="25" s="1"/>
  <c r="C18" i="25" l="1"/>
  <c r="C17" i="25"/>
  <c r="C19" i="25"/>
  <c r="C20" i="25"/>
  <c r="M7" i="5" l="1"/>
  <c r="B6" i="5" l="1"/>
  <c r="M6" i="5" l="1"/>
  <c r="I7" i="5" l="1"/>
  <c r="L7" i="5"/>
  <c r="D7" i="5"/>
  <c r="E7" i="5"/>
  <c r="F7" i="5"/>
  <c r="G7" i="5"/>
  <c r="H7" i="5"/>
  <c r="J7" i="5"/>
  <c r="K7" i="5"/>
  <c r="L6" i="5"/>
  <c r="D6" i="5"/>
  <c r="C6" i="5" l="1"/>
  <c r="E6" i="5"/>
  <c r="F6" i="5"/>
  <c r="G6" i="5"/>
  <c r="H6" i="5"/>
  <c r="I6" i="5"/>
  <c r="J6" i="5"/>
  <c r="K6" i="5"/>
</calcChain>
</file>

<file path=xl/sharedStrings.xml><?xml version="1.0" encoding="utf-8"?>
<sst xmlns="http://schemas.openxmlformats.org/spreadsheetml/2006/main" count="861" uniqueCount="241">
  <si>
    <t>Life Science Competitiveness Indicators, 2021</t>
  </si>
  <si>
    <t>Data on the life science sector in the UK and other countries</t>
  </si>
  <si>
    <r>
      <t xml:space="preserve">Published: </t>
    </r>
    <r>
      <rPr>
        <sz val="12"/>
        <color theme="1"/>
        <rFont val="Arial"/>
        <family val="2"/>
      </rPr>
      <t>30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July 2021</t>
    </r>
  </si>
  <si>
    <r>
      <t xml:space="preserve">Email: </t>
    </r>
    <r>
      <rPr>
        <u/>
        <sz val="12"/>
        <color rgb="FF0000FF"/>
        <rFont val="Arial"/>
        <family val="2"/>
      </rPr>
      <t>analysis@officeforlifesciences.gov.uk</t>
    </r>
  </si>
  <si>
    <r>
      <t xml:space="preserve">Press enquiries: </t>
    </r>
    <r>
      <rPr>
        <sz val="12"/>
        <color theme="1"/>
        <rFont val="Arial"/>
        <family val="2"/>
      </rPr>
      <t>020 7215 1000</t>
    </r>
  </si>
  <si>
    <t>Crown copyright © 2021</t>
  </si>
  <si>
    <t>Contents</t>
  </si>
  <si>
    <t>Life Science Competitiveness Indicators, 2021: data tables</t>
  </si>
  <si>
    <t xml:space="preserve">To access data tables, select the table number or tabs. </t>
  </si>
  <si>
    <t>Cover Sheet</t>
  </si>
  <si>
    <t>Table</t>
  </si>
  <si>
    <t>Section</t>
  </si>
  <si>
    <t>Title</t>
  </si>
  <si>
    <t>Reinforcing the UK Science Offer</t>
  </si>
  <si>
    <t>Government spend on health research and development</t>
  </si>
  <si>
    <t xml:space="preserve">Non-industry spend on research and development in the UK </t>
  </si>
  <si>
    <t>Pharmaceutical industry spend on research and development in the UK</t>
  </si>
  <si>
    <t>Share of patients recruited to global studies (all trial phases)</t>
  </si>
  <si>
    <t>Time from core package received to first patient enrolled in country (all trial phases)</t>
  </si>
  <si>
    <t>6A</t>
  </si>
  <si>
    <t>Share of life sciences academic citations</t>
  </si>
  <si>
    <t>6B</t>
  </si>
  <si>
    <t>Share of most cited (top 1%) life sciences academic citations</t>
  </si>
  <si>
    <t>7A</t>
  </si>
  <si>
    <t>Growth and Infrastructure</t>
  </si>
  <si>
    <t>Number of people employed in manufacture of basic pharmaceutical products and pharmaceutical preparations</t>
  </si>
  <si>
    <t>7B</t>
  </si>
  <si>
    <t>Number of people employed in manufacture of medical technology products</t>
  </si>
  <si>
    <t>Gross Value Added for pharmaceutical manufacturing</t>
  </si>
  <si>
    <t>9A</t>
  </si>
  <si>
    <t>Global exports of pharmaceutical products</t>
  </si>
  <si>
    <t>9B</t>
  </si>
  <si>
    <t>Global exports of medical technology products</t>
  </si>
  <si>
    <t>10A</t>
  </si>
  <si>
    <t>Global imports of pharmaceutical products</t>
  </si>
  <si>
    <t>10B</t>
  </si>
  <si>
    <t>Global imports of medical technology products</t>
  </si>
  <si>
    <t>11A</t>
  </si>
  <si>
    <t>Life sciences foreign direct investment projects</t>
  </si>
  <si>
    <t>11B</t>
  </si>
  <si>
    <t>Life sciences foreign direct investment - capital expenditure</t>
  </si>
  <si>
    <t>12A</t>
  </si>
  <si>
    <t>Share of global life science Initial Public Offerings in 2020 (IPOs) </t>
  </si>
  <si>
    <t>12B</t>
  </si>
  <si>
    <t>Initial Public Offerings (IPOs) in life sciences in 2020 - amount raised (where known)</t>
  </si>
  <si>
    <t>NHS collaboration</t>
  </si>
  <si>
    <t>Speed and volume of NICE Technology Appraisals</t>
  </si>
  <si>
    <t>Per capita uptake of new medicines - NICE approved</t>
  </si>
  <si>
    <t>Skills</t>
  </si>
  <si>
    <t>Percentage of graduates from tertiary education graduating from Natural Sciences, Mathematics and Statistics programmes, both sexes (%)</t>
  </si>
  <si>
    <t>Table 1: Government spend on health research and development</t>
  </si>
  <si>
    <t>Spend ($m)</t>
  </si>
  <si>
    <t>2014</t>
  </si>
  <si>
    <t>2015</t>
  </si>
  <si>
    <t>2016</t>
  </si>
  <si>
    <t>2017</t>
  </si>
  <si>
    <t>2018</t>
  </si>
  <si>
    <t>2019</t>
  </si>
  <si>
    <t>2020</t>
  </si>
  <si>
    <t>USA</t>
  </si>
  <si>
    <t>UK</t>
  </si>
  <si>
    <t>*</t>
  </si>
  <si>
    <t>Japan</t>
  </si>
  <si>
    <t>Germany</t>
  </si>
  <si>
    <t>France</t>
  </si>
  <si>
    <t>Italy</t>
  </si>
  <si>
    <t>Canada</t>
  </si>
  <si>
    <t>Spain</t>
  </si>
  <si>
    <t>Netherlands</t>
  </si>
  <si>
    <t>Sweden</t>
  </si>
  <si>
    <t>Belgium</t>
  </si>
  <si>
    <t>Ireland</t>
  </si>
  <si>
    <t>Switzerland</t>
  </si>
  <si>
    <t>Note:</t>
  </si>
  <si>
    <t>* = data not available</t>
  </si>
  <si>
    <t>Figures are shown in terms of 2015 dollars - constant prices and PPPs.</t>
  </si>
  <si>
    <t>Due to the limited availablity of 2020 data, rankings are based on 2019 data (or the latest year available if there is no data for 2019).</t>
  </si>
  <si>
    <t>Source:</t>
  </si>
  <si>
    <t>OECD Research &amp; Development statistics, Government budget allocations for R&amp;D (GBARD).</t>
  </si>
  <si>
    <t>Table 2: Non-industry spend on research and development in the UK</t>
  </si>
  <si>
    <t>Spend (£m)</t>
  </si>
  <si>
    <t>AMRC member charities</t>
  </si>
  <si>
    <t>2014/15</t>
  </si>
  <si>
    <t>2015/16</t>
  </si>
  <si>
    <t>2016/17</t>
  </si>
  <si>
    <t>2017/18</t>
  </si>
  <si>
    <t>2018/19</t>
  </si>
  <si>
    <t>2019/20</t>
  </si>
  <si>
    <t>2020/21</t>
  </si>
  <si>
    <t>Medical Research Council</t>
  </si>
  <si>
    <t>National Institute for Health Research</t>
  </si>
  <si>
    <t>Spend by health departments in Scotland, Wales, and Northern Ireland are excluded</t>
  </si>
  <si>
    <t>In 2018 the MRC was merged into UKRI. This has created a break in the reporting we used for this publication.</t>
  </si>
  <si>
    <t>AMRC research expenditure dashboard</t>
  </si>
  <si>
    <t>MRC annual report 2017/18</t>
  </si>
  <si>
    <t>NIHR annual report 2017/18</t>
  </si>
  <si>
    <t>Table 3: Industry spend on pharmaceutical research and development in the UK</t>
  </si>
  <si>
    <t>2008</t>
  </si>
  <si>
    <t>2009</t>
  </si>
  <si>
    <t>2010</t>
  </si>
  <si>
    <t>2011</t>
  </si>
  <si>
    <t>2012</t>
  </si>
  <si>
    <t>2013</t>
  </si>
  <si>
    <t>Industry spend on pharmaceutical research and development in the UK</t>
  </si>
  <si>
    <t>Total industry UK R&amp;D spend</t>
  </si>
  <si>
    <t>Industry spend on pharmaceutical research and development in the UK as a proportion of total industry R&amp;D spend</t>
  </si>
  <si>
    <t>% change in Industry spend on pharmaceutical research and development in the UK from the previous year</t>
  </si>
  <si>
    <t>Data are not available for medical technology industry spend</t>
  </si>
  <si>
    <t>All prices are shown in current prices</t>
  </si>
  <si>
    <t>UK Business Expenditure on Research and Development (BERD) survey, Office for National Statistics (ONS)</t>
  </si>
  <si>
    <t>Table 4: Share of patients recruited to global studies (all trial phases)</t>
  </si>
  <si>
    <t>Percentage (%)</t>
  </si>
  <si>
    <t>Australia</t>
  </si>
  <si>
    <t xml:space="preserve">Switzerland </t>
  </si>
  <si>
    <t>Number of records at study level included</t>
  </si>
  <si>
    <t>Clarivate Analytics; Medicines Healthcare Products Regulatory Agency; National Institute for Health Research (NIHR)</t>
  </si>
  <si>
    <t>Table 5: Time from core package received to first patient enrolled in country (all trial phases)</t>
  </si>
  <si>
    <t>Number of days</t>
  </si>
  <si>
    <t>Table 6A: Share of life science academic citations</t>
  </si>
  <si>
    <t>Percentage</t>
  </si>
  <si>
    <t>2005</t>
  </si>
  <si>
    <t>2006</t>
  </si>
  <si>
    <t>2007</t>
  </si>
  <si>
    <t>China</t>
  </si>
  <si>
    <t>Republic of Korea</t>
  </si>
  <si>
    <t>Brazil</t>
  </si>
  <si>
    <t>India</t>
  </si>
  <si>
    <t>Singapore</t>
  </si>
  <si>
    <t>Russia</t>
  </si>
  <si>
    <t>Where papers are co-authored by researchers from different companies, citations will be recorded for both countries so totals may be more than 100%.</t>
  </si>
  <si>
    <t>International Comparative Performance of the UK Research Base</t>
  </si>
  <si>
    <t>Table 6B: Share of top 1% (most cited) life science academic citations</t>
  </si>
  <si>
    <t xml:space="preserve">Table 7A: Number of people employed in manufacture of basic pharmaceuticals and pharmaceutical products </t>
  </si>
  <si>
    <t>Number of people</t>
  </si>
  <si>
    <t>United Kingdom</t>
  </si>
  <si>
    <t>Austria</t>
  </si>
  <si>
    <t>Finland</t>
  </si>
  <si>
    <t>Eurostat - Data Explorer Annual Detailed Enterprise Statistics for Industry (NACE Rev. 2, B-E)</t>
  </si>
  <si>
    <t>Economic indicator: V16110 Persons employed - number</t>
  </si>
  <si>
    <t>Table 7B: Number of people employed in manufacture of medical technology products</t>
  </si>
  <si>
    <t>Figures presented are the sum of figures for 266 (Manufacture of irradiation, electromedical and electrotherapeutic equipment) + 325 (Manufacture of medical and dental instruments and supplies). This is an underrepresentation of the medical technology sub-sector.</t>
  </si>
  <si>
    <t>Table 8: Gross Value Added for pharmaceutical manufacturing</t>
  </si>
  <si>
    <t>GVA (€m)</t>
  </si>
  <si>
    <t>Category used is "Manufacture of basic pharmaceuticals and pharmaceutical products". Data are in chain linked volumes (2005)</t>
  </si>
  <si>
    <t>Eurostat - Data Explorer National accounts aggregates by industry (up to NACE A*64)</t>
  </si>
  <si>
    <t>Table 9A: Global exports of pharmaceutical products by exporting country</t>
  </si>
  <si>
    <t>Exports ($m)</t>
  </si>
  <si>
    <t>Switzerland*</t>
  </si>
  <si>
    <t>China**</t>
  </si>
  <si>
    <t>Mexico</t>
  </si>
  <si>
    <t>Categories used are from UNCTAD "Medicinal and pharmaceutical products, excluding 542" and "Medicaments (including veterinary medicaments)". Data are in current prices</t>
  </si>
  <si>
    <t>Switzerland figures include Liechtenstein</t>
  </si>
  <si>
    <t>* Data for Switzerland includes Liechtenstein</t>
  </si>
  <si>
    <t>** Data for China includes Hong Kong and Macau</t>
  </si>
  <si>
    <t>UNCTAD STAT Data Center: International merchandise trade: trade structure: merchandise trade matrix</t>
  </si>
  <si>
    <t>Table 9B: Global exports of medical technology products by exporting country</t>
  </si>
  <si>
    <t>Categories used are from UNCTAD "Electro-diagnostic appa. for medical sciences, etc." and " Instruments &amp; appliances, n.e.s., for medical, etc.". Data are in current prices</t>
  </si>
  <si>
    <t>Table 10A: Global imports of pharmaceutical products by importing country</t>
  </si>
  <si>
    <t>Imports ($m)</t>
  </si>
  <si>
    <t>Table 10B: Global imports of medical technology products by importing country</t>
  </si>
  <si>
    <t>Table 11A: Number of life science foreign direct investment projects</t>
  </si>
  <si>
    <t>Number</t>
  </si>
  <si>
    <t>fDI markets, Financial Times Ltd.</t>
  </si>
  <si>
    <t>Table 11B: Life sciences foreign direct investment - capital expenditure</t>
  </si>
  <si>
    <t>Expenditure (£m)</t>
  </si>
  <si>
    <t>Table 12A: Share of global life science Initial Public Offerings (IPOs) in 2020</t>
  </si>
  <si>
    <r>
      <t>Country</t>
    </r>
    <r>
      <rPr>
        <b/>
        <vertAlign val="superscript"/>
        <sz val="12"/>
        <color theme="1"/>
        <rFont val="Arial"/>
        <family val="2"/>
      </rPr>
      <t>1</t>
    </r>
  </si>
  <si>
    <t>Number of life sciences IPOs</t>
  </si>
  <si>
    <t>Global share of life sciences IPOs</t>
  </si>
  <si>
    <r>
      <t>China</t>
    </r>
    <r>
      <rPr>
        <vertAlign val="superscript"/>
        <sz val="12"/>
        <rFont val="Arial"/>
        <family val="2"/>
      </rPr>
      <t>2</t>
    </r>
  </si>
  <si>
    <t>Denmark</t>
  </si>
  <si>
    <t>Poland</t>
  </si>
  <si>
    <t>Taiwan</t>
  </si>
  <si>
    <t>Nordic region</t>
  </si>
  <si>
    <t>Bangladesh</t>
  </si>
  <si>
    <t>Uganda</t>
  </si>
  <si>
    <r>
      <t>Total</t>
    </r>
    <r>
      <rPr>
        <b/>
        <vertAlign val="superscript"/>
        <sz val="12"/>
        <rFont val="Arial"/>
        <family val="2"/>
      </rPr>
      <t>3</t>
    </r>
  </si>
  <si>
    <r>
      <rPr>
        <vertAlign val="superscript"/>
        <sz val="12"/>
        <color theme="1"/>
        <rFont val="Arial"/>
        <family val="2"/>
      </rPr>
      <t>1 "</t>
    </r>
    <r>
      <rPr>
        <sz val="12"/>
        <color theme="1"/>
        <rFont val="Arial"/>
        <family val="2"/>
      </rPr>
      <t>Country" is the country in which the IPO was launched, not the domicile of the company being listed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</si>
  <si>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Figures for China include Hong Kong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</si>
  <si>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Total includes all countries for which we have data (not just comparator countries)</t>
    </r>
  </si>
  <si>
    <t>Source</t>
  </si>
  <si>
    <t>S&amp;P Capital IQ under subscription</t>
  </si>
  <si>
    <t>Table 12B: Amount raised in global life science Initial Public Offerings (IPOs) in 2020 (where known)</t>
  </si>
  <si>
    <t>Amount raised (£m)</t>
  </si>
  <si>
    <r>
      <t>China</t>
    </r>
    <r>
      <rPr>
        <vertAlign val="superscript"/>
        <sz val="11"/>
        <color theme="1"/>
        <rFont val="Arial"/>
        <family val="2"/>
      </rPr>
      <t>2</t>
    </r>
  </si>
  <si>
    <r>
      <t>Germany</t>
    </r>
    <r>
      <rPr>
        <vertAlign val="superscript"/>
        <sz val="11"/>
        <color theme="1"/>
        <rFont val="Arial"/>
        <family val="2"/>
      </rPr>
      <t>3</t>
    </r>
  </si>
  <si>
    <r>
      <t>Finland</t>
    </r>
    <r>
      <rPr>
        <vertAlign val="superscript"/>
        <sz val="11"/>
        <color theme="1"/>
        <rFont val="Arial"/>
        <family val="2"/>
      </rPr>
      <t>3</t>
    </r>
  </si>
  <si>
    <r>
      <t>Canada</t>
    </r>
    <r>
      <rPr>
        <vertAlign val="superscript"/>
        <sz val="11"/>
        <color theme="1"/>
        <rFont val="Arial"/>
        <family val="2"/>
      </rPr>
      <t>3</t>
    </r>
  </si>
  <si>
    <r>
      <t>Taiwan</t>
    </r>
    <r>
      <rPr>
        <vertAlign val="superscript"/>
        <sz val="11"/>
        <color theme="1"/>
        <rFont val="Arial"/>
        <family val="2"/>
      </rPr>
      <t>3</t>
    </r>
  </si>
  <si>
    <r>
      <t>Total</t>
    </r>
    <r>
      <rPr>
        <b/>
        <vertAlign val="superscript"/>
        <sz val="10"/>
        <color theme="1"/>
        <rFont val="Arial"/>
        <family val="2"/>
      </rPr>
      <t>4</t>
    </r>
  </si>
  <si>
    <r>
      <rPr>
        <vertAlign val="superscript"/>
        <sz val="11"/>
        <color theme="1"/>
        <rFont val="Arial"/>
        <family val="2"/>
      </rPr>
      <t>1 "</t>
    </r>
    <r>
      <rPr>
        <sz val="11"/>
        <color theme="1"/>
        <rFont val="Arial"/>
        <family val="2"/>
      </rPr>
      <t>Country" is the country in which the IPO was launched, not the domicile of the company being listed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</si>
  <si>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Figures for China include Hong Kong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</si>
  <si>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Full amount raised is from one listing.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</si>
  <si>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Total includes all countries for which we have data (not just comparator countries)</t>
    </r>
  </si>
  <si>
    <t>Table 13: Speed and volume of NICE Technology Appraisals</t>
  </si>
  <si>
    <t>Time from Marketing Authorisation to first NICE output</t>
  </si>
  <si>
    <t>Time (months)</t>
  </si>
  <si>
    <t>2012/13</t>
  </si>
  <si>
    <t>2013/14</t>
  </si>
  <si>
    <t>All topics</t>
  </si>
  <si>
    <t>Cancer</t>
  </si>
  <si>
    <t>Non-Cancer</t>
  </si>
  <si>
    <t>Time from Marketing Authorisation to final NICE guidance</t>
  </si>
  <si>
    <t>Recommendations made from 1 April 2013 to 31 March 2021</t>
  </si>
  <si>
    <t>Categories</t>
  </si>
  <si>
    <t>Recommended</t>
  </si>
  <si>
    <t>Optimised</t>
  </si>
  <si>
    <t>CDF</t>
  </si>
  <si>
    <t>Only in Research</t>
  </si>
  <si>
    <t>Not Recommended</t>
  </si>
  <si>
    <t>Total</t>
  </si>
  <si>
    <t>NICE delayed some appraisal topics in 2020 due to the COVID-19 pandemic. This contributed to the increase in time between marketing authorisation and first/final NICE output for non-cancer topics.</t>
  </si>
  <si>
    <t>Cancer Drugs Fund (CDF) was introduced in 2016, re-appraisals of existing products have been excluded</t>
  </si>
  <si>
    <t>National Institute for Health Care and Excellence (NICE)</t>
  </si>
  <si>
    <t>Chart 14: Per capita uptake of new medicines - NICE-approved</t>
  </si>
  <si>
    <r>
      <t>Relative uptake per capita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compared against the average uptake per capita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for 15 comparator countries</t>
    </r>
    <r>
      <rPr>
        <b/>
        <vertAlign val="superscript"/>
        <sz val="10"/>
        <color theme="1"/>
        <rFont val="Arial"/>
        <family val="2"/>
      </rPr>
      <t>3,4,5</t>
    </r>
  </si>
  <si>
    <t>Years since launch</t>
  </si>
  <si>
    <t>2013-17</t>
  </si>
  <si>
    <t>2014-18</t>
  </si>
  <si>
    <t>2015-19</t>
  </si>
  <si>
    <t>Year 1</t>
  </si>
  <si>
    <t>Year 2</t>
  </si>
  <si>
    <t>Year 3</t>
  </si>
  <si>
    <t>Year 4</t>
  </si>
  <si>
    <t>Year 5</t>
  </si>
  <si>
    <t>1 A value of 100% would indicate that the median UK days of therapy (DOT) per capita uptake was equivalent to the average uptake of comparator countries</t>
  </si>
  <si>
    <t>2 The analysis adjusts for the different populations in coutnries, but not prevalence (number of cases &amp; HTA authorities’ recommended use-cases), standard clinical practice, or total medicine spend in each country, which are all likely to affect uptake.</t>
  </si>
  <si>
    <t>3 Comparator countries; Australia, Austria, Belgium, Canada, Finland, France, Germany, Ireland, Italy, Japan, Netherlands, Spain, Switzerland, Sweden, USA. Please note that the majority of products do not have data available for each of the 15 comparator countries, meaning that the average uptake for certain products covers only a subset of the comparator countries.</t>
  </si>
  <si>
    <t>4 Medicines were only included in this analysis if they were NICE recommended, had UK sales above £1m in 2020, and were on sale for a minimum of 12 months in at least 4 of the comparator countries and the UK:</t>
  </si>
  <si>
    <t>a There were 51 medicines included in the 2013-17 cohort</t>
  </si>
  <si>
    <t>b There were 68 medicines included in the 2014-18 cohort</t>
  </si>
  <si>
    <t>c There were 76 medicines included in the 2015-19 cohort</t>
  </si>
  <si>
    <t>5. There has been a methodology change for this metric since the last edition of this publication: uptake of medicines is now measured from the HTA date of that medicine - where this date is available - instead of the IQVIA launch date (which is based on sales data for that medicine) with the following exceptions:</t>
  </si>
  <si>
    <t>a. It was not possible to use HTA dates for Belgium, Italy or Japan, so IQVIA launch dates have been used instead</t>
  </si>
  <si>
    <t>b. For US and Germany the “Regulatory Approval date” has been used where possible, and IQVIA launch dates have been used for medicines with no "Regulatory Approval date" available.</t>
  </si>
  <si>
    <t>c. For all other countries, if the HTA Date/Decision date shows “No assessment”, the “Regulatory approval date” has been considered instead.
Wherever the Regulatory approval date/HTA decision date is earlier than IQVIA launch date, the IQVIA launch date has been used instead (as uptake data is only available from then).</t>
  </si>
  <si>
    <t>ABPI analysis of IQVIA data</t>
  </si>
  <si>
    <t>Table 15: Percentage of graduates from tertiary education graduating from Natural Sciences, Mathematics and Statistics programmes, both sexes (%)</t>
  </si>
  <si>
    <t>Korea</t>
  </si>
  <si>
    <t>Due to the limited availablity of 2019 data, rankings are based on 2018 data (or the latest year available if there is no data for 2018).</t>
  </si>
  <si>
    <t>UNESCO, Education theme: National monitoring: Percentage of graduates by field of education (tertiary education)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</si>
</sst>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.0"/>
    <numFmt numFmtId="166" formatCode="#,##0.0"/>
    <numFmt numFmtId="167" formatCode="0.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color theme="1"/>
      <name val="Arial"/>
      <family val="2"/>
    </font>
    <font>
      <u/>
      <sz val="12"/>
      <color rgb="FF0000FF"/>
      <name val="Arial"/>
      <family val="2"/>
    </font>
    <font>
      <b/>
      <vertAlign val="superscript"/>
      <sz val="12"/>
      <name val="Arial"/>
      <family val="2"/>
    </font>
    <font>
      <sz val="10"/>
      <color theme="9"/>
      <name val="Arial"/>
      <family val="2"/>
    </font>
    <font>
      <u/>
      <sz val="11"/>
      <color theme="10"/>
      <name val="Arial"/>
      <family val="2"/>
    </font>
    <font>
      <vertAlign val="superscript"/>
      <sz val="12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0000FF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30"/>
      <color theme="1"/>
      <name val="Arial"/>
      <family val="2"/>
    </font>
    <font>
      <sz val="14"/>
      <color rgb="FF0B0C0C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1" fillId="0" borderId="0" applyNumberFormat="0" applyBorder="0" applyProtection="0"/>
  </cellStyleXfs>
  <cellXfs count="107">
    <xf numFmtId="0" fontId="0" fillId="0" borderId="0" xfId="0"/>
    <xf numFmtId="0" fontId="1" fillId="0" borderId="0" xfId="0" applyFont="1"/>
    <xf numFmtId="0" fontId="4" fillId="0" borderId="0" xfId="1" applyFont="1"/>
    <xf numFmtId="0" fontId="3" fillId="0" borderId="0" xfId="1"/>
    <xf numFmtId="9" fontId="1" fillId="0" borderId="0" xfId="2" applyFont="1"/>
    <xf numFmtId="3" fontId="1" fillId="0" borderId="0" xfId="0" applyNumberFormat="1" applyFont="1"/>
    <xf numFmtId="0" fontId="1" fillId="0" borderId="0" xfId="0" applyFont="1" applyAlignment="1">
      <alignment vertical="top"/>
    </xf>
    <xf numFmtId="0" fontId="8" fillId="0" borderId="0" xfId="0" applyFont="1"/>
    <xf numFmtId="164" fontId="1" fillId="0" borderId="0" xfId="0" applyNumberFormat="1" applyFont="1"/>
    <xf numFmtId="4" fontId="1" fillId="0" borderId="0" xfId="0" applyNumberFormat="1" applyFont="1"/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/>
    <xf numFmtId="167" fontId="1" fillId="0" borderId="0" xfId="2" applyNumberFormat="1" applyFont="1"/>
    <xf numFmtId="0" fontId="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3" fontId="1" fillId="0" borderId="0" xfId="0" applyNumberFormat="1" applyFont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18" fillId="0" borderId="0" xfId="0" applyFont="1"/>
    <xf numFmtId="0" fontId="1" fillId="0" borderId="0" xfId="0" applyFont="1" applyAlignment="1">
      <alignment horizontal="left"/>
    </xf>
    <xf numFmtId="0" fontId="18" fillId="2" borderId="0" xfId="0" applyFont="1" applyFill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26" fillId="0" borderId="0" xfId="0" applyFont="1"/>
    <xf numFmtId="9" fontId="1" fillId="0" borderId="0" xfId="0" applyNumberFormat="1" applyFont="1"/>
    <xf numFmtId="9" fontId="16" fillId="0" borderId="0" xfId="0" applyNumberFormat="1" applyFont="1"/>
    <xf numFmtId="9" fontId="16" fillId="0" borderId="0" xfId="2" applyFont="1"/>
    <xf numFmtId="0" fontId="13" fillId="0" borderId="0" xfId="0" applyFont="1" applyAlignment="1">
      <alignment horizontal="center"/>
    </xf>
    <xf numFmtId="9" fontId="14" fillId="0" borderId="0" xfId="2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19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27" fillId="0" borderId="0" xfId="1" applyFont="1"/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wrapText="1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4" fillId="0" borderId="0" xfId="1" applyFont="1" applyAlignment="1">
      <alignment horizontal="left" vertical="center" readingOrder="1"/>
    </xf>
    <xf numFmtId="0" fontId="17" fillId="0" borderId="0" xfId="0" applyFont="1"/>
    <xf numFmtId="167" fontId="18" fillId="0" borderId="0" xfId="2" applyNumberFormat="1" applyFont="1" applyFill="1" applyBorder="1" applyAlignment="1">
      <alignment vertical="center"/>
    </xf>
    <xf numFmtId="167" fontId="18" fillId="0" borderId="0" xfId="2" applyNumberFormat="1" applyFont="1" applyFill="1" applyBorder="1" applyAlignment="1">
      <alignment horizontal="right" vertical="center"/>
    </xf>
    <xf numFmtId="0" fontId="24" fillId="0" borderId="0" xfId="1" applyFont="1" applyFill="1" applyAlignment="1"/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right" vertical="center" wrapText="1"/>
    </xf>
    <xf numFmtId="0" fontId="22" fillId="0" borderId="3" xfId="0" applyFont="1" applyBorder="1" applyAlignment="1">
      <alignment vertical="center"/>
    </xf>
    <xf numFmtId="9" fontId="19" fillId="0" borderId="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2" fillId="0" borderId="3" xfId="0" applyFont="1" applyBorder="1"/>
    <xf numFmtId="3" fontId="2" fillId="0" borderId="3" xfId="0" applyNumberFormat="1" applyFont="1" applyBorder="1" applyAlignment="1">
      <alignment horizontal="right"/>
    </xf>
    <xf numFmtId="3" fontId="8" fillId="0" borderId="0" xfId="0" applyNumberFormat="1" applyFont="1"/>
    <xf numFmtId="0" fontId="30" fillId="0" borderId="0" xfId="0" applyFont="1"/>
    <xf numFmtId="0" fontId="31" fillId="0" borderId="0" xfId="1" applyFont="1" applyFill="1" applyAlignment="1"/>
    <xf numFmtId="0" fontId="32" fillId="0" borderId="0" xfId="0" applyFont="1"/>
    <xf numFmtId="0" fontId="32" fillId="0" borderId="2" xfId="0" applyFont="1" applyBorder="1"/>
    <xf numFmtId="0" fontId="30" fillId="0" borderId="2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right"/>
    </xf>
    <xf numFmtId="0" fontId="3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8" fillId="0" borderId="3" xfId="0" applyFont="1" applyBorder="1" applyAlignment="1">
      <alignment vertical="center"/>
    </xf>
    <xf numFmtId="0" fontId="8" fillId="0" borderId="3" xfId="3" applyFont="1" applyBorder="1" applyAlignment="1">
      <alignment horizontal="right"/>
    </xf>
    <xf numFmtId="9" fontId="8" fillId="0" borderId="3" xfId="3" applyNumberFormat="1" applyFont="1" applyBorder="1" applyAlignment="1">
      <alignment horizontal="right"/>
    </xf>
    <xf numFmtId="0" fontId="8" fillId="0" borderId="0" xfId="3" applyFont="1" applyAlignment="1">
      <alignment horizontal="right"/>
    </xf>
    <xf numFmtId="9" fontId="8" fillId="0" borderId="0" xfId="3" applyNumberFormat="1" applyFont="1" applyAlignment="1">
      <alignment horizontal="right"/>
    </xf>
    <xf numFmtId="0" fontId="8" fillId="0" borderId="2" xfId="0" applyFont="1" applyBorder="1" applyAlignment="1">
      <alignment vertical="center"/>
    </xf>
    <xf numFmtId="0" fontId="8" fillId="0" borderId="2" xfId="3" applyFont="1" applyBorder="1" applyAlignment="1">
      <alignment horizontal="right"/>
    </xf>
    <xf numFmtId="9" fontId="8" fillId="0" borderId="2" xfId="3" applyNumberFormat="1" applyFont="1" applyBorder="1" applyAlignment="1">
      <alignment horizontal="right"/>
    </xf>
    <xf numFmtId="0" fontId="30" fillId="0" borderId="0" xfId="3" applyFont="1" applyAlignment="1">
      <alignment horizontal="right"/>
    </xf>
    <xf numFmtId="9" fontId="30" fillId="0" borderId="0" xfId="3" applyNumberFormat="1" applyFont="1" applyAlignment="1">
      <alignment horizontal="right"/>
    </xf>
    <xf numFmtId="0" fontId="30" fillId="0" borderId="0" xfId="0" applyFont="1" applyAlignment="1">
      <alignment vertical="center" wrapText="1"/>
    </xf>
    <xf numFmtId="0" fontId="7" fillId="0" borderId="0" xfId="0" applyFont="1"/>
    <xf numFmtId="0" fontId="33" fillId="0" borderId="0" xfId="0" applyFont="1"/>
    <xf numFmtId="9" fontId="1" fillId="0" borderId="0" xfId="2" applyFont="1" applyFill="1" applyBorder="1" applyAlignment="1">
      <alignment horizontal="right"/>
    </xf>
    <xf numFmtId="0" fontId="0" fillId="2" borderId="0" xfId="0" applyFill="1"/>
    <xf numFmtId="0" fontId="8" fillId="2" borderId="0" xfId="0" applyFont="1" applyFill="1"/>
    <xf numFmtId="0" fontId="34" fillId="2" borderId="0" xfId="0" applyFont="1" applyFill="1"/>
    <xf numFmtId="0" fontId="35" fillId="2" borderId="0" xfId="0" applyFont="1" applyFill="1"/>
    <xf numFmtId="14" fontId="8" fillId="2" borderId="0" xfId="0" applyNumberFormat="1" applyFont="1" applyFill="1"/>
    <xf numFmtId="0" fontId="27" fillId="2" borderId="0" xfId="1" applyFont="1" applyFill="1"/>
    <xf numFmtId="0" fontId="36" fillId="3" borderId="0" xfId="4" applyFont="1" applyFill="1" applyAlignment="1">
      <alignment vertical="center"/>
    </xf>
    <xf numFmtId="0" fontId="24" fillId="2" borderId="0" xfId="0" applyFont="1" applyFill="1"/>
    <xf numFmtId="0" fontId="24" fillId="2" borderId="0" xfId="0" applyFont="1" applyFill="1" applyAlignment="1">
      <alignment horizontal="left"/>
    </xf>
    <xf numFmtId="0" fontId="19" fillId="0" borderId="1" xfId="0" applyFont="1" applyBorder="1"/>
    <xf numFmtId="0" fontId="24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7" fillId="0" borderId="0" xfId="0" applyFont="1"/>
    <xf numFmtId="0" fontId="11" fillId="0" borderId="0" xfId="0" applyFont="1"/>
    <xf numFmtId="0" fontId="38" fillId="0" borderId="2" xfId="0" applyFont="1" applyBorder="1"/>
    <xf numFmtId="0" fontId="38" fillId="0" borderId="2" xfId="0" applyFont="1" applyBorder="1" applyAlignment="1">
      <alignment horizontal="right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9" fontId="11" fillId="0" borderId="0" xfId="0" applyNumberFormat="1" applyFont="1" applyAlignment="1">
      <alignment horizontal="right"/>
    </xf>
  </cellXfs>
  <cellStyles count="5">
    <cellStyle name="Hyperlink" xfId="1" builtinId="8"/>
    <cellStyle name="Normal" xfId="0" builtinId="0"/>
    <cellStyle name="Normal 3" xfId="3" xr:uid="{98A272BF-3C49-4708-A29B-5A95A02F5746}"/>
    <cellStyle name="Normal 6 2" xfId="4" xr:uid="{40A4ED5F-ACC1-4468-A99E-BF65BA66D46A}"/>
    <cellStyle name="Percent" xfId="2" builtinId="5"/>
  </cellStyles>
  <dxfs count="3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1"/>
        <name val="Arial"/>
        <family val="2"/>
        <scheme val="none"/>
      </font>
    </dxf>
    <dxf>
      <font>
        <strike val="0"/>
        <outline val="0"/>
        <shadow val="0"/>
        <u val="none"/>
        <sz val="1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0.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color rgb="FF000000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color rgb="FF000000"/>
        <family val="2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9"/>
  <colors>
    <mruColors>
      <color rgb="FFC2CDE1"/>
      <color rgb="FF385D8A"/>
      <color rgb="FF365A86"/>
      <color rgb="FFFF0000"/>
      <color rgb="FF426DA1"/>
      <color rgb="FF4B7BB4"/>
      <color rgb="FF7394C5"/>
      <color rgb="FFA1B4D4"/>
      <color rgb="FF40699C"/>
      <color rgb="FF4876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38100</xdr:rowOff>
    </xdr:from>
    <xdr:to>
      <xdr:col>0</xdr:col>
      <xdr:colOff>1517029</xdr:colOff>
      <xdr:row>4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9C4C1C-D296-465E-BB4E-171FA687E46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8100"/>
          <a:ext cx="1440828" cy="85979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483577</xdr:colOff>
      <xdr:row>69</xdr:row>
      <xdr:rowOff>20515</xdr:rowOff>
    </xdr:from>
    <xdr:to>
      <xdr:col>37</xdr:col>
      <xdr:colOff>339969</xdr:colOff>
      <xdr:row>70</xdr:row>
      <xdr:rowOff>43961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508439D-9EC8-4AC6-BB21-EE421222E360}"/>
            </a:ext>
          </a:extLst>
        </xdr:cNvPr>
        <xdr:cNvSpPr/>
      </xdr:nvSpPr>
      <xdr:spPr>
        <a:xfrm>
          <a:off x="24202292" y="10802815"/>
          <a:ext cx="1116623" cy="17877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630A26-D95A-4C93-A4C0-9EA0E9784FFD}" name="Table1_government_spend_on_health_research_and_development" displayName="Table1_government_spend_on_health_research_and_development" ref="A3:H16" totalsRowShown="0" headerRowDxfId="321" dataDxfId="319" headerRowBorderDxfId="320" tableBorderDxfId="318">
  <tableColumns count="8">
    <tableColumn id="1" xr3:uid="{0DACC61A-BCB4-4362-94B0-83945FA4D2A4}" name="Spend ($m)" dataDxfId="317"/>
    <tableColumn id="2" xr3:uid="{CD4392AB-FEC7-4D45-A87B-32751EB3924E}" name="2014" dataDxfId="316"/>
    <tableColumn id="3" xr3:uid="{6280BE35-F5A4-4DDE-9835-FBD69956AA93}" name="2015" dataDxfId="315"/>
    <tableColumn id="4" xr3:uid="{C8409DB8-B4E8-45AD-B2A3-AF2ACE910B09}" name="2016" dataDxfId="314"/>
    <tableColumn id="5" xr3:uid="{D7DF604D-9084-40FC-B233-41C67B38B91E}" name="2017" dataDxfId="313"/>
    <tableColumn id="6" xr3:uid="{E3CDCAC0-C750-4A97-AA55-9AEF5D9DD594}" name="2018" dataDxfId="312"/>
    <tableColumn id="7" xr3:uid="{2FF87BF7-CD57-47F9-BA0A-FE4BF92098D7}" name="2019" dataDxfId="311"/>
    <tableColumn id="8" xr3:uid="{0CC8BD0B-5407-4457-A3F4-3061CFD337F9}" name="2020" dataDxfId="31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1721D92-3C85-4937-8483-CDF40FE1BA3F}" name="Table6b_share_of_top_1_percent_life_science_academic_citations" displayName="Table6b_share_of_top_1_percent_life_science_academic_citations" ref="A3:K22" totalsRowShown="0" headerRowDxfId="201" dataDxfId="199" headerRowBorderDxfId="200" tableBorderDxfId="198">
  <autoFilter ref="A3:K22" xr:uid="{31721D92-3C85-4937-8483-CDF40FE1BA3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5DC5DC1-19E9-45C6-8930-DDBA03C7AB0D}" name="Percentage" dataDxfId="197"/>
    <tableColumn id="2" xr3:uid="{661962B6-9CAD-4B10-B098-567F410A6336}" name="2005" dataDxfId="196"/>
    <tableColumn id="3" xr3:uid="{C2A04B6E-A30A-4F33-9902-B20B11A183FD}" name="2006" dataDxfId="195"/>
    <tableColumn id="4" xr3:uid="{2B2F2C95-778A-4D67-867F-ECB8EDD16FB5}" name="2007" dataDxfId="194"/>
    <tableColumn id="5" xr3:uid="{069B4DFA-B3B4-4CB7-BFE2-AB14BAABC24A}" name="2008" dataDxfId="193"/>
    <tableColumn id="6" xr3:uid="{9F81AF4B-04D7-4C38-9801-CB00991DED32}" name="2009" dataDxfId="192"/>
    <tableColumn id="7" xr3:uid="{E3585087-C811-46E5-AFB7-8EC692512703}" name="2010" dataDxfId="191"/>
    <tableColumn id="8" xr3:uid="{D11FEBFE-3ED9-42F7-9F28-52C485C7FE57}" name="2011" dataDxfId="190"/>
    <tableColumn id="9" xr3:uid="{D04A0D24-7896-4853-AE49-33C26CE87DEC}" name="2012" dataDxfId="189"/>
    <tableColumn id="10" xr3:uid="{A344A647-D7B1-46BB-ACD2-92119D132E65}" name="2013" dataDxfId="188"/>
    <tableColumn id="11" xr3:uid="{7D66CCB4-C43D-4F42-B117-BC06229BBFB2}" name="2014" dataDxfId="187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3F615A4-9F5E-4217-9269-90862F25ABA4}" name="Table7a_number_of_people_employed_in_manufacture_of_basic_pharmaceuticals_and_pharmaceutical_product" displayName="Table7a_number_of_people_employed_in_manufacture_of_basic_pharmaceuticals_and_pharmaceutical_product" ref="A3:G15" totalsRowShown="0" headerRowDxfId="186" dataDxfId="184" headerRowBorderDxfId="185" tableBorderDxfId="183">
  <autoFilter ref="A3:G15" xr:uid="{43F615A4-9F5E-4217-9269-90862F25AB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C7E4890-A97E-474E-B082-E19F4885A4E4}" name="Number of people" dataDxfId="182"/>
    <tableColumn id="2" xr3:uid="{3F31CE96-55E5-44DC-86E3-313860446C81}" name="2013" dataDxfId="181"/>
    <tableColumn id="3" xr3:uid="{F489B64B-8D29-4324-BA8F-2FBDD0B16A9D}" name="2014" dataDxfId="180"/>
    <tableColumn id="4" xr3:uid="{87B94D3D-BA1A-4128-8EA0-712C2C2AFC3B}" name="2015" dataDxfId="179"/>
    <tableColumn id="5" xr3:uid="{B18294C7-2921-4150-BB8F-36FBA741223B}" name="2016" dataDxfId="178"/>
    <tableColumn id="6" xr3:uid="{2ABB0DD7-2EEC-4C49-8E57-326778AA89B2}" name="2017" dataDxfId="177"/>
    <tableColumn id="7" xr3:uid="{B7F76B17-2EA6-42ED-B342-8E16B1DBE9AF}" name="2018" dataDxfId="17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B442B5D-58D5-47F0-81E0-13DB0D9BD6A3}" name="Table7b_number_of_people_employed_in_manufacture_of_medical_technology_products" displayName="Table7b_number_of_people_employed_in_manufacture_of_medical_technology_products" ref="A3:G15" totalsRowShown="0" headerRowDxfId="175" dataDxfId="173" headerRowBorderDxfId="174" tableBorderDxfId="172">
  <autoFilter ref="A3:G15" xr:uid="{5B442B5D-58D5-47F0-81E0-13DB0D9BD6A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D8A1BA8-2908-4489-A111-8BB2CB7E1B0B}" name="Number of people" dataDxfId="171"/>
    <tableColumn id="2" xr3:uid="{0E5E7C34-77ED-47F0-B300-2912C26ECCAA}" name="2013" dataDxfId="170"/>
    <tableColumn id="3" xr3:uid="{F25438C9-128B-48C1-9142-34C5539F41E2}" name="2014" dataDxfId="169"/>
    <tableColumn id="4" xr3:uid="{FCC4AF57-1D89-47CC-8CF1-A7C166F2B152}" name="2015" dataDxfId="168"/>
    <tableColumn id="5" xr3:uid="{C38F2803-F010-440F-9A0D-41537CC9AAC1}" name="2016" dataDxfId="167"/>
    <tableColumn id="6" xr3:uid="{CBC25EB8-82B7-4F4B-B4AA-973EDEF78D2C}" name="2017" dataDxfId="166"/>
    <tableColumn id="7" xr3:uid="{A242C5EF-7F07-407F-A41D-5DDD1FEA81F9}" name="2018" dataDxfId="165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13B8170-5CA3-42AF-9D8F-96D8188AA7DC}" name="Table8_gross_value_added_for_pharmaceutical_manufacturing" displayName="Table8_gross_value_added_for_pharmaceutical_manufacturing" ref="A3:I15" totalsRowShown="0" headerRowDxfId="164" dataDxfId="162" headerRowBorderDxfId="163" tableBorderDxfId="161">
  <autoFilter ref="A3:I15" xr:uid="{C13B8170-5CA3-42AF-9D8F-96D8188AA7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9C76D74E-8075-449F-B149-EE4FB1F1A6C4}" name="GVA (€m)" dataDxfId="160"/>
    <tableColumn id="2" xr3:uid="{84692BCA-A8C4-4DC8-95BB-9ABD962D7066}" name="2013" dataDxfId="159"/>
    <tableColumn id="3" xr3:uid="{1204746F-CA4D-4926-803F-92B0C86E627B}" name="2014" dataDxfId="158"/>
    <tableColumn id="4" xr3:uid="{E7CF7815-514B-47C2-B5AC-E6D7463BEE97}" name="2015" dataDxfId="157"/>
    <tableColumn id="5" xr3:uid="{B403AAA7-F845-4C72-8706-32221E2D4C2B}" name="2016" dataDxfId="156"/>
    <tableColumn id="6" xr3:uid="{FEC0A299-B7AF-499A-A0B7-825B7028EE9C}" name="2017" dataDxfId="155"/>
    <tableColumn id="7" xr3:uid="{00CEF52A-0A8F-448F-B6BD-BD3C43731CF3}" name="2018" dataDxfId="154"/>
    <tableColumn id="8" xr3:uid="{CB8F0BD8-763F-495D-9F54-3F179E0B2EAC}" name="2019" dataDxfId="153"/>
    <tableColumn id="9" xr3:uid="{4E79490E-6760-4083-AE89-7CDDD3BEE38B}" name="2020" dataDxfId="15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33646F7-96C4-4F94-A372-BBCCA6D84B7A}" name="Table9a_global_exports_of_pharmaceutical_products_by_exporting_country" displayName="Table9a_global_exports_of_pharmaceutical_products_by_exporting_country" ref="A3:K21" totalsRowShown="0" headerRowDxfId="151" dataDxfId="149" headerRowBorderDxfId="150" tableBorderDxfId="148">
  <autoFilter ref="A3:K21" xr:uid="{133646F7-96C4-4F94-A372-BBCCA6D84B7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52F1E08-1FF6-4B4C-91D6-581887317741}" name="Exports ($m)" dataDxfId="147"/>
    <tableColumn id="4" xr3:uid="{BB86F588-0570-4E68-843F-B43C099DD492}" name="2011" dataDxfId="146"/>
    <tableColumn id="5" xr3:uid="{8009EC51-EC56-4880-A626-0B876CC4F75F}" name="2012" dataDxfId="145"/>
    <tableColumn id="6" xr3:uid="{5E6EB2B6-BB4D-437F-A530-09CF7E535DA5}" name="2013" dataDxfId="144"/>
    <tableColumn id="7" xr3:uid="{A548F4AB-88A9-40EF-B4E0-8131E9CBE9C3}" name="2014" dataDxfId="143"/>
    <tableColumn id="8" xr3:uid="{1B4E4539-5FDC-4F43-886A-4C42B6A1906C}" name="2015" dataDxfId="142"/>
    <tableColumn id="9" xr3:uid="{A8D3E860-BACB-4DE3-8BF7-B0A8C835C9C5}" name="2016" dataDxfId="141"/>
    <tableColumn id="10" xr3:uid="{A86C428A-B641-4D1F-9789-DF4FDFF31738}" name="2017" dataDxfId="140"/>
    <tableColumn id="11" xr3:uid="{561C0B2C-8057-4072-B621-B0FC93ACB86F}" name="2018" dataDxfId="139"/>
    <tableColumn id="12" xr3:uid="{0661FCB4-3B53-46A7-AE7E-992DEE24A3D9}" name="2019" dataDxfId="138"/>
    <tableColumn id="13" xr3:uid="{B1598E0D-769E-4851-96D0-F8EFC8A4344A}" name="2020" dataDxfId="137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7DDDAFD-4262-4F42-9C09-64D46C65271D}" name="Table9b_global_exports_of_medical_technology_products_by_exporting_country" displayName="Table9b_global_exports_of_medical_technology_products_by_exporting_country" ref="A3:K21" totalsRowShown="0" headerRowDxfId="136" dataDxfId="134" headerRowBorderDxfId="135" tableBorderDxfId="133">
  <autoFilter ref="A3:K21" xr:uid="{87DDDAFD-4262-4F42-9C09-64D46C65271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7C8CCCD-3F28-4897-B4CB-A79C614229E5}" name="Exports ($m)" dataDxfId="132"/>
    <tableColumn id="4" xr3:uid="{058FA594-801B-4A4E-9A71-4032BF17BDC8}" name="2011" dataDxfId="131"/>
    <tableColumn id="5" xr3:uid="{C5ED4B41-7C79-424C-8107-80BC24D5750E}" name="2012" dataDxfId="130"/>
    <tableColumn id="6" xr3:uid="{147A1766-E90C-4704-AD3D-114E6817C022}" name="2013" dataDxfId="129"/>
    <tableColumn id="7" xr3:uid="{9FD1EAEF-98D1-41DC-8A0E-08536938407C}" name="2014" dataDxfId="128"/>
    <tableColumn id="8" xr3:uid="{5F007CBD-F344-4367-9BA0-5586D7F54D2C}" name="2015" dataDxfId="127"/>
    <tableColumn id="9" xr3:uid="{A2CE44E4-CF7C-4DF4-BA6E-7EAC49A028FE}" name="2016" dataDxfId="126"/>
    <tableColumn id="10" xr3:uid="{EA54A50D-53B0-40A8-AB5A-F8E5D1BC1032}" name="2017" dataDxfId="125"/>
    <tableColumn id="11" xr3:uid="{10B5D8B7-FD6A-4EBE-944E-8930EFA05420}" name="2018" dataDxfId="124"/>
    <tableColumn id="12" xr3:uid="{8D651D86-DD20-431A-A1E4-566F331EDFC1}" name="2019" dataDxfId="123"/>
    <tableColumn id="13" xr3:uid="{E7AF6DA1-57DB-4108-8283-3C65EEF98B96}" name="2020" dataDxfId="122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0694E2A-0BA3-4239-BA2F-D6B43544EE61}" name="Table10a_global_imports_of_pharmaceutical_products_by_importing_country" displayName="Table10a_global_imports_of_pharmaceutical_products_by_importing_country" ref="A3:K21" totalsRowShown="0" headerRowDxfId="121" dataDxfId="119" headerRowBorderDxfId="120" tableBorderDxfId="118">
  <autoFilter ref="A3:K21" xr:uid="{10694E2A-0BA3-4239-BA2F-D6B43544EE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B37A006-0519-46E5-99F5-4EFF99503123}" name="Imports ($m)" dataDxfId="117"/>
    <tableColumn id="4" xr3:uid="{3AA0BF10-3ADF-4718-82BB-6BC5ED580FC9}" name="2011" dataDxfId="116"/>
    <tableColumn id="5" xr3:uid="{4D1F1DF2-5D2B-42A6-B8AA-A256D18D0CE8}" name="2012" dataDxfId="115"/>
    <tableColumn id="6" xr3:uid="{CBCB8D84-8550-45D5-AF88-9ABD8DD2155F}" name="2013" dataDxfId="114"/>
    <tableColumn id="7" xr3:uid="{9FD864A6-A62F-4FE4-9D23-CFE2C394583C}" name="2014" dataDxfId="113"/>
    <tableColumn id="8" xr3:uid="{8B9C12F8-FE76-4816-8D8E-150DD5F696A0}" name="2015" dataDxfId="112"/>
    <tableColumn id="9" xr3:uid="{61915020-9A84-4574-B3BF-7CE71D64530E}" name="2016" dataDxfId="111"/>
    <tableColumn id="10" xr3:uid="{B45B5CA3-635C-470D-A7B5-D855E4DE1F7F}" name="2017" dataDxfId="110"/>
    <tableColumn id="11" xr3:uid="{A0BD0C19-ED29-45E7-B567-836E36EA9D4A}" name="2018" dataDxfId="109"/>
    <tableColumn id="12" xr3:uid="{CBE6081A-1354-4977-8DF5-D2AF2E617BF4}" name="2019" dataDxfId="108"/>
    <tableColumn id="13" xr3:uid="{46A0BFBD-E0FF-4A3D-AEC3-12665ADC50F0}" name="2020" dataDxfId="107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1383928-D862-4222-ACBB-19A6BC670EA8}" name="Table10b_global_imports_of_medical_technology_products_by_importing_country" displayName="Table10b_global_imports_of_medical_technology_products_by_importing_country" ref="A3:K21" totalsRowShown="0" headerRowDxfId="106" dataDxfId="104" headerRowBorderDxfId="105" tableBorderDxfId="103">
  <autoFilter ref="A3:K21" xr:uid="{81383928-D862-4222-ACBB-19A6BC670EA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9CC411E-8EA5-4357-B402-E2585C7AE400}" name="Imports ($m)" dataDxfId="102"/>
    <tableColumn id="4" xr3:uid="{57B26F18-D504-4F6F-97BC-5BA2B8276079}" name="2011" dataDxfId="101"/>
    <tableColumn id="5" xr3:uid="{01C0902E-1ADC-4FF7-8882-3F3313BD265C}" name="2012" dataDxfId="100"/>
    <tableColumn id="6" xr3:uid="{EED62057-69C8-4BA4-8555-8596C047CE3F}" name="2013" dataDxfId="99"/>
    <tableColumn id="7" xr3:uid="{77CAF15A-1901-48D9-B9C3-F41F2624CF2D}" name="2014" dataDxfId="98"/>
    <tableColumn id="8" xr3:uid="{6F80CA42-C773-4AEE-8971-1BB795A31418}" name="2015" dataDxfId="97"/>
    <tableColumn id="9" xr3:uid="{AA17CDAF-8935-457A-868E-5329F3F8CF9F}" name="2016" dataDxfId="96"/>
    <tableColumn id="10" xr3:uid="{8952C7C9-218C-408A-BBC7-3CF2A4104D27}" name="2017" dataDxfId="95"/>
    <tableColumn id="11" xr3:uid="{F9BC3BE2-4AE6-40B1-BC37-DFA185D48AFD}" name="2018" dataDxfId="94"/>
    <tableColumn id="12" xr3:uid="{B1318033-F8B9-449D-9DB4-70BB300D25E7}" name="2019" dataDxfId="93"/>
    <tableColumn id="13" xr3:uid="{0535F420-F481-41A4-B318-9A119BF06748}" name="2020" dataDxfId="92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BF28C7E-109E-419D-A4C1-2F22D73341AD}" name="Table11a_number_of_life_science_foreign_direct_investment_projects" displayName="Table11a_number_of_life_science_foreign_direct_investment_projects" ref="A3:I18" totalsRowShown="0" headerRowDxfId="91" dataDxfId="89" headerRowBorderDxfId="90" tableBorderDxfId="88">
  <autoFilter ref="A3:I18" xr:uid="{2BF28C7E-109E-419D-A4C1-2F22D73341A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FD24937E-E293-42C9-AB33-5FA1CDC7DEA1}" name="Number" dataDxfId="87"/>
    <tableColumn id="2" xr3:uid="{DDC82E58-D30D-4D1D-847D-BD05BFB9BC9A}" name="2013" dataDxfId="86"/>
    <tableColumn id="3" xr3:uid="{A93D975D-D0FD-47F8-8ECB-C50DE70F59E6}" name="2014" dataDxfId="85"/>
    <tableColumn id="4" xr3:uid="{4C8EEEFD-0661-4F08-8EA8-16DC04017FE2}" name="2015" dataDxfId="84"/>
    <tableColumn id="5" xr3:uid="{AC7C80DA-B601-4DAD-A665-7CF82415FEF5}" name="2016" dataDxfId="83"/>
    <tableColumn id="6" xr3:uid="{1C7C2F24-8B98-4C65-820B-4DF004B970C6}" name="2017" dataDxfId="82"/>
    <tableColumn id="7" xr3:uid="{BE71D347-7968-41CA-87A2-CF601857EA56}" name="2018" dataDxfId="81"/>
    <tableColumn id="8" xr3:uid="{0AC37D25-38CB-451F-954F-C91190EA5593}" name="2019" dataDxfId="80"/>
    <tableColumn id="9" xr3:uid="{A093A2C5-9E65-477E-B79F-C43B0EDF199A}" name="2020" dataDxfId="79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254106F-68D1-441A-A2D9-E1B7F85AB84D}" name="Table11b_life_sciences_foreign_direct_investment_capital_expenditure" displayName="Table11b_life_sciences_foreign_direct_investment_capital_expenditure" ref="A3:I18" totalsRowShown="0" headerRowDxfId="78" dataDxfId="76" headerRowBorderDxfId="77" tableBorderDxfId="75">
  <autoFilter ref="A3:I18" xr:uid="{D254106F-68D1-441A-A2D9-E1B7F85AB84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CCC17A07-BAF6-40A9-8F36-B18EA623E118}" name="Expenditure (£m)" dataDxfId="74"/>
    <tableColumn id="2" xr3:uid="{DD4935EB-668D-4453-8E6B-CBF04EFCDABD}" name="2013" dataDxfId="73"/>
    <tableColumn id="3" xr3:uid="{96DCCAAF-6CFF-4EBC-AB9D-1A57E2BEC851}" name="2014" dataDxfId="72"/>
    <tableColumn id="4" xr3:uid="{772F9FDA-D5F7-4487-BEAE-EC3133C67F51}" name="2015" dataDxfId="71"/>
    <tableColumn id="5" xr3:uid="{F0853815-29AA-4B56-ADDD-58337103B420}" name="2016" dataDxfId="70"/>
    <tableColumn id="6" xr3:uid="{38F3C23D-5D9E-4109-A55F-9E29047675A8}" name="2017" dataDxfId="69"/>
    <tableColumn id="7" xr3:uid="{4578A0EA-C1C0-409C-908F-419CB5D71167}" name="2018" dataDxfId="68"/>
    <tableColumn id="8" xr3:uid="{24D4C081-9593-40D6-91A7-8C738F85AA43}" name="2019" dataDxfId="67"/>
    <tableColumn id="9" xr3:uid="{9BBAA1EE-3AFA-4360-BE47-73C778C0FD87}" name="2020" dataDxfId="6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CFFBAB-78F1-4F70-80B6-844C1E382003}" name="Table2a_AMRC_member_charities_spend" displayName="Table2a_AMRC_member_charities_spend" ref="A3:H4" totalsRowShown="0" headerRowDxfId="309" dataDxfId="307" headerRowBorderDxfId="308" tableBorderDxfId="306">
  <tableColumns count="8">
    <tableColumn id="1" xr3:uid="{A5D28775-AE93-4ECC-A1DA-9C99F631A04C}" name="Spend (£m)" dataDxfId="305"/>
    <tableColumn id="2" xr3:uid="{4EA76FD0-9103-470E-8BD1-5EC5D3E9F14C}" name="2014" dataDxfId="304"/>
    <tableColumn id="3" xr3:uid="{F67B5165-9E61-41D1-88B3-7A974BFA0608}" name="2015" dataDxfId="303"/>
    <tableColumn id="4" xr3:uid="{7F8072B8-33F6-445B-BFF3-F3EBEAD5D5D5}" name="2016" dataDxfId="302"/>
    <tableColumn id="5" xr3:uid="{DAC35B02-3EEB-4613-AAB1-7B3DAFF01E42}" name="2017" dataDxfId="301"/>
    <tableColumn id="6" xr3:uid="{040EDC65-4092-45B6-B13F-533F104E82E5}" name="2018" dataDxfId="300"/>
    <tableColumn id="7" xr3:uid="{CD80AEC0-CC33-4832-A338-42705C503E6D}" name="2019" dataDxfId="299"/>
    <tableColumn id="8" xr3:uid="{6F031FA6-67EC-4E41-A4AF-525C6E9213D7}" name="2020" dataDxfId="298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93A4451-C6CD-45F2-9402-3CD211A62F87}" name="Table12a_share_of_global_life_sciences_initial_public_offerings_2020" displayName="Table12a_share_of_global_life_sciences_initial_public_offerings_2020" ref="A3:C25" totalsRowShown="0" headerRowDxfId="65" dataDxfId="63" headerRowBorderDxfId="64" tableBorderDxfId="62">
  <autoFilter ref="A3:C25" xr:uid="{393A4451-C6CD-45F2-9402-3CD211A62F87}">
    <filterColumn colId="0" hiddenButton="1"/>
    <filterColumn colId="1" hiddenButton="1"/>
    <filterColumn colId="2" hiddenButton="1"/>
  </autoFilter>
  <tableColumns count="3">
    <tableColumn id="1" xr3:uid="{95B2BF33-E22B-4CC4-99E0-D483A1C7D94E}" name="Country1" dataDxfId="61"/>
    <tableColumn id="2" xr3:uid="{D3A3B44B-7701-4896-AA23-75994A6F5131}" name="Number of life sciences IPOs" dataDxfId="60"/>
    <tableColumn id="3" xr3:uid="{55FB09FF-3888-4571-8C14-F1468EC641E4}" name="Global share of life sciences IPOs" dataDxfId="59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651D6E4-11D3-4D6B-AAA5-0A330399FA00}" name="Table12b_amount_raised_in_global_life_science_initial_public_offerings_2020" displayName="Table12b_amount_raised_in_global_life_science_initial_public_offerings_2020" ref="A3:B25" totalsRowShown="0" headerRowDxfId="58" dataDxfId="56" headerRowBorderDxfId="57" tableBorderDxfId="55">
  <autoFilter ref="A3:B25" xr:uid="{6651D6E4-11D3-4D6B-AAA5-0A330399FA00}">
    <filterColumn colId="0" hiddenButton="1"/>
    <filterColumn colId="1" hiddenButton="1"/>
  </autoFilter>
  <tableColumns count="2">
    <tableColumn id="1" xr3:uid="{BA195EF3-B102-4284-BA2E-05D7FCF940F4}" name="Country1" dataDxfId="54"/>
    <tableColumn id="2" xr3:uid="{274E2EA2-CEAD-4578-892B-749F37C106EB}" name="Amount raised (£m)" dataDxfId="53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960B12E-BA16-42D8-84D6-C0753A67E4CA}" name="Table13a_time_from_marketing_authorisation_to_first_NICE_output" displayName="Table13a_time_from_marketing_authorisation_to_first_NICE_output" ref="A4:J7" totalsRowShown="0" headerRowDxfId="52" dataDxfId="50" headerRowBorderDxfId="51" tableBorderDxfId="49">
  <autoFilter ref="A4:J7" xr:uid="{8960B12E-BA16-42D8-84D6-C0753A67E4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3405D54A-0797-4DB5-878E-E716EB35F1A4}" name="Time (months)" dataDxfId="48"/>
    <tableColumn id="2" xr3:uid="{05B79481-1B68-4DBB-BE23-7225624A6F48}" name="2012/13" dataDxfId="47"/>
    <tableColumn id="3" xr3:uid="{C31215DD-8A21-4F57-8C98-03BBAFE0813A}" name="2013/14" dataDxfId="46"/>
    <tableColumn id="4" xr3:uid="{19C4D540-10D2-46E6-8AA6-30B87EE4D65D}" name="2014/15" dataDxfId="45"/>
    <tableColumn id="5" xr3:uid="{65CD927B-DC10-420D-9EF5-1EB7B4D340FA}" name="2015/16" dataDxfId="44"/>
    <tableColumn id="6" xr3:uid="{FC3B2B86-EAD3-4439-AD4D-64C2A1E3885F}" name="2016/17" dataDxfId="43"/>
    <tableColumn id="7" xr3:uid="{2B70237F-6134-43B3-8E1F-0AF583421F7F}" name="2017/18" dataDxfId="42"/>
    <tableColumn id="8" xr3:uid="{58FB75EB-0932-4DD0-A62E-7F5FB236E509}" name="2018/19" dataDxfId="41"/>
    <tableColumn id="9" xr3:uid="{73459731-F375-41D0-8A69-F9E5F8C5D7C8}" name="2019/20" dataDxfId="40"/>
    <tableColumn id="10" xr3:uid="{0DB34B63-A54E-4A71-8DBB-789AFD51E8B0}" name="2020/21" dataDxfId="39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21903B4-F422-431C-AFB9-A2D90B7B907A}" name="Table13b_time_from_marketing_authorisation_to_final_NICE_guidance" displayName="Table13b_time_from_marketing_authorisation_to_final_NICE_guidance" ref="A10:J13" totalsRowShown="0" headerRowDxfId="38" dataDxfId="36" headerRowBorderDxfId="37" tableBorderDxfId="35">
  <autoFilter ref="A10:J13" xr:uid="{C21903B4-F422-431C-AFB9-A2D90B7B907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A6963926-EAA7-4801-BA68-078C766897D3}" name="Time (months)" dataDxfId="34"/>
    <tableColumn id="2" xr3:uid="{6903C7D6-B732-4604-8AE0-4AA1369896F5}" name="2012/13" dataDxfId="33"/>
    <tableColumn id="3" xr3:uid="{C9C0B484-A1D6-42B1-90ED-DEFA8FE73A6A}" name="2013/14" dataDxfId="32"/>
    <tableColumn id="4" xr3:uid="{0805C70C-20A1-420A-B518-C0248E1E4056}" name="2014/15" dataDxfId="31"/>
    <tableColumn id="5" xr3:uid="{D6778132-EF2F-41E9-995B-F59401AA20C3}" name="2015/16" dataDxfId="30"/>
    <tableColumn id="6" xr3:uid="{5E319785-E224-421B-8F89-99CF41F5E845}" name="2016/17" dataDxfId="29"/>
    <tableColumn id="7" xr3:uid="{0B784A32-B2BB-4473-9E2C-34A2D46393AB}" name="2017/18" dataDxfId="28"/>
    <tableColumn id="8" xr3:uid="{4E626EC3-9A93-4E9B-9EF2-9C19513D5F23}" name="2018/19" dataDxfId="27"/>
    <tableColumn id="9" xr3:uid="{1B9AFAD4-3770-4261-A52A-70C9975AEC07}" name="2019/20" dataDxfId="26"/>
    <tableColumn id="10" xr3:uid="{C6A0EC1B-1BF1-44D0-8D8D-2984DF9140FB}" name="2020/21" dataDxfId="25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7B7F95E-EEE4-4BEF-A29C-D7178DD5B64E}" name="Table13c_number_of_recommendations_made_1_april_2013_to_31_march_2021" displayName="Table13c_number_of_recommendations_made_1_april_2013_to_31_march_2021" ref="A16:C22" totalsRowShown="0" headerRowDxfId="24" dataDxfId="23" tableBorderDxfId="22">
  <autoFilter ref="A16:C22" xr:uid="{77B7F95E-EEE4-4BEF-A29C-D7178DD5B64E}">
    <filterColumn colId="0" hiddenButton="1"/>
    <filterColumn colId="1" hiddenButton="1"/>
    <filterColumn colId="2" hiddenButton="1"/>
  </autoFilter>
  <tableColumns count="3">
    <tableColumn id="1" xr3:uid="{EF11F2D3-298E-4C85-85AE-16DF36825E2B}" name="Categories" dataDxfId="21"/>
    <tableColumn id="2" xr3:uid="{F6B5450E-A6F4-40CF-9D7E-86CF3D219F16}" name="Number" dataDxfId="20" dataCellStyle="Normal 3"/>
    <tableColumn id="3" xr3:uid="{76072083-4842-42D5-AFD5-5A852394CBA8}" name="Percentage" dataDxfId="19" dataCellStyle="Normal 3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5800329-869C-41BF-8383-F1943B7191F3}" name="Table14_per_capita_uptake_of_new_medicines_NICE_approved" displayName="Table14_per_capita_uptake_of_new_medicines_NICE_approved" ref="A4:D9" totalsRowShown="0" headerRowDxfId="18" dataDxfId="16" headerRowBorderDxfId="17" tableBorderDxfId="15">
  <autoFilter ref="A4:D9" xr:uid="{45800329-869C-41BF-8383-F1943B7191F3}">
    <filterColumn colId="0" hiddenButton="1"/>
    <filterColumn colId="1" hiddenButton="1"/>
    <filterColumn colId="2" hiddenButton="1"/>
    <filterColumn colId="3" hiddenButton="1"/>
  </autoFilter>
  <tableColumns count="4">
    <tableColumn id="1" xr3:uid="{F6A961BE-EE56-4117-9140-71017A4C8702}" name="Years since launch" dataDxfId="14"/>
    <tableColumn id="2" xr3:uid="{9573AFD6-CF4E-4D07-B60C-7890B7C55C57}" name="2013-17" dataDxfId="13"/>
    <tableColumn id="3" xr3:uid="{02C75495-C9A0-4118-84E6-F5DEF0AAC752}" name="2014-18" dataDxfId="12"/>
    <tableColumn id="4" xr3:uid="{A79561FA-93FB-46A3-AD44-69AFC2C11EB0}" name="2015-19" dataDxfId="11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08ED74F-99FF-4F83-ADD5-2A9BB2A0295A}" name="Table15_percentage_of_graduates_from_tertiary_education_graduating_from_natural_sciences_mathematics_and_statistics_programmes" displayName="Table15_percentage_of_graduates_from_tertiary_education_graduating_from_natural_sciences_mathematics_and_statistics_programmes" ref="A3:G17" totalsRowShown="0" headerRowDxfId="10" dataDxfId="8" headerRowBorderDxfId="9" tableBorderDxfId="7">
  <autoFilter ref="A3:G17" xr:uid="{408ED74F-99FF-4F83-ADD5-2A9BB2A0295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572E327-A2C3-4270-9D2F-7C6979E78AE0}" name="Percentage (%)" dataDxfId="6"/>
    <tableColumn id="2" xr3:uid="{C0A96B16-C080-4A61-8255-AEDAA20011EB}" name="2014" dataDxfId="5"/>
    <tableColumn id="3" xr3:uid="{03990554-EC98-4CC1-A0CA-7C9FD35DBDF0}" name="2015" dataDxfId="4"/>
    <tableColumn id="4" xr3:uid="{3C08FC6D-02C9-4927-9DA3-AA98C37781D1}" name="2016" dataDxfId="3"/>
    <tableColumn id="5" xr3:uid="{2D43EF38-2161-4852-BACD-589711F5FE6C}" name="2017" dataDxfId="2"/>
    <tableColumn id="6" xr3:uid="{BB722BB6-7B9E-4F03-AF04-2A909B51E78C}" name="2018" dataDxfId="1"/>
    <tableColumn id="7" xr3:uid="{679468C6-CB04-418A-B962-353112621C02}" name="2019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7887C0-6B75-49B7-BE1A-B76A2E77DD72}" name="Table2b_MRC_and_NIHR_spend" displayName="Table2b_MRC_and_NIHR_spend" ref="A7:H9" totalsRowShown="0" headerRowDxfId="297" dataDxfId="295" headerRowBorderDxfId="296" tableBorderDxfId="294">
  <tableColumns count="8">
    <tableColumn id="1" xr3:uid="{35F730FC-7DDA-4B8E-8D8D-4CE2DB52AB76}" name="Spend (£m)" dataDxfId="293"/>
    <tableColumn id="2" xr3:uid="{936AE014-BE8F-45DD-8B90-E169559E1DB3}" name="2014/15" dataDxfId="292"/>
    <tableColumn id="3" xr3:uid="{4EE1BE7D-3076-4A82-85D1-6AC4D32F0E23}" name="2015/16" dataDxfId="291"/>
    <tableColumn id="4" xr3:uid="{BBF15912-09C3-41E7-809F-6DDA6EE77DDD}" name="2016/17" dataDxfId="290"/>
    <tableColumn id="5" xr3:uid="{87D1DF83-7BB9-4E08-B0BC-E8471D538718}" name="2017/18" dataDxfId="289"/>
    <tableColumn id="6" xr3:uid="{B4132C96-3166-450C-8BEE-5287B6713000}" name="2018/19" dataDxfId="288"/>
    <tableColumn id="7" xr3:uid="{4EBBC33D-D9C7-46CD-9FC2-500C4EA886DE}" name="2019/20" dataDxfId="287"/>
    <tableColumn id="8" xr3:uid="{60DDE2A3-6E36-4D20-98AD-CCD3FC8E157F}" name="2020/21" dataDxfId="28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1E3BFE3-654D-4C05-B51F-90D977133F28}" name="Table3_pharmaceutical_industry_spend_on_research_and_development" displayName="Table3_pharmaceutical_industry_spend_on_research_and_development" ref="A3:M7" totalsRowShown="0" headerRowDxfId="285" dataDxfId="283" headerRowBorderDxfId="284" tableBorderDxfId="282">
  <tableColumns count="13">
    <tableColumn id="1" xr3:uid="{54DA85E5-6123-4CE0-93C0-F2AC92277A9D}" name="Spend (£m)" dataDxfId="281"/>
    <tableColumn id="2" xr3:uid="{64F83EF6-1AB2-441F-B464-AAB7583842DB}" name="2008" dataDxfId="280"/>
    <tableColumn id="3" xr3:uid="{27787AEB-F840-4D31-8FF5-821752EE4C40}" name="2009" dataDxfId="279"/>
    <tableColumn id="4" xr3:uid="{6D3BA0EA-8A07-4082-9578-352BE5135C3C}" name="2010" dataDxfId="278"/>
    <tableColumn id="5" xr3:uid="{A1A712D0-743B-41A6-8856-14401C73BD3C}" name="2011" dataDxfId="277"/>
    <tableColumn id="6" xr3:uid="{0690BA00-13CD-490F-905C-77915BD6FB38}" name="2012" dataDxfId="276"/>
    <tableColumn id="7" xr3:uid="{CC29C32F-688C-484F-96B4-A1F029F3D304}" name="2013" dataDxfId="275"/>
    <tableColumn id="8" xr3:uid="{9DCB5B4E-E527-465D-ADFA-3D5C7EC0D05C}" name="2014" dataDxfId="274"/>
    <tableColumn id="9" xr3:uid="{3552AB70-539C-4BAA-9FA5-CAF1496E0455}" name="2015" dataDxfId="273"/>
    <tableColumn id="10" xr3:uid="{77F2CBAA-BE4B-4AD3-A0D8-497905AA0A71}" name="2016" dataDxfId="272"/>
    <tableColumn id="11" xr3:uid="{1E28C610-2C96-4F51-AF58-C61DF8DEE24C}" name="2017" dataDxfId="271"/>
    <tableColumn id="12" xr3:uid="{9DD1E42D-ABC7-425F-A25E-A0CE3C35B4F7}" name="2018" dataDxfId="270"/>
    <tableColumn id="13" xr3:uid="{4DDC1A9A-21FC-42E4-AE02-71027DFB6D36}" name="2019" dataDxfId="26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B6A657-D3D6-49E6-9483-57131C1D1CE1}" name="Table4a_share_of_patients_recruited_percentage" displayName="Table4a_share_of_patients_recruited_percentage" ref="A3:I13" totalsRowShown="0" headerRowDxfId="268" dataDxfId="266" headerRowBorderDxfId="267" tableBorderDxfId="265">
  <tableColumns count="9">
    <tableColumn id="1" xr3:uid="{11867315-F260-41E8-95E3-B193E47F10EC}" name="Percentage (%)" dataDxfId="264"/>
    <tableColumn id="2" xr3:uid="{435DFC33-971A-4595-A7B3-99AB15B5E496}" name="2012" dataDxfId="263"/>
    <tableColumn id="3" xr3:uid="{E33F905A-B39F-4E2F-A15B-E7BEDA612AA8}" name="2013" dataDxfId="262"/>
    <tableColumn id="4" xr3:uid="{D6B96A7F-9B99-4402-B56C-9CCF562D1A67}" name="2014" dataDxfId="261"/>
    <tableColumn id="5" xr3:uid="{D64E8E0E-9940-4C67-9DBC-B1401C9FD061}" name="2015" dataDxfId="260"/>
    <tableColumn id="6" xr3:uid="{E6FE5F18-FE8F-4B8A-A9B0-1E442FBD3118}" name="2016" dataDxfId="259"/>
    <tableColumn id="7" xr3:uid="{73A4E961-33D2-4AC8-9262-052BF5068227}" name="2017" dataDxfId="258"/>
    <tableColumn id="8" xr3:uid="{CDF86B9B-2BA1-4751-BF15-736608F27A51}" name="2018" dataDxfId="257"/>
    <tableColumn id="9" xr3:uid="{A62A18E3-DEDE-4E5A-83EA-CB769749FE39}" name="2019" dataDxfId="25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69983E-0BE2-4C37-9EAD-AF5A0FAAB04E}" name="Table4b_share_of_patients_recruited_number_of_records" displayName="Table4b_share_of_patients_recruited_number_of_records" ref="A16:I26" totalsRowShown="0" headerRowDxfId="255" dataDxfId="253" headerRowBorderDxfId="254" tableBorderDxfId="252">
  <autoFilter ref="A16:I26" xr:uid="{4D69983E-0BE2-4C37-9EAD-AF5A0FAAB04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9CB3F95-E5CB-48ED-854F-52C93F9837FC}" name="Number of records at study level included" dataDxfId="251"/>
    <tableColumn id="2" xr3:uid="{9B4ADA79-4A9C-46AE-9A4E-6F7620850EA9}" name="2012" dataDxfId="250"/>
    <tableColumn id="3" xr3:uid="{FF69AEE8-31C2-413B-9C41-847880AA6F5A}" name="2013" dataDxfId="249"/>
    <tableColumn id="4" xr3:uid="{F87E9886-22C0-4265-98D0-2BA9CBCCE462}" name="2014" dataDxfId="248"/>
    <tableColumn id="5" xr3:uid="{6500800F-87B1-4B32-BD16-DCE7E8765F4E}" name="2015" dataDxfId="247"/>
    <tableColumn id="6" xr3:uid="{7ED0106A-5127-409C-9BD3-E968FC8CF7AE}" name="2016" dataDxfId="246"/>
    <tableColumn id="7" xr3:uid="{08CC4AF7-E050-4379-9AA0-D8688632B89C}" name="2017" dataDxfId="245"/>
    <tableColumn id="8" xr3:uid="{A4CEEF2B-EC1C-44CD-AF37-7DC5447C919A}" name="2018" dataDxfId="244"/>
    <tableColumn id="9" xr3:uid="{C0084D32-3F6C-4695-A2D4-73E96FBF2B0F}" name="2019" dataDxfId="24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CCB420B-2000-461C-A618-54B31C34F2B1}" name="Table5a_time_from_core_package_to_first_patient_enrolled" displayName="Table5a_time_from_core_package_to_first_patient_enrolled" ref="A3:I13" totalsRowShown="0" headerRowDxfId="242" dataDxfId="240" headerRowBorderDxfId="241" tableBorderDxfId="239">
  <autoFilter ref="A3:I13" xr:uid="{CCCB420B-2000-461C-A618-54B31C34F2B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AD0B7B0-1C8F-45E3-8E8C-74A5B64965A7}" name="Number of days" dataDxfId="238"/>
    <tableColumn id="2" xr3:uid="{3957E2D2-829A-4C6C-98E2-43675DEB0520}" name="2012" dataDxfId="237"/>
    <tableColumn id="3" xr3:uid="{D3C6AED4-B7EF-4D20-BDC8-A59439ECB1C6}" name="2013" dataDxfId="236"/>
    <tableColumn id="4" xr3:uid="{437F20C5-1816-4D1B-AB57-ABDE1E0D10EF}" name="2014" dataDxfId="235"/>
    <tableColumn id="5" xr3:uid="{A38CC28D-E9C3-4A5A-89C5-B80F81E0C2A6}" name="2015" dataDxfId="234"/>
    <tableColumn id="6" xr3:uid="{6410DB01-CEEF-40AA-9275-9AD3071A0483}" name="2016" dataDxfId="233"/>
    <tableColumn id="7" xr3:uid="{3F25CCC4-4902-44D1-B79D-F0A78C14BBD9}" name="2017" dataDxfId="232"/>
    <tableColumn id="8" xr3:uid="{C0BFD1ED-814A-4399-93C0-03B49956D11C}" name="2018" dataDxfId="231"/>
    <tableColumn id="9" xr3:uid="{6F318549-47C9-4F70-89E9-521A7E15287D}" name="2019" dataDxfId="23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4D8218D-9494-43FA-916B-8971F26FD39E}" name="Table5b_number_of_records_at_study_level_included" displayName="Table5b_number_of_records_at_study_level_included" ref="A16:I26" totalsRowShown="0" headerRowDxfId="229" dataDxfId="227" headerRowBorderDxfId="228" tableBorderDxfId="226">
  <autoFilter ref="A16:I26" xr:uid="{E4D8218D-9494-43FA-916B-8971F26FD3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D9F4630-C373-443D-A8EC-4F913FBA0C43}" name="Number of records at study level included" dataDxfId="225"/>
    <tableColumn id="2" xr3:uid="{C16B1F94-6881-42EF-A348-01CD7AEE0CEA}" name="2012" dataDxfId="224"/>
    <tableColumn id="3" xr3:uid="{B2DE91DA-9DAB-4558-A9CA-4871C31A6259}" name="2013" dataDxfId="223"/>
    <tableColumn id="4" xr3:uid="{683F6BE4-16C3-4830-89CF-2EB91FF60CAD}" name="2014" dataDxfId="222"/>
    <tableColumn id="5" xr3:uid="{F5799B32-B85E-4024-B5FA-9546B33B1F9B}" name="2015" dataDxfId="221"/>
    <tableColumn id="6" xr3:uid="{5F5320B3-33B9-475B-9FC5-DD109BB5319F}" name="2016" dataDxfId="220"/>
    <tableColumn id="7" xr3:uid="{F26F5DDB-0E4A-462E-ADC0-C6C17276EA7B}" name="2017" dataDxfId="219"/>
    <tableColumn id="8" xr3:uid="{9A9F049E-7FEB-46EA-8376-6A4EF8746272}" name="2018" dataDxfId="218"/>
    <tableColumn id="9" xr3:uid="{DF887F3A-B0E2-4EA0-BB56-5BBB4EE0654C}" name="2019" dataDxfId="21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7B5FA81-CB3B-4232-8806-CD9D1C6AE72C}" name="Table9" displayName="Table9" ref="A3:K22" totalsRowShown="0" headerRowDxfId="216" dataDxfId="214" headerRowBorderDxfId="215" tableBorderDxfId="213">
  <autoFilter ref="A3:K22" xr:uid="{37B5FA81-CB3B-4232-8806-CD9D1C6AE72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BD720FE-A60A-4C02-8B48-684F06ECCBDE}" name="Percentage" dataDxfId="212"/>
    <tableColumn id="2" xr3:uid="{0BC37201-F9CA-446C-9D36-682848509FF7}" name="2005" dataDxfId="211"/>
    <tableColumn id="3" xr3:uid="{0C6448DC-8EC1-4891-A9F6-FDDAF3316B33}" name="2006" dataDxfId="210"/>
    <tableColumn id="4" xr3:uid="{2E86578F-A262-4CFE-A33D-E1D639FACA43}" name="2007" dataDxfId="209"/>
    <tableColumn id="5" xr3:uid="{FAD7BEF4-D155-4D4F-AE7E-5FB6F514298C}" name="2008" dataDxfId="208"/>
    <tableColumn id="6" xr3:uid="{62350143-D095-4054-97B5-F2838B114CE4}" name="2009" dataDxfId="207"/>
    <tableColumn id="7" xr3:uid="{E6922535-56F1-4177-85EC-516BF100162E}" name="2010" dataDxfId="206"/>
    <tableColumn id="8" xr3:uid="{41E41B68-F311-42D5-BBB7-D3F4B31D39F9}" name="2011" dataDxfId="205"/>
    <tableColumn id="9" xr3:uid="{D9DC72AE-F12E-40FB-89D8-F123A1547F60}" name="2012" dataDxfId="204"/>
    <tableColumn id="10" xr3:uid="{EC46F7A0-3E20-4E47-B50A-84CA6573399B}" name="2013" dataDxfId="203"/>
    <tableColumn id="11" xr3:uid="{A65A47F4-FC46-4AEA-AEAA-85E24EAB7D3A}" name="2014" dataDxfId="20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lysis@officeforlifesciences.gov.uk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appsso.eurostat.ec.europa.eu/nui/show.do?query=BOOKMARK_DS-120933_QID_1652593E_UID_-3F171EB0&amp;layout=TIME,C,X,0;GEO,L,Y,0;NACE_R2,L,Z,0;INDIC_SB,L,Z,1;INDICATORS,C,Z,2;&amp;zSelection=DS-120933NACE_R2,C323;DS-120933INDICATORS,OBS_FLAG;DS-120933INDIC_SB,V11110;&amp;rankName1=INDICATORS_1_2_-1_2&amp;rankName2=INDIC-SB_1_2_-1_2&amp;rankName3=NACE-R2_1_2_-1_2&amp;rankName4=TIME_1_0_0_0&amp;rankName5=GEO_1_2_0_1&amp;sortC=ASC_-1_FIRST&amp;rStp=&amp;cStp=&amp;rDCh=&amp;cDCh=&amp;rDM=true&amp;cDM=true&amp;footnes=false&amp;empty=false&amp;wai=false&amp;time_mode=ROLLING&amp;time_most_recent=true&amp;cfo=%23%23%23%2C%23%23%23.%23%23%23&amp;eub_bm=sbs_na_ind_r2$DV_663&amp;lang=en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appsso.eurostat.ec.europa.eu/nui/show.do?query=BOOKMARK_DS-120933_QID_1652593E_UID_-3F171EB0&amp;layout=TIME,C,X,0;GEO,L,Y,0;NACE_R2,L,Z,0;INDIC_SB,L,Z,1;INDICATORS,C,Z,2;&amp;zSelection=DS-120933NACE_R2,C323;DS-120933INDICATORS,OBS_FLAG;DS-120933INDIC_SB,V11110;&amp;rankName1=INDICATORS_1_2_-1_2&amp;rankName2=INDIC-SB_1_2_-1_2&amp;rankName3=NACE-R2_1_2_-1_2&amp;rankName4=TIME_1_0_0_0&amp;rankName5=GEO_1_2_0_1&amp;sortC=ASC_-1_FIRST&amp;rStp=&amp;cStp=&amp;rDCh=&amp;cDCh=&amp;rDM=true&amp;cDM=true&amp;footnes=false&amp;empty=false&amp;wai=false&amp;time_mode=ROLLING&amp;time_most_recent=true&amp;cfo=%23%23%23%2C%23%23%23.%23%23%23&amp;eub_bm=sbs_na_ind_r2$DV_663&amp;lang=en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appsso.eurostat.ec.europa.eu/nui/show.do?dataset=nama_10_a64&amp;lang=en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unctadstat.unctad.org/wds/ReportFolders/reportFolders.aspx?sCS_ChosenLang=en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unctadstat.unctad.org/wds/ReportFolders/reportFolders.aspx?sCS_ChosenLang=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unctadstat.unctad.org/wds/ReportFolders/reportFolders.aspx?sCS_ChosenLang=en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unctadstat.unctad.org/wds/ReportFolders/reportFolders.aspx?sCS_ChosenLang=en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pcapitaliq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pcapitaliq.com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24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data.uis.unesco.org/index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oecd.org/index.aspx?r=227797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hr.ac.uk/documents/about-us/our-contribution-to-research/research-performance/NIHR-Annual-Report-2017-18.pdf" TargetMode="External"/><Relationship Id="rId2" Type="http://schemas.openxmlformats.org/officeDocument/2006/relationships/hyperlink" Target="https://mrc.ukri.org/publications/browse/annual-report-and-accounts-2017-18/" TargetMode="External"/><Relationship Id="rId1" Type="http://schemas.openxmlformats.org/officeDocument/2006/relationships/hyperlink" Target="https://datastudio.google.com/u/0/reporting/1rjJpBX6RrXrPWjfmH0Iqso9ZCKuHp69i/page/RgHw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ons.gov.uk/economy/governmentpublicsectorandtaxes/researchanddevelopmentexpenditure/datasets/ukbusinessenterpriseresearchanddevelop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publications/performance-of-the-uk-research-base-international-comparison-2013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publications/performance-of-the-uk-research-base-international-comparison-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0E77-F0C0-4BFE-8DF8-A3103628A24A}">
  <sheetPr>
    <pageSetUpPr autoPageBreaks="0"/>
  </sheetPr>
  <dimension ref="A1:D27"/>
  <sheetViews>
    <sheetView tabSelected="1" zoomScale="90" zoomScaleNormal="90" workbookViewId="0"/>
  </sheetViews>
  <sheetFormatPr defaultColWidth="9.1328125" defaultRowHeight="14.25" x14ac:dyDescent="0.65"/>
  <cols>
    <col min="1" max="1" width="29.40625" style="83" customWidth="1"/>
    <col min="2" max="2" width="11" style="83" bestFit="1" customWidth="1"/>
    <col min="3" max="3" width="11.40625" style="83" bestFit="1" customWidth="1"/>
    <col min="4" max="16384" width="9.1328125" style="83"/>
  </cols>
  <sheetData>
    <row r="1" spans="1:2" ht="14.75" x14ac:dyDescent="0.75">
      <c r="A1" s="82"/>
    </row>
    <row r="7" spans="1:2" ht="37.5" x14ac:dyDescent="1.5">
      <c r="A7" s="84" t="s">
        <v>0</v>
      </c>
    </row>
    <row r="8" spans="1:2" ht="18" x14ac:dyDescent="0.8">
      <c r="A8" s="85" t="s">
        <v>1</v>
      </c>
    </row>
    <row r="9" spans="1:2" ht="18" x14ac:dyDescent="0.8">
      <c r="A9" s="85"/>
    </row>
    <row r="10" spans="1:2" ht="15.5" x14ac:dyDescent="0.7">
      <c r="A10" s="19" t="s">
        <v>2</v>
      </c>
      <c r="B10" s="86"/>
    </row>
    <row r="11" spans="1:2" ht="15.5" x14ac:dyDescent="0.7">
      <c r="A11" s="19" t="s">
        <v>3</v>
      </c>
      <c r="B11" s="87"/>
    </row>
    <row r="12" spans="1:2" ht="15.5" x14ac:dyDescent="0.7">
      <c r="A12" s="19" t="s">
        <v>4</v>
      </c>
    </row>
    <row r="13" spans="1:2" ht="15.25" x14ac:dyDescent="0.65">
      <c r="A13" s="88" t="s">
        <v>5</v>
      </c>
    </row>
    <row r="14" spans="1:2" ht="15.25" x14ac:dyDescent="0.65">
      <c r="A14" s="18"/>
    </row>
    <row r="15" spans="1:2" ht="15.25" x14ac:dyDescent="0.65">
      <c r="A15" s="89" t="s">
        <v>6</v>
      </c>
    </row>
    <row r="27" spans="4:4" ht="14.75" x14ac:dyDescent="0.75">
      <c r="D27" s="82"/>
    </row>
  </sheetData>
  <hyperlinks>
    <hyperlink ref="A11" r:id="rId1" xr:uid="{8A141393-0921-4323-8B41-0D6B118AE7AC}"/>
    <hyperlink ref="A15" location="Contents!A1" display="Contents" xr:uid="{BE782B98-BC50-4DBB-847C-FDE52DBF55D6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D0561-D5BC-4233-A0F7-18DF6AE9785E}">
  <sheetPr codeName="Sheet9"/>
  <dimension ref="A1:K27"/>
  <sheetViews>
    <sheetView showGridLines="0" zoomScale="90" zoomScaleNormal="90" workbookViewId="0"/>
  </sheetViews>
  <sheetFormatPr defaultColWidth="8.54296875" defaultRowHeight="13" x14ac:dyDescent="0.6"/>
  <cols>
    <col min="1" max="1" width="18" style="1" customWidth="1"/>
    <col min="2" max="7" width="11" style="1" customWidth="1"/>
    <col min="8" max="16384" width="8.54296875" style="1"/>
  </cols>
  <sheetData>
    <row r="1" spans="1:11" ht="15.5" x14ac:dyDescent="0.7">
      <c r="A1" s="33" t="s">
        <v>132</v>
      </c>
    </row>
    <row r="3" spans="1:11" x14ac:dyDescent="0.6">
      <c r="A3" s="31" t="s">
        <v>133</v>
      </c>
      <c r="B3" s="32" t="s">
        <v>102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</row>
    <row r="4" spans="1:11" x14ac:dyDescent="0.6">
      <c r="A4" s="1" t="s">
        <v>63</v>
      </c>
      <c r="B4" s="17">
        <v>125910</v>
      </c>
      <c r="C4" s="17">
        <v>127717</v>
      </c>
      <c r="D4" s="17">
        <v>128545</v>
      </c>
      <c r="E4" s="17">
        <v>130902</v>
      </c>
      <c r="F4" s="17">
        <v>121415</v>
      </c>
      <c r="G4" s="17">
        <v>157773</v>
      </c>
      <c r="I4" s="4"/>
    </row>
    <row r="5" spans="1:11" x14ac:dyDescent="0.6">
      <c r="A5" s="1" t="s">
        <v>64</v>
      </c>
      <c r="B5" s="17">
        <v>79035</v>
      </c>
      <c r="C5" s="17">
        <v>88849</v>
      </c>
      <c r="D5" s="17" t="s">
        <v>61</v>
      </c>
      <c r="E5" s="17" t="s">
        <v>61</v>
      </c>
      <c r="F5" s="17">
        <v>96992</v>
      </c>
      <c r="G5" s="17" t="s">
        <v>61</v>
      </c>
      <c r="I5" s="4"/>
    </row>
    <row r="6" spans="1:11" x14ac:dyDescent="0.6">
      <c r="A6" s="1" t="s">
        <v>65</v>
      </c>
      <c r="B6" s="17">
        <v>59869</v>
      </c>
      <c r="C6" s="17">
        <v>57047</v>
      </c>
      <c r="D6" s="17">
        <v>57569</v>
      </c>
      <c r="E6" s="17">
        <v>58528</v>
      </c>
      <c r="F6" s="17">
        <v>64114</v>
      </c>
      <c r="G6" s="17">
        <v>66054</v>
      </c>
      <c r="I6" s="4"/>
    </row>
    <row r="7" spans="1:11" x14ac:dyDescent="0.6">
      <c r="A7" s="1" t="s">
        <v>134</v>
      </c>
      <c r="B7" s="17" t="s">
        <v>61</v>
      </c>
      <c r="C7" s="17">
        <v>37017</v>
      </c>
      <c r="D7" s="17" t="s">
        <v>61</v>
      </c>
      <c r="E7" s="17">
        <v>32180</v>
      </c>
      <c r="F7" s="17">
        <v>43739</v>
      </c>
      <c r="G7" s="17">
        <v>50126</v>
      </c>
      <c r="I7" s="4"/>
      <c r="K7" s="5"/>
    </row>
    <row r="8" spans="1:11" x14ac:dyDescent="0.6">
      <c r="A8" s="1" t="s">
        <v>67</v>
      </c>
      <c r="B8" s="17">
        <v>36745</v>
      </c>
      <c r="C8" s="17">
        <v>38495</v>
      </c>
      <c r="D8" s="17">
        <v>39121</v>
      </c>
      <c r="E8" s="17">
        <v>41102</v>
      </c>
      <c r="F8" s="17">
        <v>42653</v>
      </c>
      <c r="G8" s="17">
        <v>47449</v>
      </c>
      <c r="I8" s="4"/>
    </row>
    <row r="9" spans="1:11" x14ac:dyDescent="0.6">
      <c r="A9" s="1" t="s">
        <v>72</v>
      </c>
      <c r="B9" s="17">
        <v>43109</v>
      </c>
      <c r="C9" s="17">
        <v>44744</v>
      </c>
      <c r="D9" s="17">
        <v>46053</v>
      </c>
      <c r="E9" s="17">
        <v>45461</v>
      </c>
      <c r="F9" s="17">
        <v>46568</v>
      </c>
      <c r="G9" s="17">
        <v>46912</v>
      </c>
      <c r="I9" s="4"/>
    </row>
    <row r="10" spans="1:11" x14ac:dyDescent="0.6">
      <c r="A10" s="1" t="s">
        <v>70</v>
      </c>
      <c r="B10" s="17">
        <v>22863</v>
      </c>
      <c r="C10" s="17">
        <v>24013</v>
      </c>
      <c r="D10" s="17">
        <v>23938</v>
      </c>
      <c r="E10" s="17">
        <v>24587</v>
      </c>
      <c r="F10" s="17">
        <v>25381</v>
      </c>
      <c r="G10" s="17">
        <v>28399</v>
      </c>
      <c r="I10" s="4"/>
    </row>
    <row r="11" spans="1:11" x14ac:dyDescent="0.6">
      <c r="A11" s="1" t="s">
        <v>135</v>
      </c>
      <c r="B11" s="17">
        <v>13117</v>
      </c>
      <c r="C11" s="17">
        <v>13591</v>
      </c>
      <c r="D11" s="17">
        <v>14159</v>
      </c>
      <c r="E11" s="17">
        <v>14691</v>
      </c>
      <c r="F11" s="17">
        <v>14888</v>
      </c>
      <c r="G11" s="17">
        <v>16618</v>
      </c>
      <c r="I11" s="4"/>
    </row>
    <row r="12" spans="1:11" x14ac:dyDescent="0.6">
      <c r="A12" s="1" t="s">
        <v>71</v>
      </c>
      <c r="B12" s="17">
        <v>13049</v>
      </c>
      <c r="C12" s="17">
        <v>16137</v>
      </c>
      <c r="D12" s="17" t="s">
        <v>61</v>
      </c>
      <c r="E12" s="17" t="s">
        <v>61</v>
      </c>
      <c r="F12" s="17" t="s">
        <v>61</v>
      </c>
      <c r="G12" s="17" t="s">
        <v>61</v>
      </c>
      <c r="I12" s="4"/>
    </row>
    <row r="13" spans="1:11" x14ac:dyDescent="0.6">
      <c r="A13" s="1" t="s">
        <v>69</v>
      </c>
      <c r="B13" s="17">
        <v>13827</v>
      </c>
      <c r="C13" s="17" t="s">
        <v>61</v>
      </c>
      <c r="D13" s="17">
        <v>12732</v>
      </c>
      <c r="E13" s="17">
        <v>12736</v>
      </c>
      <c r="F13" s="17">
        <v>12902</v>
      </c>
      <c r="G13" s="17">
        <v>14029</v>
      </c>
      <c r="I13" s="4"/>
    </row>
    <row r="14" spans="1:11" x14ac:dyDescent="0.6">
      <c r="A14" s="1" t="s">
        <v>68</v>
      </c>
      <c r="B14" s="17">
        <v>12336</v>
      </c>
      <c r="C14" s="17">
        <v>12456</v>
      </c>
      <c r="D14" s="17">
        <v>12744</v>
      </c>
      <c r="E14" s="17">
        <v>12686</v>
      </c>
      <c r="F14" s="17">
        <v>12947</v>
      </c>
      <c r="G14" s="17">
        <v>13135</v>
      </c>
      <c r="I14" s="4"/>
    </row>
    <row r="15" spans="1:11" x14ac:dyDescent="0.6">
      <c r="A15" s="1" t="s">
        <v>136</v>
      </c>
      <c r="B15" s="17" t="s">
        <v>61</v>
      </c>
      <c r="C15" s="17">
        <v>4555</v>
      </c>
      <c r="D15" s="17" t="s">
        <v>61</v>
      </c>
      <c r="E15" s="17">
        <v>4499</v>
      </c>
      <c r="F15" s="17">
        <v>4615</v>
      </c>
      <c r="G15" s="17">
        <v>4689</v>
      </c>
      <c r="I15" s="4"/>
    </row>
    <row r="17" spans="1:7" x14ac:dyDescent="0.6">
      <c r="A17" s="14" t="s">
        <v>73</v>
      </c>
    </row>
    <row r="18" spans="1:7" x14ac:dyDescent="0.6">
      <c r="A18" s="1" t="s">
        <v>74</v>
      </c>
    </row>
    <row r="20" spans="1:7" x14ac:dyDescent="0.6">
      <c r="A20" s="14" t="s">
        <v>77</v>
      </c>
    </row>
    <row r="21" spans="1:7" x14ac:dyDescent="0.6">
      <c r="A21" s="2" t="s">
        <v>137</v>
      </c>
    </row>
    <row r="22" spans="1:7" x14ac:dyDescent="0.6">
      <c r="A22" s="1" t="s">
        <v>138</v>
      </c>
    </row>
    <row r="24" spans="1:7" x14ac:dyDescent="0.6">
      <c r="C24" s="28"/>
      <c r="D24" s="28"/>
      <c r="E24" s="28"/>
      <c r="F24" s="28"/>
      <c r="G24" s="28"/>
    </row>
    <row r="25" spans="1:7" x14ac:dyDescent="0.6">
      <c r="A25" s="16"/>
      <c r="C25" s="28"/>
      <c r="D25" s="28"/>
      <c r="E25" s="28"/>
      <c r="F25" s="28"/>
      <c r="G25" s="28"/>
    </row>
    <row r="26" spans="1:7" x14ac:dyDescent="0.6">
      <c r="C26" s="28"/>
      <c r="D26" s="28"/>
      <c r="E26" s="28"/>
      <c r="F26" s="28"/>
      <c r="G26" s="28"/>
    </row>
    <row r="27" spans="1:7" x14ac:dyDescent="0.6">
      <c r="C27" s="28"/>
      <c r="D27" s="28"/>
      <c r="E27" s="28"/>
      <c r="F27" s="28"/>
      <c r="G27" s="28"/>
    </row>
  </sheetData>
  <hyperlinks>
    <hyperlink ref="A21" r:id="rId1" display="Eurostat - Data Explorer Annual Detailed Enterprise Statistics for Industry" xr:uid="{FC6B9513-5544-4FC2-9AD5-AA1B56BE357E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0D4E-E45C-4FC0-83AD-6C4D589EC245}">
  <sheetPr codeName="Sheet10"/>
  <dimension ref="A1:I23"/>
  <sheetViews>
    <sheetView showGridLines="0" zoomScale="90" zoomScaleNormal="90" workbookViewId="0"/>
  </sheetViews>
  <sheetFormatPr defaultColWidth="8.54296875" defaultRowHeight="13" x14ac:dyDescent="0.6"/>
  <cols>
    <col min="1" max="1" width="19.26953125" style="1" customWidth="1"/>
    <col min="2" max="7" width="11" style="1" customWidth="1"/>
    <col min="8" max="16384" width="8.54296875" style="1"/>
  </cols>
  <sheetData>
    <row r="1" spans="1:9" ht="15.5" x14ac:dyDescent="0.7">
      <c r="A1" s="33" t="s">
        <v>139</v>
      </c>
    </row>
    <row r="3" spans="1:9" x14ac:dyDescent="0.6">
      <c r="A3" s="31" t="s">
        <v>133</v>
      </c>
      <c r="B3" s="32" t="s">
        <v>102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</row>
    <row r="4" spans="1:9" x14ac:dyDescent="0.6">
      <c r="A4" s="1" t="s">
        <v>63</v>
      </c>
      <c r="B4" s="17">
        <v>193352</v>
      </c>
      <c r="C4" s="17">
        <v>198851</v>
      </c>
      <c r="D4" s="17">
        <v>207302</v>
      </c>
      <c r="E4" s="17">
        <v>198216</v>
      </c>
      <c r="F4" s="17">
        <v>214422</v>
      </c>
      <c r="G4" s="17">
        <v>236335</v>
      </c>
      <c r="I4" s="5"/>
    </row>
    <row r="5" spans="1:9" x14ac:dyDescent="0.6">
      <c r="A5" s="1" t="s">
        <v>65</v>
      </c>
      <c r="B5" s="17">
        <v>71257</v>
      </c>
      <c r="C5" s="17">
        <v>70311</v>
      </c>
      <c r="D5" s="17">
        <v>71393</v>
      </c>
      <c r="E5" s="17">
        <v>73258</v>
      </c>
      <c r="F5" s="17">
        <v>74476</v>
      </c>
      <c r="G5" s="17">
        <v>77079</v>
      </c>
      <c r="I5" s="5"/>
    </row>
    <row r="6" spans="1:9" x14ac:dyDescent="0.6">
      <c r="A6" s="1" t="s">
        <v>64</v>
      </c>
      <c r="B6" s="17">
        <v>55019</v>
      </c>
      <c r="C6" s="17">
        <v>56146</v>
      </c>
      <c r="D6" s="17">
        <v>54268</v>
      </c>
      <c r="E6" s="17">
        <v>55987</v>
      </c>
      <c r="F6" s="17">
        <v>57726</v>
      </c>
      <c r="G6" s="17">
        <v>53956</v>
      </c>
      <c r="I6" s="5"/>
    </row>
    <row r="7" spans="1:9" x14ac:dyDescent="0.6">
      <c r="A7" s="1" t="s">
        <v>60</v>
      </c>
      <c r="B7" s="17">
        <v>41492</v>
      </c>
      <c r="C7" s="17">
        <v>40223</v>
      </c>
      <c r="D7" s="17" t="s">
        <v>61</v>
      </c>
      <c r="E7" s="17">
        <v>41303</v>
      </c>
      <c r="F7" s="17">
        <v>41791</v>
      </c>
      <c r="G7" s="17" t="s">
        <v>61</v>
      </c>
      <c r="H7" s="5"/>
      <c r="I7" s="5"/>
    </row>
    <row r="8" spans="1:9" x14ac:dyDescent="0.6">
      <c r="A8" s="1" t="s">
        <v>72</v>
      </c>
      <c r="B8" s="17">
        <v>23124</v>
      </c>
      <c r="C8" s="17">
        <v>24486</v>
      </c>
      <c r="D8" s="17">
        <v>23860</v>
      </c>
      <c r="E8" s="17">
        <v>25229</v>
      </c>
      <c r="F8" s="17">
        <v>24919</v>
      </c>
      <c r="G8" s="17">
        <v>26724</v>
      </c>
      <c r="I8" s="5"/>
    </row>
    <row r="9" spans="1:9" x14ac:dyDescent="0.6">
      <c r="A9" s="1" t="s">
        <v>71</v>
      </c>
      <c r="B9" s="17">
        <v>25527</v>
      </c>
      <c r="C9" s="17">
        <v>26352</v>
      </c>
      <c r="D9" s="17" t="s">
        <v>61</v>
      </c>
      <c r="E9" s="17" t="s">
        <v>61</v>
      </c>
      <c r="F9" s="17" t="s">
        <v>61</v>
      </c>
      <c r="G9" s="17" t="s">
        <v>61</v>
      </c>
      <c r="I9" s="5"/>
    </row>
    <row r="10" spans="1:9" x14ac:dyDescent="0.6">
      <c r="A10" s="1" t="s">
        <v>67</v>
      </c>
      <c r="B10" s="17">
        <v>19761</v>
      </c>
      <c r="C10" s="17">
        <v>20257</v>
      </c>
      <c r="D10" s="17">
        <v>21734</v>
      </c>
      <c r="E10" s="17">
        <v>22789</v>
      </c>
      <c r="F10" s="17">
        <v>23866</v>
      </c>
      <c r="G10" s="17">
        <v>24162</v>
      </c>
      <c r="I10" s="5"/>
    </row>
    <row r="11" spans="1:9" x14ac:dyDescent="0.6">
      <c r="A11" s="1" t="s">
        <v>68</v>
      </c>
      <c r="B11" s="17">
        <v>17182</v>
      </c>
      <c r="C11" s="17">
        <v>17011</v>
      </c>
      <c r="D11" s="17">
        <v>16980</v>
      </c>
      <c r="E11" s="17">
        <v>16271</v>
      </c>
      <c r="F11" s="17">
        <v>16831</v>
      </c>
      <c r="G11" s="17">
        <v>17821</v>
      </c>
      <c r="I11" s="5"/>
    </row>
    <row r="12" spans="1:9" x14ac:dyDescent="0.6">
      <c r="A12" s="1" t="s">
        <v>135</v>
      </c>
      <c r="B12" s="17">
        <v>11162</v>
      </c>
      <c r="C12" s="17">
        <v>10976</v>
      </c>
      <c r="D12" s="17">
        <v>11045</v>
      </c>
      <c r="E12" s="17">
        <v>11164</v>
      </c>
      <c r="F12" s="17">
        <v>11302</v>
      </c>
      <c r="G12" s="17">
        <v>11228</v>
      </c>
      <c r="I12" s="5"/>
    </row>
    <row r="13" spans="1:9" x14ac:dyDescent="0.6">
      <c r="A13" s="1" t="s">
        <v>69</v>
      </c>
      <c r="B13" s="17">
        <v>9533</v>
      </c>
      <c r="C13" s="17">
        <v>9296</v>
      </c>
      <c r="D13" s="17" t="s">
        <v>61</v>
      </c>
      <c r="E13" s="17" t="s">
        <v>61</v>
      </c>
      <c r="F13" s="17" t="s">
        <v>61</v>
      </c>
      <c r="G13" s="17">
        <v>8108</v>
      </c>
      <c r="I13" s="5"/>
    </row>
    <row r="14" spans="1:9" x14ac:dyDescent="0.6">
      <c r="A14" s="1" t="s">
        <v>70</v>
      </c>
      <c r="B14" s="17" t="s">
        <v>61</v>
      </c>
      <c r="C14" s="17" t="s">
        <v>61</v>
      </c>
      <c r="D14" s="17" t="s">
        <v>61</v>
      </c>
      <c r="E14" s="17" t="s">
        <v>61</v>
      </c>
      <c r="F14" s="17">
        <v>6808</v>
      </c>
      <c r="G14" s="17">
        <v>7068</v>
      </c>
      <c r="I14" s="5"/>
    </row>
    <row r="15" spans="1:9" x14ac:dyDescent="0.6">
      <c r="A15" s="1" t="s">
        <v>136</v>
      </c>
      <c r="B15" s="17">
        <v>4139</v>
      </c>
      <c r="C15" s="17">
        <v>4135</v>
      </c>
      <c r="D15" s="17">
        <v>4172</v>
      </c>
      <c r="E15" s="17">
        <v>4291</v>
      </c>
      <c r="F15" s="17">
        <v>4264</v>
      </c>
      <c r="G15" s="17">
        <v>4334</v>
      </c>
      <c r="I15" s="5"/>
    </row>
    <row r="17" spans="1:5" x14ac:dyDescent="0.6">
      <c r="A17" s="14" t="s">
        <v>73</v>
      </c>
    </row>
    <row r="18" spans="1:5" x14ac:dyDescent="0.6">
      <c r="A18" s="1" t="s">
        <v>74</v>
      </c>
    </row>
    <row r="19" spans="1:5" ht="12.95" customHeight="1" x14ac:dyDescent="0.6">
      <c r="A19" s="21" t="s">
        <v>140</v>
      </c>
      <c r="B19" s="37"/>
      <c r="C19" s="37"/>
      <c r="D19" s="37"/>
      <c r="E19" s="37"/>
    </row>
    <row r="21" spans="1:5" x14ac:dyDescent="0.6">
      <c r="A21" s="14" t="s">
        <v>77</v>
      </c>
    </row>
    <row r="22" spans="1:5" x14ac:dyDescent="0.6">
      <c r="A22" s="2" t="s">
        <v>137</v>
      </c>
    </row>
    <row r="23" spans="1:5" x14ac:dyDescent="0.6">
      <c r="A23" s="1" t="s">
        <v>138</v>
      </c>
    </row>
  </sheetData>
  <hyperlinks>
    <hyperlink ref="A22" r:id="rId1" display="Eurostat - Data Explorer Annual Detailed Enterprise Statistics for Industry" xr:uid="{B40734D5-6AFB-44C0-A5A9-3F0B8B17B583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450B1-CC3F-4A80-A7DD-C5362D446337}">
  <sheetPr codeName="Sheet11"/>
  <dimension ref="A1:K23"/>
  <sheetViews>
    <sheetView showGridLines="0" zoomScale="90" zoomScaleNormal="90" workbookViewId="0"/>
  </sheetViews>
  <sheetFormatPr defaultColWidth="8.54296875" defaultRowHeight="13" x14ac:dyDescent="0.6"/>
  <cols>
    <col min="1" max="1" width="18.40625" style="1" customWidth="1"/>
    <col min="2" max="8" width="11" style="1" customWidth="1"/>
    <col min="9" max="16384" width="8.54296875" style="1"/>
  </cols>
  <sheetData>
    <row r="1" spans="1:11" ht="15.5" x14ac:dyDescent="0.7">
      <c r="A1" s="33" t="s">
        <v>141</v>
      </c>
    </row>
    <row r="3" spans="1:11" x14ac:dyDescent="0.6">
      <c r="A3" s="31" t="s">
        <v>142</v>
      </c>
      <c r="B3" s="32" t="s">
        <v>102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57</v>
      </c>
      <c r="I3" s="32" t="s">
        <v>58</v>
      </c>
    </row>
    <row r="4" spans="1:11" x14ac:dyDescent="0.6">
      <c r="A4" s="1" t="s">
        <v>72</v>
      </c>
      <c r="B4" s="17">
        <v>19704.8</v>
      </c>
      <c r="C4" s="17">
        <v>20651.7</v>
      </c>
      <c r="D4" s="17">
        <v>25532.1</v>
      </c>
      <c r="E4" s="17">
        <v>30955.3</v>
      </c>
      <c r="F4" s="17">
        <v>35495.699999999997</v>
      </c>
      <c r="G4" s="17">
        <v>39309.300000000003</v>
      </c>
      <c r="H4" s="17">
        <v>44453.599999999999</v>
      </c>
      <c r="I4" s="17" t="s">
        <v>61</v>
      </c>
      <c r="J4" s="5"/>
      <c r="K4" s="4"/>
    </row>
    <row r="5" spans="1:11" x14ac:dyDescent="0.6">
      <c r="A5" s="1" t="s">
        <v>63</v>
      </c>
      <c r="B5" s="17">
        <v>20874</v>
      </c>
      <c r="C5" s="17">
        <v>21306.400000000001</v>
      </c>
      <c r="D5" s="17">
        <v>20019.2</v>
      </c>
      <c r="E5" s="17">
        <v>21957</v>
      </c>
      <c r="F5" s="17">
        <v>18968.2</v>
      </c>
      <c r="G5" s="17">
        <v>22639.7</v>
      </c>
      <c r="H5" s="17" t="s">
        <v>61</v>
      </c>
      <c r="I5" s="17" t="s">
        <v>61</v>
      </c>
    </row>
    <row r="6" spans="1:11" x14ac:dyDescent="0.6">
      <c r="A6" s="1" t="s">
        <v>64</v>
      </c>
      <c r="B6" s="17">
        <v>15219.4</v>
      </c>
      <c r="C6" s="17">
        <v>15375.6</v>
      </c>
      <c r="D6" s="17">
        <v>16382.1</v>
      </c>
      <c r="E6" s="17">
        <v>17107</v>
      </c>
      <c r="F6" s="17">
        <v>17556.900000000001</v>
      </c>
      <c r="G6" s="17">
        <v>17810.5</v>
      </c>
      <c r="H6" s="17">
        <v>19066.7</v>
      </c>
      <c r="I6" s="17" t="s">
        <v>61</v>
      </c>
    </row>
    <row r="7" spans="1:11" x14ac:dyDescent="0.6">
      <c r="A7" s="1" t="s">
        <v>71</v>
      </c>
      <c r="B7" s="17">
        <v>13491</v>
      </c>
      <c r="C7" s="17">
        <v>15226.4</v>
      </c>
      <c r="D7" s="17" t="s">
        <v>61</v>
      </c>
      <c r="E7" s="17" t="s">
        <v>61</v>
      </c>
      <c r="F7" s="17" t="s">
        <v>61</v>
      </c>
      <c r="G7" s="17" t="s">
        <v>61</v>
      </c>
      <c r="H7" s="17" t="s">
        <v>61</v>
      </c>
      <c r="I7" s="17" t="s">
        <v>61</v>
      </c>
    </row>
    <row r="8" spans="1:11" x14ac:dyDescent="0.6">
      <c r="A8" s="1" t="s">
        <v>60</v>
      </c>
      <c r="B8" s="17">
        <v>12964.6</v>
      </c>
      <c r="C8" s="17">
        <v>12158.9</v>
      </c>
      <c r="D8" s="17">
        <v>12113.1</v>
      </c>
      <c r="E8" s="17">
        <v>12462.9</v>
      </c>
      <c r="F8" s="17">
        <v>12283.6</v>
      </c>
      <c r="G8" s="17">
        <v>12545.7</v>
      </c>
      <c r="H8" s="17" t="s">
        <v>61</v>
      </c>
      <c r="I8" s="17" t="s">
        <v>61</v>
      </c>
    </row>
    <row r="9" spans="1:11" x14ac:dyDescent="0.6">
      <c r="A9" s="1" t="s">
        <v>65</v>
      </c>
      <c r="B9" s="17">
        <v>9402.4</v>
      </c>
      <c r="C9" s="17">
        <v>9112.7999999999993</v>
      </c>
      <c r="D9" s="17">
        <v>9902</v>
      </c>
      <c r="E9" s="17">
        <v>10045.4</v>
      </c>
      <c r="F9" s="17">
        <v>10091</v>
      </c>
      <c r="G9" s="17">
        <v>10091.700000000001</v>
      </c>
      <c r="H9" s="17">
        <v>10283.299999999999</v>
      </c>
      <c r="I9" s="17">
        <v>9921.6</v>
      </c>
    </row>
    <row r="10" spans="1:11" x14ac:dyDescent="0.6">
      <c r="A10" s="1" t="s">
        <v>67</v>
      </c>
      <c r="B10" s="17">
        <v>7527.1</v>
      </c>
      <c r="C10" s="17">
        <v>8220.1</v>
      </c>
      <c r="D10" s="17">
        <v>7932.2</v>
      </c>
      <c r="E10" s="17">
        <v>7956.6</v>
      </c>
      <c r="F10" s="17">
        <v>8109.8</v>
      </c>
      <c r="G10" s="17">
        <v>8170.2</v>
      </c>
      <c r="H10" s="17" t="s">
        <v>61</v>
      </c>
      <c r="I10" s="17" t="s">
        <v>61</v>
      </c>
    </row>
    <row r="11" spans="1:11" x14ac:dyDescent="0.6">
      <c r="A11" s="1" t="s">
        <v>70</v>
      </c>
      <c r="B11" s="17">
        <v>5628.3</v>
      </c>
      <c r="C11" s="17">
        <v>5498.9</v>
      </c>
      <c r="D11" s="17">
        <v>5200</v>
      </c>
      <c r="E11" s="17">
        <v>5728.6</v>
      </c>
      <c r="F11" s="17">
        <v>6121.1</v>
      </c>
      <c r="G11" s="17">
        <v>6800.5</v>
      </c>
      <c r="H11" s="17">
        <v>7677.1</v>
      </c>
      <c r="I11" s="17" t="s">
        <v>61</v>
      </c>
    </row>
    <row r="12" spans="1:11" x14ac:dyDescent="0.6">
      <c r="A12" s="1" t="s">
        <v>68</v>
      </c>
      <c r="B12" s="17">
        <v>3256.7</v>
      </c>
      <c r="C12" s="17">
        <v>3318.6</v>
      </c>
      <c r="D12" s="17">
        <v>3841.8</v>
      </c>
      <c r="E12" s="17">
        <v>4093.9</v>
      </c>
      <c r="F12" s="17">
        <v>4255.6000000000004</v>
      </c>
      <c r="G12" s="17">
        <v>4108.2</v>
      </c>
      <c r="H12" s="17">
        <v>4426.8999999999996</v>
      </c>
      <c r="I12" s="17" t="s">
        <v>61</v>
      </c>
    </row>
    <row r="13" spans="1:11" x14ac:dyDescent="0.6">
      <c r="A13" s="1" t="s">
        <v>135</v>
      </c>
      <c r="B13" s="17">
        <v>1884.7</v>
      </c>
      <c r="C13" s="17">
        <v>2015.9</v>
      </c>
      <c r="D13" s="17">
        <v>2110</v>
      </c>
      <c r="E13" s="17">
        <v>2142.1999999999998</v>
      </c>
      <c r="F13" s="17">
        <v>2203.1</v>
      </c>
      <c r="G13" s="17">
        <v>2110.3000000000002</v>
      </c>
      <c r="H13" s="17">
        <v>2383.6999999999998</v>
      </c>
      <c r="I13" s="17" t="s">
        <v>61</v>
      </c>
    </row>
    <row r="14" spans="1:11" x14ac:dyDescent="0.6">
      <c r="A14" s="1" t="s">
        <v>136</v>
      </c>
      <c r="B14" s="17">
        <v>1176</v>
      </c>
      <c r="C14" s="17">
        <v>1397.1</v>
      </c>
      <c r="D14" s="17">
        <v>1358.9</v>
      </c>
      <c r="E14" s="17">
        <v>1599.7</v>
      </c>
      <c r="F14" s="17">
        <v>1588.3</v>
      </c>
      <c r="G14" s="17">
        <v>1505.6</v>
      </c>
      <c r="H14" s="17">
        <v>1533.5</v>
      </c>
      <c r="I14" s="17" t="s">
        <v>61</v>
      </c>
    </row>
    <row r="15" spans="1:11" x14ac:dyDescent="0.6">
      <c r="A15" s="1" t="s">
        <v>69</v>
      </c>
      <c r="B15" s="17" t="s">
        <v>61</v>
      </c>
      <c r="C15" s="17" t="s">
        <v>61</v>
      </c>
      <c r="D15" s="17" t="s">
        <v>61</v>
      </c>
      <c r="E15" s="17" t="s">
        <v>61</v>
      </c>
      <c r="F15" s="17" t="s">
        <v>61</v>
      </c>
      <c r="G15" s="17" t="s">
        <v>61</v>
      </c>
      <c r="H15" s="17" t="s">
        <v>61</v>
      </c>
      <c r="I15" s="17" t="s">
        <v>61</v>
      </c>
    </row>
    <row r="17" spans="1:1" x14ac:dyDescent="0.6">
      <c r="A17" s="14" t="s">
        <v>73</v>
      </c>
    </row>
    <row r="18" spans="1:1" x14ac:dyDescent="0.6">
      <c r="A18" s="1" t="s">
        <v>74</v>
      </c>
    </row>
    <row r="19" spans="1:1" x14ac:dyDescent="0.6">
      <c r="A19" s="1" t="s">
        <v>143</v>
      </c>
    </row>
    <row r="21" spans="1:1" x14ac:dyDescent="0.6">
      <c r="A21" s="14" t="s">
        <v>77</v>
      </c>
    </row>
    <row r="22" spans="1:1" x14ac:dyDescent="0.6">
      <c r="A22" s="2" t="s">
        <v>144</v>
      </c>
    </row>
    <row r="23" spans="1:1" x14ac:dyDescent="0.6">
      <c r="A23" s="2"/>
    </row>
  </sheetData>
  <hyperlinks>
    <hyperlink ref="A22" r:id="rId1" display="Eurostat - Data Explorer National accounts aggregates by industry" xr:uid="{753AA404-CEAB-4D89-894A-140F719354B6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70F6-51A3-4688-8401-46DF92E2CFD6}">
  <sheetPr codeName="Sheet12"/>
  <dimension ref="A1:M30"/>
  <sheetViews>
    <sheetView showGridLines="0" zoomScale="90" zoomScaleNormal="90" workbookViewId="0">
      <selection activeCell="M12" sqref="M12"/>
    </sheetView>
  </sheetViews>
  <sheetFormatPr defaultColWidth="8.54296875" defaultRowHeight="13" x14ac:dyDescent="0.6"/>
  <cols>
    <col min="1" max="1" width="18.40625" style="1" customWidth="1"/>
    <col min="2" max="11" width="9.54296875" style="1" customWidth="1"/>
    <col min="12" max="16384" width="8.54296875" style="1"/>
  </cols>
  <sheetData>
    <row r="1" spans="1:13" ht="15.5" x14ac:dyDescent="0.7">
      <c r="A1" s="33" t="s">
        <v>145</v>
      </c>
    </row>
    <row r="3" spans="1:13" x14ac:dyDescent="0.6">
      <c r="A3" s="31" t="s">
        <v>146</v>
      </c>
      <c r="B3" s="32" t="s">
        <v>100</v>
      </c>
      <c r="C3" s="32" t="s">
        <v>101</v>
      </c>
      <c r="D3" s="32" t="s">
        <v>102</v>
      </c>
      <c r="E3" s="32" t="s">
        <v>52</v>
      </c>
      <c r="F3" s="32" t="s">
        <v>53</v>
      </c>
      <c r="G3" s="32" t="s">
        <v>54</v>
      </c>
      <c r="H3" s="32" t="s">
        <v>55</v>
      </c>
      <c r="I3" s="32" t="s">
        <v>56</v>
      </c>
      <c r="J3" s="32" t="s">
        <v>57</v>
      </c>
      <c r="K3" s="32" t="s">
        <v>58</v>
      </c>
    </row>
    <row r="4" spans="1:13" x14ac:dyDescent="0.6">
      <c r="A4" s="1" t="s">
        <v>63</v>
      </c>
      <c r="B4" s="17">
        <v>70069.771275999999</v>
      </c>
      <c r="C4" s="17">
        <v>71548.51832100001</v>
      </c>
      <c r="D4" s="17">
        <v>75300.509143999996</v>
      </c>
      <c r="E4" s="17">
        <v>80000.968358999991</v>
      </c>
      <c r="F4" s="17">
        <v>75974.081469000012</v>
      </c>
      <c r="G4" s="17">
        <v>76613.960797000007</v>
      </c>
      <c r="H4" s="17">
        <v>84271.344507000002</v>
      </c>
      <c r="I4" s="17">
        <v>97214.454486000002</v>
      </c>
      <c r="J4" s="17">
        <v>91592.584532000008</v>
      </c>
      <c r="K4" s="17">
        <v>99191.545342999991</v>
      </c>
    </row>
    <row r="5" spans="1:13" x14ac:dyDescent="0.6">
      <c r="A5" s="1" t="s">
        <v>147</v>
      </c>
      <c r="B5" s="17">
        <v>57726.074070999995</v>
      </c>
      <c r="C5" s="17">
        <v>58868.849783999991</v>
      </c>
      <c r="D5" s="17">
        <v>62330.001324000004</v>
      </c>
      <c r="E5" s="17">
        <v>67168.008302000002</v>
      </c>
      <c r="F5" s="17">
        <v>64881.918797999999</v>
      </c>
      <c r="G5" s="17">
        <v>71754.540658999991</v>
      </c>
      <c r="H5" s="17">
        <v>71706.153922000012</v>
      </c>
      <c r="I5" s="17">
        <v>76867.547953999994</v>
      </c>
      <c r="J5" s="17">
        <v>84876.390400999997</v>
      </c>
      <c r="K5" s="17">
        <v>90163.201256</v>
      </c>
    </row>
    <row r="6" spans="1:13" x14ac:dyDescent="0.6">
      <c r="A6" s="1" t="s">
        <v>71</v>
      </c>
      <c r="B6" s="17">
        <v>36552.101383000001</v>
      </c>
      <c r="C6" s="17">
        <v>31352.348318</v>
      </c>
      <c r="D6" s="17">
        <v>28108.456744999996</v>
      </c>
      <c r="E6" s="17">
        <v>29387.160973999999</v>
      </c>
      <c r="F6" s="17">
        <v>33423.406883000003</v>
      </c>
      <c r="G6" s="17">
        <v>33265.728857000002</v>
      </c>
      <c r="H6" s="17">
        <v>39246.286026999995</v>
      </c>
      <c r="I6" s="17">
        <v>54324.678691000001</v>
      </c>
      <c r="J6" s="17">
        <v>54205.332985000001</v>
      </c>
      <c r="K6" s="17">
        <v>66221.541622999997</v>
      </c>
    </row>
    <row r="7" spans="1:13" x14ac:dyDescent="0.6">
      <c r="A7" s="1" t="s">
        <v>59</v>
      </c>
      <c r="B7" s="17">
        <v>42514.764684000002</v>
      </c>
      <c r="C7" s="17">
        <v>44560.156524000005</v>
      </c>
      <c r="D7" s="17">
        <v>44169.194124000001</v>
      </c>
      <c r="E7" s="17">
        <v>48496.930996000003</v>
      </c>
      <c r="F7" s="17">
        <v>52384.236322999997</v>
      </c>
      <c r="G7" s="17">
        <v>51217.566397000002</v>
      </c>
      <c r="H7" s="17">
        <v>46937.302173999997</v>
      </c>
      <c r="I7" s="17">
        <v>50562.530342999991</v>
      </c>
      <c r="J7" s="17">
        <v>55779.682864000002</v>
      </c>
      <c r="K7" s="17">
        <v>56029.531766</v>
      </c>
    </row>
    <row r="8" spans="1:13" x14ac:dyDescent="0.6">
      <c r="A8" s="1" t="s">
        <v>68</v>
      </c>
      <c r="B8" s="17">
        <v>24167.294372</v>
      </c>
      <c r="C8" s="17">
        <v>25487.527340999997</v>
      </c>
      <c r="D8" s="17">
        <v>26199.424413000004</v>
      </c>
      <c r="E8" s="17">
        <v>31202.964737999999</v>
      </c>
      <c r="F8" s="17">
        <v>29729.695586999998</v>
      </c>
      <c r="G8" s="17">
        <v>29059.689939000004</v>
      </c>
      <c r="H8" s="17">
        <v>39139.842786000001</v>
      </c>
      <c r="I8" s="17">
        <v>41985.313232999993</v>
      </c>
      <c r="J8" s="17">
        <v>43646.615822</v>
      </c>
      <c r="K8" s="17">
        <v>49221.669688999995</v>
      </c>
    </row>
    <row r="9" spans="1:13" x14ac:dyDescent="0.6">
      <c r="A9" s="1" t="s">
        <v>70</v>
      </c>
      <c r="B9" s="17">
        <v>15845.4234</v>
      </c>
      <c r="C9" s="17">
        <v>14502.848903</v>
      </c>
      <c r="D9" s="17">
        <v>19086.346515000001</v>
      </c>
      <c r="E9" s="17">
        <v>20928.370833999998</v>
      </c>
      <c r="F9" s="17">
        <v>16693.391507</v>
      </c>
      <c r="G9" s="17">
        <v>26294.751161</v>
      </c>
      <c r="H9" s="17">
        <v>30292.559453999998</v>
      </c>
      <c r="I9" s="17">
        <v>34525.749031000007</v>
      </c>
      <c r="J9" s="17">
        <v>41037.469157000007</v>
      </c>
      <c r="K9" s="17">
        <v>48831.697472</v>
      </c>
    </row>
    <row r="10" spans="1:13" x14ac:dyDescent="0.6">
      <c r="A10" s="1" t="s">
        <v>64</v>
      </c>
      <c r="B10" s="17">
        <v>34123.762129000002</v>
      </c>
      <c r="C10" s="17">
        <v>35824.054134999998</v>
      </c>
      <c r="D10" s="17">
        <v>37782.437136</v>
      </c>
      <c r="E10" s="17">
        <v>35845.967405000003</v>
      </c>
      <c r="F10" s="17">
        <v>30732.399905999999</v>
      </c>
      <c r="G10" s="17">
        <v>30857.056913000004</v>
      </c>
      <c r="H10" s="17">
        <v>32151.021441999997</v>
      </c>
      <c r="I10" s="17">
        <v>34595.273196999995</v>
      </c>
      <c r="J10" s="17">
        <v>36299.853795000003</v>
      </c>
      <c r="K10" s="17">
        <v>38684.412348999998</v>
      </c>
    </row>
    <row r="11" spans="1:13" x14ac:dyDescent="0.6">
      <c r="A11" s="1" t="s">
        <v>65</v>
      </c>
      <c r="B11" s="17">
        <v>20412.460534999998</v>
      </c>
      <c r="C11" s="17">
        <v>21277.141478999998</v>
      </c>
      <c r="D11" s="17">
        <v>24921.533354999996</v>
      </c>
      <c r="E11" s="17">
        <v>26698.253173999998</v>
      </c>
      <c r="F11" s="17">
        <v>21111.900848999998</v>
      </c>
      <c r="G11" s="17">
        <v>22702.305277000003</v>
      </c>
      <c r="H11" s="17">
        <v>26925.956724</v>
      </c>
      <c r="I11" s="17">
        <v>29426.144699</v>
      </c>
      <c r="J11" s="17">
        <v>35431.295658000003</v>
      </c>
      <c r="K11" s="17">
        <v>37757.271299</v>
      </c>
      <c r="L11" s="8"/>
    </row>
    <row r="12" spans="1:13" x14ac:dyDescent="0.6">
      <c r="A12" s="1" t="s">
        <v>60</v>
      </c>
      <c r="B12" s="17">
        <v>35909.010678000006</v>
      </c>
      <c r="C12" s="17">
        <v>36373.701205999998</v>
      </c>
      <c r="D12" s="17">
        <v>32868.065155999997</v>
      </c>
      <c r="E12" s="17">
        <v>34490.671752999995</v>
      </c>
      <c r="F12" s="17">
        <v>36749.215744000001</v>
      </c>
      <c r="G12" s="17">
        <v>33337.634560000006</v>
      </c>
      <c r="H12" s="17">
        <v>33297.253521999999</v>
      </c>
      <c r="I12" s="17">
        <v>31095.737689000001</v>
      </c>
      <c r="J12" s="17">
        <v>28498.089593000001</v>
      </c>
      <c r="K12" s="17">
        <v>25915.892558000003</v>
      </c>
      <c r="L12" s="4"/>
      <c r="M12" s="9"/>
    </row>
    <row r="13" spans="1:13" x14ac:dyDescent="0.6">
      <c r="A13" s="1" t="s">
        <v>148</v>
      </c>
      <c r="B13" s="17">
        <v>13616.174477</v>
      </c>
      <c r="C13" s="17">
        <v>13607.935481999999</v>
      </c>
      <c r="D13" s="17">
        <v>13577.610878999998</v>
      </c>
      <c r="E13" s="17">
        <v>14768.982065</v>
      </c>
      <c r="F13" s="17">
        <v>15012.334838999997</v>
      </c>
      <c r="G13" s="17">
        <v>15064.924189000003</v>
      </c>
      <c r="H13" s="17">
        <v>16652.861612000001</v>
      </c>
      <c r="I13" s="17">
        <v>19268.385173999999</v>
      </c>
      <c r="J13" s="17">
        <v>18649.406933999999</v>
      </c>
      <c r="K13" s="17">
        <v>23436.157895999993</v>
      </c>
    </row>
    <row r="14" spans="1:13" x14ac:dyDescent="0.6">
      <c r="A14" s="1" t="s">
        <v>126</v>
      </c>
      <c r="B14" s="17">
        <v>9502.6278149999998</v>
      </c>
      <c r="C14" s="17">
        <v>10859.696280999999</v>
      </c>
      <c r="D14" s="17">
        <v>13174.38774</v>
      </c>
      <c r="E14" s="17">
        <v>12935.312903999999</v>
      </c>
      <c r="F14" s="17">
        <v>13903.098805</v>
      </c>
      <c r="G14" s="17">
        <v>14391.495025</v>
      </c>
      <c r="H14" s="17">
        <v>14275.985136999998</v>
      </c>
      <c r="I14" s="17">
        <v>15755.34425</v>
      </c>
      <c r="J14" s="17">
        <v>17859.327479000003</v>
      </c>
      <c r="K14" s="17">
        <v>20029.926651999998</v>
      </c>
    </row>
    <row r="15" spans="1:13" x14ac:dyDescent="0.6">
      <c r="A15" s="1" t="s">
        <v>127</v>
      </c>
      <c r="B15" s="17">
        <v>10004.350304</v>
      </c>
      <c r="C15" s="17">
        <v>10815.435670000001</v>
      </c>
      <c r="D15" s="17">
        <v>10172.794456</v>
      </c>
      <c r="E15" s="17">
        <v>9508.8362500000003</v>
      </c>
      <c r="F15" s="17">
        <v>8674.7283430000007</v>
      </c>
      <c r="G15" s="17">
        <v>8619.1705979999988</v>
      </c>
      <c r="H15" s="17">
        <v>9642.4732519999998</v>
      </c>
      <c r="I15" s="17">
        <v>13597.956177999999</v>
      </c>
      <c r="J15" s="17">
        <v>12956.450956000001</v>
      </c>
      <c r="K15" s="17">
        <v>11347.407186999999</v>
      </c>
    </row>
    <row r="16" spans="1:13" x14ac:dyDescent="0.6">
      <c r="A16" s="1" t="s">
        <v>66</v>
      </c>
      <c r="B16" s="17">
        <v>5636.1241399999999</v>
      </c>
      <c r="C16" s="17">
        <v>5179.689993</v>
      </c>
      <c r="D16" s="17">
        <v>5529.1147780000001</v>
      </c>
      <c r="E16" s="17">
        <v>7136.7372649999998</v>
      </c>
      <c r="F16" s="17">
        <v>7774.4962979999991</v>
      </c>
      <c r="G16" s="17">
        <v>8439.5580910000008</v>
      </c>
      <c r="H16" s="17">
        <v>6313.5517769999997</v>
      </c>
      <c r="I16" s="17">
        <v>7940.1012110000001</v>
      </c>
      <c r="J16" s="17">
        <v>8490.1908179999991</v>
      </c>
      <c r="K16" s="17">
        <v>8597.7356540000001</v>
      </c>
    </row>
    <row r="17" spans="1:11" x14ac:dyDescent="0.6">
      <c r="A17" s="1" t="s">
        <v>62</v>
      </c>
      <c r="B17" s="17">
        <v>4506.7239230000005</v>
      </c>
      <c r="C17" s="17">
        <v>4011.5462460000003</v>
      </c>
      <c r="D17" s="17">
        <v>3683.2762950000001</v>
      </c>
      <c r="E17" s="17">
        <v>3330.4565899999998</v>
      </c>
      <c r="F17" s="17">
        <v>3819.1434220000001</v>
      </c>
      <c r="G17" s="17">
        <v>4510.7142300000005</v>
      </c>
      <c r="H17" s="17">
        <v>4955.2246799999994</v>
      </c>
      <c r="I17" s="17">
        <v>5845.6879090000002</v>
      </c>
      <c r="J17" s="17">
        <v>6688.3223440000002</v>
      </c>
      <c r="K17" s="17">
        <v>7805.4343349999999</v>
      </c>
    </row>
    <row r="18" spans="1:11" x14ac:dyDescent="0.6">
      <c r="A18" s="1" t="s">
        <v>124</v>
      </c>
      <c r="B18" s="17">
        <v>1308.157242</v>
      </c>
      <c r="C18" s="17">
        <v>1512.3016269999998</v>
      </c>
      <c r="D18" s="17">
        <v>1571.9463040000001</v>
      </c>
      <c r="E18" s="17">
        <v>1798.778626</v>
      </c>
      <c r="F18" s="17">
        <v>2313.4980909999999</v>
      </c>
      <c r="G18" s="17">
        <v>2747.5620640000002</v>
      </c>
      <c r="H18" s="17">
        <v>3209.653883</v>
      </c>
      <c r="I18" s="17">
        <v>3801.1650359999999</v>
      </c>
      <c r="J18" s="17">
        <v>4231.7646299999997</v>
      </c>
      <c r="K18" s="17">
        <v>7403.8062019999998</v>
      </c>
    </row>
    <row r="19" spans="1:11" x14ac:dyDescent="0.6">
      <c r="A19" s="1" t="s">
        <v>149</v>
      </c>
      <c r="B19" s="17">
        <v>1929.636219</v>
      </c>
      <c r="C19" s="17">
        <v>2068.2480489999998</v>
      </c>
      <c r="D19" s="17">
        <v>1930.4000819999999</v>
      </c>
      <c r="E19" s="17">
        <v>1800.2442179999998</v>
      </c>
      <c r="F19" s="17">
        <v>1960.8563230000002</v>
      </c>
      <c r="G19" s="17">
        <v>1582.5998219999999</v>
      </c>
      <c r="H19" s="17">
        <v>1327.6671170000002</v>
      </c>
      <c r="I19" s="17">
        <v>1537.605352</v>
      </c>
      <c r="J19" s="17">
        <v>1450.2218379999999</v>
      </c>
      <c r="K19" s="17">
        <v>1158.657144</v>
      </c>
    </row>
    <row r="20" spans="1:11" x14ac:dyDescent="0.6">
      <c r="A20" s="1" t="s">
        <v>125</v>
      </c>
      <c r="B20" s="17">
        <v>1570.3535159999999</v>
      </c>
      <c r="C20" s="17">
        <v>1598.3288099999997</v>
      </c>
      <c r="D20" s="17">
        <v>1605.3144840000002</v>
      </c>
      <c r="E20" s="17">
        <v>1658.0562870000001</v>
      </c>
      <c r="F20" s="17">
        <v>1390.0963330000002</v>
      </c>
      <c r="G20" s="17">
        <v>1275.285779</v>
      </c>
      <c r="H20" s="17">
        <v>1325.730611</v>
      </c>
      <c r="I20" s="17">
        <v>1253.5782749999998</v>
      </c>
      <c r="J20" s="17">
        <v>1231.0530980000001</v>
      </c>
      <c r="K20" s="17">
        <v>1064.9849220000001</v>
      </c>
    </row>
    <row r="21" spans="1:11" x14ac:dyDescent="0.6">
      <c r="A21" s="1" t="s">
        <v>128</v>
      </c>
      <c r="B21" s="17">
        <v>341.18823800000001</v>
      </c>
      <c r="C21" s="17">
        <v>644.071101</v>
      </c>
      <c r="D21" s="17">
        <v>591.88934100000006</v>
      </c>
      <c r="E21" s="17">
        <v>623.30907100000002</v>
      </c>
      <c r="F21" s="17">
        <v>549.44283799999994</v>
      </c>
      <c r="G21" s="17">
        <v>646.00638400000003</v>
      </c>
      <c r="H21" s="17">
        <v>742.04021799999998</v>
      </c>
      <c r="I21" s="17">
        <v>800.16292199999998</v>
      </c>
      <c r="J21" s="17">
        <v>855.97062100000005</v>
      </c>
      <c r="K21" s="17">
        <v>922.21205499999996</v>
      </c>
    </row>
    <row r="23" spans="1:11" x14ac:dyDescent="0.6">
      <c r="A23" s="14" t="s">
        <v>73</v>
      </c>
    </row>
    <row r="24" spans="1:11" x14ac:dyDescent="0.6">
      <c r="A24" s="1" t="s">
        <v>150</v>
      </c>
    </row>
    <row r="25" spans="1:11" x14ac:dyDescent="0.6">
      <c r="A25" s="1" t="s">
        <v>151</v>
      </c>
    </row>
    <row r="26" spans="1:11" x14ac:dyDescent="0.6">
      <c r="A26" s="1" t="s">
        <v>152</v>
      </c>
    </row>
    <row r="27" spans="1:11" x14ac:dyDescent="0.6">
      <c r="A27" s="1" t="s">
        <v>153</v>
      </c>
    </row>
    <row r="29" spans="1:11" x14ac:dyDescent="0.6">
      <c r="A29" s="14" t="s">
        <v>77</v>
      </c>
    </row>
    <row r="30" spans="1:11" x14ac:dyDescent="0.6">
      <c r="A30" s="2" t="s">
        <v>154</v>
      </c>
    </row>
  </sheetData>
  <sortState xmlns:xlrd2="http://schemas.microsoft.com/office/spreadsheetml/2017/richdata2" ref="A4:J21">
    <sortCondition descending="1" ref="J4:J21"/>
  </sortState>
  <phoneticPr fontId="9" type="noConversion"/>
  <hyperlinks>
    <hyperlink ref="A30" r:id="rId1" xr:uid="{C6ED8C55-93E9-4D78-AB00-A6852A017AE1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FE4D9-AE6F-4F79-8051-FFEFAD5DD596}">
  <sheetPr codeName="Sheet13"/>
  <dimension ref="A1:N29"/>
  <sheetViews>
    <sheetView showGridLines="0" zoomScale="90" zoomScaleNormal="90" workbookViewId="0">
      <selection activeCell="L12" sqref="L12"/>
    </sheetView>
  </sheetViews>
  <sheetFormatPr defaultColWidth="8.54296875" defaultRowHeight="13" x14ac:dyDescent="0.6"/>
  <cols>
    <col min="1" max="1" width="18.40625" style="1" customWidth="1"/>
    <col min="2" max="10" width="9.54296875" style="1" customWidth="1"/>
    <col min="11" max="11" width="10.54296875" style="1" customWidth="1"/>
    <col min="12" max="16384" width="8.54296875" style="1"/>
  </cols>
  <sheetData>
    <row r="1" spans="1:14" ht="15.5" x14ac:dyDescent="0.7">
      <c r="A1" s="33" t="s">
        <v>155</v>
      </c>
    </row>
    <row r="3" spans="1:14" x14ac:dyDescent="0.6">
      <c r="A3" s="31" t="s">
        <v>146</v>
      </c>
      <c r="B3" s="32" t="s">
        <v>100</v>
      </c>
      <c r="C3" s="32" t="s">
        <v>101</v>
      </c>
      <c r="D3" s="32" t="s">
        <v>102</v>
      </c>
      <c r="E3" s="32" t="s">
        <v>52</v>
      </c>
      <c r="F3" s="32" t="s">
        <v>53</v>
      </c>
      <c r="G3" s="32" t="s">
        <v>54</v>
      </c>
      <c r="H3" s="32" t="s">
        <v>55</v>
      </c>
      <c r="I3" s="32" t="s">
        <v>56</v>
      </c>
      <c r="J3" s="32" t="s">
        <v>57</v>
      </c>
      <c r="K3" s="32" t="s">
        <v>58</v>
      </c>
    </row>
    <row r="4" spans="1:14" x14ac:dyDescent="0.6">
      <c r="A4" s="1" t="s">
        <v>59</v>
      </c>
      <c r="B4" s="17">
        <v>30010.465585999998</v>
      </c>
      <c r="C4" s="17">
        <v>31465.196758000002</v>
      </c>
      <c r="D4" s="17">
        <v>31803.559743999998</v>
      </c>
      <c r="E4" s="17">
        <v>32644.752299</v>
      </c>
      <c r="F4" s="17">
        <v>32521.135903999999</v>
      </c>
      <c r="G4" s="17">
        <v>32974.692507</v>
      </c>
      <c r="H4" s="17">
        <v>33346.534932000002</v>
      </c>
      <c r="I4" s="17">
        <v>35460.690616</v>
      </c>
      <c r="J4" s="17">
        <v>36558.722644999994</v>
      </c>
      <c r="K4" s="17">
        <v>35107.997804999999</v>
      </c>
      <c r="L4" s="13"/>
      <c r="M4" s="5"/>
    </row>
    <row r="5" spans="1:14" x14ac:dyDescent="0.6">
      <c r="A5" s="1" t="s">
        <v>63</v>
      </c>
      <c r="B5" s="17">
        <v>20011.642490000002</v>
      </c>
      <c r="C5" s="17">
        <v>19940.602949</v>
      </c>
      <c r="D5" s="17">
        <v>20827.360335999998</v>
      </c>
      <c r="E5" s="17">
        <v>20815.149626999999</v>
      </c>
      <c r="F5" s="17">
        <v>19052.941806999999</v>
      </c>
      <c r="G5" s="17">
        <v>19401.929871</v>
      </c>
      <c r="H5" s="17">
        <v>20851.645756999998</v>
      </c>
      <c r="I5" s="17">
        <v>22894.943888999998</v>
      </c>
      <c r="J5" s="17">
        <v>23751.877226000001</v>
      </c>
      <c r="K5" s="17">
        <v>24418.053696999999</v>
      </c>
      <c r="L5" s="13"/>
    </row>
    <row r="6" spans="1:14" x14ac:dyDescent="0.6">
      <c r="A6" s="1" t="s">
        <v>148</v>
      </c>
      <c r="B6" s="17">
        <v>8713.6069619999998</v>
      </c>
      <c r="C6" s="17">
        <v>9579.4500059999991</v>
      </c>
      <c r="D6" s="17">
        <v>10597.444405</v>
      </c>
      <c r="E6" s="17">
        <v>11345.956651999999</v>
      </c>
      <c r="F6" s="17">
        <v>11982.858</v>
      </c>
      <c r="G6" s="17">
        <v>11896.448791999999</v>
      </c>
      <c r="H6" s="17">
        <v>12693.820970000001</v>
      </c>
      <c r="I6" s="17">
        <v>14211.323546</v>
      </c>
      <c r="J6" s="17">
        <v>15828.230849</v>
      </c>
      <c r="K6" s="17">
        <v>21329.464685999999</v>
      </c>
      <c r="L6" s="13"/>
    </row>
    <row r="7" spans="1:14" x14ac:dyDescent="0.6">
      <c r="A7" s="1" t="s">
        <v>68</v>
      </c>
      <c r="B7" s="17">
        <v>10353.516502</v>
      </c>
      <c r="C7" s="17">
        <v>10336.46703</v>
      </c>
      <c r="D7" s="17">
        <v>10020.055273</v>
      </c>
      <c r="E7" s="17">
        <v>10597.755803</v>
      </c>
      <c r="F7" s="17">
        <v>10178.588238</v>
      </c>
      <c r="G7" s="17">
        <v>10655.712412000001</v>
      </c>
      <c r="H7" s="17">
        <v>11910.630368</v>
      </c>
      <c r="I7" s="17">
        <v>14430.340958000001</v>
      </c>
      <c r="J7" s="17">
        <v>15484.601760000001</v>
      </c>
      <c r="K7" s="17">
        <v>16721.571317000002</v>
      </c>
      <c r="L7" s="13"/>
    </row>
    <row r="8" spans="1:14" x14ac:dyDescent="0.6">
      <c r="A8" s="1" t="s">
        <v>149</v>
      </c>
      <c r="B8" s="17">
        <v>5261.7920020000001</v>
      </c>
      <c r="C8" s="17">
        <v>5419.0874320000003</v>
      </c>
      <c r="D8" s="17">
        <v>5938.5225650000002</v>
      </c>
      <c r="E8" s="17">
        <v>6472.1194210000003</v>
      </c>
      <c r="F8" s="17">
        <v>7045.5782630000003</v>
      </c>
      <c r="G8" s="17">
        <v>7646.2572449999998</v>
      </c>
      <c r="H8" s="17">
        <v>7916.5713949999999</v>
      </c>
      <c r="I8" s="17">
        <v>8549.9349949999996</v>
      </c>
      <c r="J8" s="17">
        <v>9161.996126</v>
      </c>
      <c r="K8" s="17">
        <v>9160.780557</v>
      </c>
      <c r="L8" s="13"/>
    </row>
    <row r="9" spans="1:14" x14ac:dyDescent="0.6">
      <c r="A9" s="1" t="s">
        <v>62</v>
      </c>
      <c r="B9" s="17">
        <v>6356.7899369999996</v>
      </c>
      <c r="C9" s="17">
        <v>6467.845601</v>
      </c>
      <c r="D9" s="17">
        <v>6220.8010720000002</v>
      </c>
      <c r="E9" s="17">
        <v>6379.7438890000003</v>
      </c>
      <c r="F9" s="17">
        <v>6199.056329</v>
      </c>
      <c r="G9" s="17">
        <v>6454.1468519999999</v>
      </c>
      <c r="H9" s="17">
        <v>6836.7759779999997</v>
      </c>
      <c r="I9" s="17">
        <v>7356.2203119999995</v>
      </c>
      <c r="J9" s="17">
        <v>7402.8793949999999</v>
      </c>
      <c r="K9" s="17">
        <v>7254.5677939999996</v>
      </c>
      <c r="L9" s="13"/>
    </row>
    <row r="10" spans="1:14" x14ac:dyDescent="0.6">
      <c r="A10" s="1" t="s">
        <v>71</v>
      </c>
      <c r="B10" s="17">
        <v>4851.3111160000008</v>
      </c>
      <c r="C10" s="17">
        <v>4692.418471</v>
      </c>
      <c r="D10" s="17">
        <v>5270.1808449999999</v>
      </c>
      <c r="E10" s="17">
        <v>6074.4296759999997</v>
      </c>
      <c r="F10" s="17">
        <v>5894.1905509999997</v>
      </c>
      <c r="G10" s="17">
        <v>5700.1607529999992</v>
      </c>
      <c r="H10" s="17">
        <v>5714.3270259999999</v>
      </c>
      <c r="I10" s="17">
        <v>6283.1503830000001</v>
      </c>
      <c r="J10" s="17">
        <v>6817.2490719999996</v>
      </c>
      <c r="K10" s="17">
        <v>6321.9473470000003</v>
      </c>
      <c r="L10" s="13"/>
    </row>
    <row r="11" spans="1:14" x14ac:dyDescent="0.6">
      <c r="A11" s="1" t="s">
        <v>64</v>
      </c>
      <c r="B11" s="17">
        <v>5355.2432719999997</v>
      </c>
      <c r="C11" s="17">
        <v>5165.8092980000001</v>
      </c>
      <c r="D11" s="17">
        <v>5308.3766679999999</v>
      </c>
      <c r="E11" s="17">
        <v>5054.3590800000002</v>
      </c>
      <c r="F11" s="17">
        <v>4295.0421589999996</v>
      </c>
      <c r="G11" s="17">
        <v>4466.2755549999993</v>
      </c>
      <c r="H11" s="17">
        <v>4746.5537489999997</v>
      </c>
      <c r="I11" s="17">
        <v>5100.4841739999993</v>
      </c>
      <c r="J11" s="17">
        <v>5333.02268</v>
      </c>
      <c r="K11" s="17">
        <v>5394.4085879999993</v>
      </c>
      <c r="L11" s="13"/>
      <c r="N11" s="5"/>
    </row>
    <row r="12" spans="1:14" x14ac:dyDescent="0.6">
      <c r="A12" s="1" t="s">
        <v>60</v>
      </c>
      <c r="B12" s="17">
        <v>3989.485514</v>
      </c>
      <c r="C12" s="17">
        <v>3956.1512740000003</v>
      </c>
      <c r="D12" s="17">
        <v>4320.4271330000001</v>
      </c>
      <c r="E12" s="17">
        <v>4431.9388360000003</v>
      </c>
      <c r="F12" s="17">
        <v>4113.7532310000006</v>
      </c>
      <c r="G12" s="17">
        <v>3829.3773070000002</v>
      </c>
      <c r="H12" s="17">
        <v>4026.0102760000004</v>
      </c>
      <c r="I12" s="17">
        <v>4380.9870220000003</v>
      </c>
      <c r="J12" s="17">
        <v>4534.8718010000002</v>
      </c>
      <c r="K12" s="17">
        <v>4667.9200920000003</v>
      </c>
      <c r="L12" s="13"/>
    </row>
    <row r="13" spans="1:14" x14ac:dyDescent="0.6">
      <c r="A13" s="1" t="s">
        <v>127</v>
      </c>
      <c r="B13" s="17">
        <v>2785.8326419999999</v>
      </c>
      <c r="C13" s="17">
        <v>3582.5684860000001</v>
      </c>
      <c r="D13" s="17">
        <v>4142.0792980000006</v>
      </c>
      <c r="E13" s="17">
        <v>4169.5405950000004</v>
      </c>
      <c r="F13" s="17">
        <v>3865.3354599999998</v>
      </c>
      <c r="G13" s="17">
        <v>3879.1153079999999</v>
      </c>
      <c r="H13" s="17">
        <v>4337.458095</v>
      </c>
      <c r="I13" s="17">
        <v>4561.1463279999998</v>
      </c>
      <c r="J13" s="17">
        <v>5097.724432</v>
      </c>
      <c r="K13" s="17">
        <v>4638.8646579999995</v>
      </c>
      <c r="L13" s="13"/>
    </row>
    <row r="14" spans="1:14" x14ac:dyDescent="0.6">
      <c r="A14" s="1" t="s">
        <v>147</v>
      </c>
      <c r="B14" s="17">
        <v>3531.5366439999998</v>
      </c>
      <c r="C14" s="17">
        <v>3459.723798</v>
      </c>
      <c r="D14" s="17">
        <v>3736.2679290000001</v>
      </c>
      <c r="E14" s="17">
        <v>3865.203035</v>
      </c>
      <c r="F14" s="17">
        <v>3659.5365510000001</v>
      </c>
      <c r="G14" s="17">
        <v>3863.7163679999999</v>
      </c>
      <c r="H14" s="17">
        <v>4229.3146150000002</v>
      </c>
      <c r="I14" s="17">
        <v>4678.3368</v>
      </c>
      <c r="J14" s="17">
        <v>4677.3899950000005</v>
      </c>
      <c r="K14" s="17">
        <v>4321.0756500000007</v>
      </c>
      <c r="L14" s="13"/>
    </row>
    <row r="15" spans="1:14" x14ac:dyDescent="0.6">
      <c r="A15" s="1" t="s">
        <v>70</v>
      </c>
      <c r="B15" s="17">
        <v>3216.980274</v>
      </c>
      <c r="C15" s="17">
        <v>3335.0029199999999</v>
      </c>
      <c r="D15" s="17">
        <v>3762.999378</v>
      </c>
      <c r="E15" s="17">
        <v>4197.407784</v>
      </c>
      <c r="F15" s="17">
        <v>3412.296002</v>
      </c>
      <c r="G15" s="17">
        <v>3731.3544109999998</v>
      </c>
      <c r="H15" s="17">
        <v>3971.9801859999998</v>
      </c>
      <c r="I15" s="17">
        <v>3981.9206329999997</v>
      </c>
      <c r="J15" s="17">
        <v>3846.8296989999999</v>
      </c>
      <c r="K15" s="17">
        <v>3761.3561630000004</v>
      </c>
      <c r="L15" s="13"/>
    </row>
    <row r="16" spans="1:14" x14ac:dyDescent="0.6">
      <c r="A16" s="1" t="s">
        <v>65</v>
      </c>
      <c r="B16" s="17">
        <v>2671.5807879999998</v>
      </c>
      <c r="C16" s="17">
        <v>2613.8067809999998</v>
      </c>
      <c r="D16" s="17">
        <v>2792.6763599999999</v>
      </c>
      <c r="E16" s="17">
        <v>2861.3404369999998</v>
      </c>
      <c r="F16" s="17">
        <v>2579.0543679999996</v>
      </c>
      <c r="G16" s="17">
        <v>2703.7889879999998</v>
      </c>
      <c r="H16" s="17">
        <v>2854.6469139999999</v>
      </c>
      <c r="I16" s="17">
        <v>3080.8353900000002</v>
      </c>
      <c r="J16" s="17">
        <v>3218.0325259999995</v>
      </c>
      <c r="K16" s="17">
        <v>3174.4186460000001</v>
      </c>
      <c r="L16" s="13"/>
    </row>
    <row r="17" spans="1:12" x14ac:dyDescent="0.6">
      <c r="A17" s="1" t="s">
        <v>124</v>
      </c>
      <c r="B17" s="17">
        <v>1478.1915120000001</v>
      </c>
      <c r="C17" s="17">
        <v>1744.475383</v>
      </c>
      <c r="D17" s="17">
        <v>1882.8176159999998</v>
      </c>
      <c r="E17" s="17">
        <v>2054.3189429999998</v>
      </c>
      <c r="F17" s="17">
        <v>2085.58565</v>
      </c>
      <c r="G17" s="17">
        <v>2160.366297</v>
      </c>
      <c r="H17" s="17">
        <v>2385.3390199999999</v>
      </c>
      <c r="I17" s="17">
        <v>2599.4496440000003</v>
      </c>
      <c r="J17" s="17">
        <v>2695.4918559999996</v>
      </c>
      <c r="K17" s="17">
        <v>2602.8197370000003</v>
      </c>
      <c r="L17" s="13"/>
    </row>
    <row r="18" spans="1:12" x14ac:dyDescent="0.6">
      <c r="A18" s="1" t="s">
        <v>66</v>
      </c>
      <c r="B18" s="17">
        <v>1209.9306199999999</v>
      </c>
      <c r="C18" s="17">
        <v>1167.071009</v>
      </c>
      <c r="D18" s="17">
        <v>1166.722168</v>
      </c>
      <c r="E18" s="17">
        <v>1231.181061</v>
      </c>
      <c r="F18" s="17">
        <v>1290.9633180000001</v>
      </c>
      <c r="G18" s="17">
        <v>1439.985351</v>
      </c>
      <c r="H18" s="17">
        <v>1580.3418319999998</v>
      </c>
      <c r="I18" s="17">
        <v>1653.0285570000001</v>
      </c>
      <c r="J18" s="17">
        <v>1767.392687</v>
      </c>
      <c r="K18" s="17">
        <v>1652.1933940000001</v>
      </c>
      <c r="L18" s="13"/>
    </row>
    <row r="19" spans="1:12" x14ac:dyDescent="0.6">
      <c r="A19" s="1" t="s">
        <v>126</v>
      </c>
      <c r="B19" s="17">
        <v>669.08330599999999</v>
      </c>
      <c r="C19" s="17">
        <v>672.62244999999996</v>
      </c>
      <c r="D19" s="17">
        <v>844.94451200000015</v>
      </c>
      <c r="E19" s="17">
        <v>877.32051299999989</v>
      </c>
      <c r="F19" s="17">
        <v>824.70436700000005</v>
      </c>
      <c r="G19" s="17">
        <v>886.45173599999998</v>
      </c>
      <c r="H19" s="17">
        <v>910.815788</v>
      </c>
      <c r="I19" s="17">
        <v>1121.55953</v>
      </c>
      <c r="J19" s="17">
        <v>1281.523449</v>
      </c>
      <c r="K19" s="17">
        <v>1231.8379769999999</v>
      </c>
      <c r="L19" s="13"/>
    </row>
    <row r="20" spans="1:12" x14ac:dyDescent="0.6">
      <c r="A20" s="1" t="s">
        <v>128</v>
      </c>
      <c r="B20" s="17">
        <v>92.733337000000006</v>
      </c>
      <c r="C20" s="17">
        <v>123.992448</v>
      </c>
      <c r="D20" s="17">
        <v>123.37926899999999</v>
      </c>
      <c r="E20" s="17">
        <v>122.672071</v>
      </c>
      <c r="F20" s="17">
        <v>119.32805799999998</v>
      </c>
      <c r="G20" s="17">
        <v>154.82402299999998</v>
      </c>
      <c r="H20" s="17">
        <v>188.63241200000002</v>
      </c>
      <c r="I20" s="17">
        <v>144.20491799999999</v>
      </c>
      <c r="J20" s="17">
        <v>174.34854499999997</v>
      </c>
      <c r="K20" s="17">
        <v>187.21821</v>
      </c>
      <c r="L20" s="13"/>
    </row>
    <row r="21" spans="1:12" x14ac:dyDescent="0.6">
      <c r="A21" s="1" t="s">
        <v>125</v>
      </c>
      <c r="B21" s="17">
        <v>221.60221999999999</v>
      </c>
      <c r="C21" s="17">
        <v>206.32931299999998</v>
      </c>
      <c r="D21" s="17">
        <v>192.01065599999998</v>
      </c>
      <c r="E21" s="17">
        <v>192.928271</v>
      </c>
      <c r="F21" s="17">
        <v>182.31810400000001</v>
      </c>
      <c r="G21" s="17">
        <v>154.66646700000001</v>
      </c>
      <c r="H21" s="17">
        <v>186.755684</v>
      </c>
      <c r="I21" s="17">
        <v>178.078542</v>
      </c>
      <c r="J21" s="17">
        <v>185.87123299999999</v>
      </c>
      <c r="K21" s="17">
        <v>154.572925</v>
      </c>
      <c r="L21" s="13"/>
    </row>
    <row r="22" spans="1:12" x14ac:dyDescent="0.6">
      <c r="K22" s="4"/>
    </row>
    <row r="23" spans="1:12" x14ac:dyDescent="0.6">
      <c r="A23" s="14" t="s">
        <v>73</v>
      </c>
    </row>
    <row r="24" spans="1:12" x14ac:dyDescent="0.6">
      <c r="A24" s="1" t="s">
        <v>156</v>
      </c>
    </row>
    <row r="25" spans="1:12" x14ac:dyDescent="0.6">
      <c r="A25" s="1" t="s">
        <v>152</v>
      </c>
    </row>
    <row r="26" spans="1:12" x14ac:dyDescent="0.6">
      <c r="A26" s="1" t="s">
        <v>153</v>
      </c>
    </row>
    <row r="28" spans="1:12" x14ac:dyDescent="0.6">
      <c r="A28" s="14" t="s">
        <v>77</v>
      </c>
    </row>
    <row r="29" spans="1:12" x14ac:dyDescent="0.6">
      <c r="A29" s="2" t="s">
        <v>154</v>
      </c>
    </row>
  </sheetData>
  <sortState xmlns:xlrd2="http://schemas.microsoft.com/office/spreadsheetml/2017/richdata2" ref="A4:J21">
    <sortCondition descending="1" ref="J4:J21"/>
  </sortState>
  <phoneticPr fontId="9" type="noConversion"/>
  <conditionalFormatting sqref="L4:L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29" r:id="rId1" xr:uid="{C2BEED03-AA2E-41DA-BF9C-32AD482CFF6D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6CFA-0CC5-4198-B200-393291E41999}">
  <sheetPr codeName="Sheet14"/>
  <dimension ref="A1:L29"/>
  <sheetViews>
    <sheetView showGridLines="0" zoomScale="90" zoomScaleNormal="90" workbookViewId="0"/>
  </sheetViews>
  <sheetFormatPr defaultColWidth="8.54296875" defaultRowHeight="13" x14ac:dyDescent="0.6"/>
  <cols>
    <col min="1" max="1" width="18.40625" style="1" customWidth="1"/>
    <col min="2" max="11" width="9.54296875" style="1" customWidth="1"/>
    <col min="12" max="12" width="10.86328125" style="1" bestFit="1" customWidth="1"/>
    <col min="13" max="16384" width="8.54296875" style="1"/>
  </cols>
  <sheetData>
    <row r="1" spans="1:12" ht="15.5" x14ac:dyDescent="0.7">
      <c r="A1" s="33" t="s">
        <v>157</v>
      </c>
    </row>
    <row r="3" spans="1:12" x14ac:dyDescent="0.6">
      <c r="A3" s="31" t="s">
        <v>158</v>
      </c>
      <c r="B3" s="32" t="s">
        <v>100</v>
      </c>
      <c r="C3" s="32" t="s">
        <v>101</v>
      </c>
      <c r="D3" s="32" t="s">
        <v>102</v>
      </c>
      <c r="E3" s="32" t="s">
        <v>52</v>
      </c>
      <c r="F3" s="32" t="s">
        <v>53</v>
      </c>
      <c r="G3" s="32" t="s">
        <v>54</v>
      </c>
      <c r="H3" s="32" t="s">
        <v>55</v>
      </c>
      <c r="I3" s="32" t="s">
        <v>56</v>
      </c>
      <c r="J3" s="32" t="s">
        <v>57</v>
      </c>
      <c r="K3" s="32" t="s">
        <v>58</v>
      </c>
    </row>
    <row r="4" spans="1:12" x14ac:dyDescent="0.6">
      <c r="A4" s="1" t="s">
        <v>59</v>
      </c>
      <c r="B4" s="17">
        <v>70060.678912999982</v>
      </c>
      <c r="C4" s="17">
        <v>69277.359990000012</v>
      </c>
      <c r="D4" s="17">
        <v>67162.664651999992</v>
      </c>
      <c r="E4" s="17">
        <v>76573.926312000011</v>
      </c>
      <c r="F4" s="17">
        <v>89735.303310000003</v>
      </c>
      <c r="G4" s="17">
        <v>95944.705043000009</v>
      </c>
      <c r="H4" s="17">
        <v>100004.37356200001</v>
      </c>
      <c r="I4" s="17">
        <v>119801.051075</v>
      </c>
      <c r="J4" s="17">
        <v>132457.69986600001</v>
      </c>
      <c r="K4" s="17">
        <v>143676.75569699999</v>
      </c>
      <c r="L4" s="13"/>
    </row>
    <row r="5" spans="1:12" x14ac:dyDescent="0.6">
      <c r="A5" s="1" t="s">
        <v>63</v>
      </c>
      <c r="B5" s="17">
        <v>51703.640909000002</v>
      </c>
      <c r="C5" s="17">
        <v>46426.604656999996</v>
      </c>
      <c r="D5" s="17">
        <v>47092.181774000004</v>
      </c>
      <c r="E5" s="17">
        <v>50573.271425999999</v>
      </c>
      <c r="F5" s="17">
        <v>47187.155240999993</v>
      </c>
      <c r="G5" s="17">
        <v>49722.690984000001</v>
      </c>
      <c r="H5" s="17">
        <v>53403.313977999998</v>
      </c>
      <c r="I5" s="17">
        <v>58047.251554000002</v>
      </c>
      <c r="J5" s="17">
        <v>59356.203517000002</v>
      </c>
      <c r="K5" s="17">
        <v>67339.487630999996</v>
      </c>
      <c r="L5" s="13"/>
    </row>
    <row r="6" spans="1:12" x14ac:dyDescent="0.6">
      <c r="A6" s="1" t="s">
        <v>70</v>
      </c>
      <c r="B6" s="17">
        <v>9727.3375689999993</v>
      </c>
      <c r="C6" s="17">
        <v>11000.621245999999</v>
      </c>
      <c r="D6" s="17">
        <v>15512.852014</v>
      </c>
      <c r="E6" s="17">
        <v>16682.709573</v>
      </c>
      <c r="F6" s="17">
        <v>13685.870732000001</v>
      </c>
      <c r="G6" s="17">
        <v>20929.514921000002</v>
      </c>
      <c r="H6" s="17">
        <v>25513.131007</v>
      </c>
      <c r="I6" s="17">
        <v>29177.022233999996</v>
      </c>
      <c r="J6" s="17">
        <v>34727.443586000001</v>
      </c>
      <c r="K6" s="17">
        <v>39565.124047999998</v>
      </c>
      <c r="L6" s="13"/>
    </row>
    <row r="7" spans="1:12" x14ac:dyDescent="0.6">
      <c r="A7" s="1" t="s">
        <v>147</v>
      </c>
      <c r="B7" s="17">
        <v>22339.616318999997</v>
      </c>
      <c r="C7" s="17">
        <v>21882.302271</v>
      </c>
      <c r="D7" s="17">
        <v>23958.717906000002</v>
      </c>
      <c r="E7" s="17">
        <v>25252.279674000001</v>
      </c>
      <c r="F7" s="17">
        <v>23091.685064000005</v>
      </c>
      <c r="G7" s="17">
        <v>25984.920819999999</v>
      </c>
      <c r="H7" s="17">
        <v>29330.527844</v>
      </c>
      <c r="I7" s="17">
        <v>30625.905815999999</v>
      </c>
      <c r="J7" s="17">
        <v>32127.616690999999</v>
      </c>
      <c r="K7" s="17">
        <v>39360.411387</v>
      </c>
      <c r="L7" s="13"/>
    </row>
    <row r="8" spans="1:12" x14ac:dyDescent="0.6">
      <c r="A8" s="1" t="s">
        <v>148</v>
      </c>
      <c r="B8" s="17">
        <v>13763.098213000001</v>
      </c>
      <c r="C8" s="17">
        <v>16458.252055999998</v>
      </c>
      <c r="D8" s="17">
        <v>18406.435736000003</v>
      </c>
      <c r="E8" s="17">
        <v>21468.559918000003</v>
      </c>
      <c r="F8" s="17">
        <v>22994.265250999997</v>
      </c>
      <c r="G8" s="17">
        <v>24789.384684000001</v>
      </c>
      <c r="H8" s="17">
        <v>29168.865860999998</v>
      </c>
      <c r="I8" s="17">
        <v>32058.873858999999</v>
      </c>
      <c r="J8" s="17">
        <v>37907.882982000003</v>
      </c>
      <c r="K8" s="17">
        <v>39030.079172000005</v>
      </c>
      <c r="L8" s="13"/>
    </row>
    <row r="9" spans="1:12" x14ac:dyDescent="0.6">
      <c r="A9" s="1" t="s">
        <v>64</v>
      </c>
      <c r="B9" s="17">
        <v>29936.243427000001</v>
      </c>
      <c r="C9" s="17">
        <v>29954.858505000004</v>
      </c>
      <c r="D9" s="17">
        <v>29712.095085000001</v>
      </c>
      <c r="E9" s="17">
        <v>32482.474111000003</v>
      </c>
      <c r="F9" s="17">
        <v>26194.184373999997</v>
      </c>
      <c r="G9" s="17">
        <v>25390.784759000002</v>
      </c>
      <c r="H9" s="17">
        <v>25216.985862000001</v>
      </c>
      <c r="I9" s="17">
        <v>27904.547256999998</v>
      </c>
      <c r="J9" s="17">
        <v>27613.701938999999</v>
      </c>
      <c r="K9" s="17">
        <v>31451.536175999998</v>
      </c>
      <c r="L9" s="13"/>
    </row>
    <row r="10" spans="1:12" x14ac:dyDescent="0.6">
      <c r="A10" s="1" t="s">
        <v>65</v>
      </c>
      <c r="B10" s="17">
        <v>25131.877972999999</v>
      </c>
      <c r="C10" s="17">
        <v>23959.776008000001</v>
      </c>
      <c r="D10" s="17">
        <v>24887.736994999996</v>
      </c>
      <c r="E10" s="17">
        <v>24773.806465999998</v>
      </c>
      <c r="F10" s="17">
        <v>23633.778355999999</v>
      </c>
      <c r="G10" s="17">
        <v>24402.995071000001</v>
      </c>
      <c r="H10" s="17">
        <v>25341.856714999998</v>
      </c>
      <c r="I10" s="17">
        <v>29183.121721</v>
      </c>
      <c r="J10" s="17">
        <v>29839.360532999999</v>
      </c>
      <c r="K10" s="17">
        <v>30741.436720000002</v>
      </c>
      <c r="L10" s="13"/>
    </row>
    <row r="11" spans="1:12" x14ac:dyDescent="0.6">
      <c r="A11" s="1" t="s">
        <v>68</v>
      </c>
      <c r="B11" s="17">
        <v>18620.530382000001</v>
      </c>
      <c r="C11" s="17">
        <v>18772.811686000001</v>
      </c>
      <c r="D11" s="17">
        <v>20431.795305</v>
      </c>
      <c r="E11" s="17">
        <v>21000.944909999998</v>
      </c>
      <c r="F11" s="17">
        <v>21255.029762000002</v>
      </c>
      <c r="G11" s="17">
        <v>20924.753087000001</v>
      </c>
      <c r="H11" s="17">
        <v>23019.034585000001</v>
      </c>
      <c r="I11" s="17">
        <v>27533.775221</v>
      </c>
      <c r="J11" s="17">
        <v>26469.307736000002</v>
      </c>
      <c r="K11" s="17">
        <v>29834.955782000001</v>
      </c>
      <c r="L11" s="13"/>
    </row>
    <row r="12" spans="1:12" x14ac:dyDescent="0.6">
      <c r="A12" s="1" t="s">
        <v>62</v>
      </c>
      <c r="B12" s="17">
        <v>21598.710358</v>
      </c>
      <c r="C12" s="17">
        <v>24265.556906000002</v>
      </c>
      <c r="D12" s="17">
        <v>21830.864087999998</v>
      </c>
      <c r="E12" s="17">
        <v>20866.672369</v>
      </c>
      <c r="F12" s="17">
        <v>24102.629358999999</v>
      </c>
      <c r="G12" s="17">
        <v>25380.073567000003</v>
      </c>
      <c r="H12" s="17">
        <v>23247.233104999999</v>
      </c>
      <c r="I12" s="17">
        <v>26509.979796</v>
      </c>
      <c r="J12" s="17">
        <v>28027.255435999996</v>
      </c>
      <c r="K12" s="17">
        <v>29390.728659</v>
      </c>
      <c r="L12" s="13"/>
    </row>
    <row r="13" spans="1:12" x14ac:dyDescent="0.6">
      <c r="A13" s="1" t="s">
        <v>60</v>
      </c>
      <c r="B13" s="17">
        <v>26828.692866999998</v>
      </c>
      <c r="C13" s="17">
        <v>28019.323893000001</v>
      </c>
      <c r="D13" s="17">
        <v>28670.807271999998</v>
      </c>
      <c r="E13" s="17">
        <v>34743.224895000007</v>
      </c>
      <c r="F13" s="17">
        <v>34617.057439000004</v>
      </c>
      <c r="G13" s="17">
        <v>33381.143375</v>
      </c>
      <c r="H13" s="17">
        <v>33960.917321000001</v>
      </c>
      <c r="I13" s="17">
        <v>31111.669774999998</v>
      </c>
      <c r="J13" s="17">
        <v>28730.636478</v>
      </c>
      <c r="K13" s="17">
        <v>26757.636675999998</v>
      </c>
      <c r="L13" s="13"/>
    </row>
    <row r="14" spans="1:12" x14ac:dyDescent="0.6">
      <c r="A14" s="1" t="s">
        <v>66</v>
      </c>
      <c r="B14" s="17">
        <v>13085.572576999999</v>
      </c>
      <c r="C14" s="17">
        <v>12891.311352000001</v>
      </c>
      <c r="D14" s="17">
        <v>12723.309641000002</v>
      </c>
      <c r="E14" s="17">
        <v>13311.533517000002</v>
      </c>
      <c r="F14" s="17">
        <v>12586.647317000001</v>
      </c>
      <c r="G14" s="17">
        <v>12394.983923</v>
      </c>
      <c r="H14" s="17">
        <v>12905.408992000001</v>
      </c>
      <c r="I14" s="17">
        <v>13995.758734999999</v>
      </c>
      <c r="J14" s="17">
        <v>15240.928846999999</v>
      </c>
      <c r="K14" s="17">
        <v>15386.119619999999</v>
      </c>
      <c r="L14" s="13"/>
    </row>
    <row r="15" spans="1:12" x14ac:dyDescent="0.6">
      <c r="A15" s="1" t="s">
        <v>128</v>
      </c>
      <c r="B15" s="17">
        <v>12895.852851</v>
      </c>
      <c r="C15" s="17">
        <v>12015.868206000001</v>
      </c>
      <c r="D15" s="17">
        <v>13238.501411000001</v>
      </c>
      <c r="E15" s="17">
        <v>11991.858451</v>
      </c>
      <c r="F15" s="17">
        <v>8604.4301250000008</v>
      </c>
      <c r="G15" s="17">
        <v>9581.1293919999989</v>
      </c>
      <c r="H15" s="17">
        <v>11882.391180000001</v>
      </c>
      <c r="I15" s="17">
        <v>10782.704186999999</v>
      </c>
      <c r="J15" s="17">
        <v>14283.571800000002</v>
      </c>
      <c r="K15" s="17">
        <v>11277.659784000001</v>
      </c>
      <c r="L15" s="13"/>
    </row>
    <row r="16" spans="1:12" x14ac:dyDescent="0.6">
      <c r="A16" s="1" t="s">
        <v>71</v>
      </c>
      <c r="B16" s="17">
        <v>6084.2310909999997</v>
      </c>
      <c r="C16" s="17">
        <v>5341.63796</v>
      </c>
      <c r="D16" s="17">
        <v>5960.0498479999997</v>
      </c>
      <c r="E16" s="17">
        <v>5966.3835979999994</v>
      </c>
      <c r="F16" s="17">
        <v>6369.9426490000005</v>
      </c>
      <c r="G16" s="17">
        <v>6890.9379710000003</v>
      </c>
      <c r="H16" s="17">
        <v>9901.4522500000003</v>
      </c>
      <c r="I16" s="17">
        <v>13343.815428</v>
      </c>
      <c r="J16" s="17">
        <v>7978.0013790000003</v>
      </c>
      <c r="K16" s="17">
        <v>9551.7405190000009</v>
      </c>
      <c r="L16" s="13"/>
    </row>
    <row r="17" spans="1:12" x14ac:dyDescent="0.6">
      <c r="A17" s="1" t="s">
        <v>124</v>
      </c>
      <c r="B17" s="17">
        <v>4331.1043730000001</v>
      </c>
      <c r="C17" s="17">
        <v>4643.7140470000004</v>
      </c>
      <c r="D17" s="17">
        <v>4672.3312619999997</v>
      </c>
      <c r="E17" s="17">
        <v>5275.7429440000005</v>
      </c>
      <c r="F17" s="17">
        <v>5204.2608330000003</v>
      </c>
      <c r="G17" s="17">
        <v>6018.8989169999995</v>
      </c>
      <c r="H17" s="17">
        <v>6090.3406630000009</v>
      </c>
      <c r="I17" s="17">
        <v>7060.0128540000005</v>
      </c>
      <c r="J17" s="17">
        <v>7613.9260539999996</v>
      </c>
      <c r="K17" s="17">
        <v>8508.1457389999996</v>
      </c>
      <c r="L17" s="13"/>
    </row>
    <row r="18" spans="1:12" x14ac:dyDescent="0.6">
      <c r="A18" s="1" t="s">
        <v>125</v>
      </c>
      <c r="B18" s="17">
        <v>7250.2446639999998</v>
      </c>
      <c r="C18" s="17">
        <v>7642.7658510000001</v>
      </c>
      <c r="D18" s="17">
        <v>8225.7291129999994</v>
      </c>
      <c r="E18" s="17">
        <v>8235.0411169999988</v>
      </c>
      <c r="F18" s="17">
        <v>7201.3916650000001</v>
      </c>
      <c r="G18" s="17">
        <v>7117.0811519999997</v>
      </c>
      <c r="H18" s="17">
        <v>7303.526605</v>
      </c>
      <c r="I18" s="17">
        <v>8107.3362450000004</v>
      </c>
      <c r="J18" s="17">
        <v>8058.1815879999995</v>
      </c>
      <c r="K18" s="17">
        <v>8183.132388</v>
      </c>
      <c r="L18" s="13"/>
    </row>
    <row r="19" spans="1:12" x14ac:dyDescent="0.6">
      <c r="A19" s="1" t="s">
        <v>149</v>
      </c>
      <c r="B19" s="17">
        <v>5042.2097520000007</v>
      </c>
      <c r="C19" s="17">
        <v>5478.3379849999992</v>
      </c>
      <c r="D19" s="17">
        <v>5545.2420119999997</v>
      </c>
      <c r="E19" s="17">
        <v>5243.6866199999995</v>
      </c>
      <c r="F19" s="17">
        <v>5066.0056339999992</v>
      </c>
      <c r="G19" s="17">
        <v>4478.506668</v>
      </c>
      <c r="H19" s="17">
        <v>4574.8606319999999</v>
      </c>
      <c r="I19" s="17">
        <v>5145.8426310000004</v>
      </c>
      <c r="J19" s="17">
        <v>5021.2337559999996</v>
      </c>
      <c r="K19" s="17">
        <v>5041.6677880000007</v>
      </c>
      <c r="L19" s="13"/>
    </row>
    <row r="20" spans="1:12" x14ac:dyDescent="0.6">
      <c r="A20" s="1" t="s">
        <v>126</v>
      </c>
      <c r="B20" s="17">
        <v>3295.865683</v>
      </c>
      <c r="C20" s="17">
        <v>3326.4477989999996</v>
      </c>
      <c r="D20" s="17">
        <v>3364.0519709999999</v>
      </c>
      <c r="E20" s="17">
        <v>3419.4598129999999</v>
      </c>
      <c r="F20" s="17">
        <v>3345.3266600000002</v>
      </c>
      <c r="G20" s="17">
        <v>3410.9342320000001</v>
      </c>
      <c r="H20" s="17">
        <v>3627.5466189999997</v>
      </c>
      <c r="I20" s="17">
        <v>4319.9974249999996</v>
      </c>
      <c r="J20" s="17">
        <v>4737.5796390000005</v>
      </c>
      <c r="K20" s="17">
        <v>4677.929435</v>
      </c>
      <c r="L20" s="13"/>
    </row>
    <row r="21" spans="1:12" x14ac:dyDescent="0.6">
      <c r="A21" s="1" t="s">
        <v>127</v>
      </c>
      <c r="B21" s="17">
        <v>2844.8781430000004</v>
      </c>
      <c r="C21" s="17">
        <v>2835.4811500000001</v>
      </c>
      <c r="D21" s="17">
        <v>2716.9708679999999</v>
      </c>
      <c r="E21" s="17">
        <v>2787.00137</v>
      </c>
      <c r="F21" s="17">
        <v>2729.587626</v>
      </c>
      <c r="G21" s="17">
        <v>2690.260115</v>
      </c>
      <c r="H21" s="17">
        <v>2971.7355470000002</v>
      </c>
      <c r="I21" s="17">
        <v>3395.3071380000001</v>
      </c>
      <c r="J21" s="17">
        <v>3570.0150630000003</v>
      </c>
      <c r="K21" s="17">
        <v>3195.1994340000001</v>
      </c>
      <c r="L21" s="13"/>
    </row>
    <row r="22" spans="1:12" x14ac:dyDescent="0.6">
      <c r="K22" s="25"/>
      <c r="L22" s="13"/>
    </row>
    <row r="23" spans="1:12" x14ac:dyDescent="0.6">
      <c r="A23" s="14" t="s">
        <v>73</v>
      </c>
      <c r="L23" s="13"/>
    </row>
    <row r="24" spans="1:12" x14ac:dyDescent="0.6">
      <c r="A24" s="1" t="s">
        <v>150</v>
      </c>
      <c r="L24" s="13"/>
    </row>
    <row r="25" spans="1:12" x14ac:dyDescent="0.6">
      <c r="A25" s="1" t="s">
        <v>152</v>
      </c>
    </row>
    <row r="26" spans="1:12" x14ac:dyDescent="0.6">
      <c r="A26" s="1" t="s">
        <v>153</v>
      </c>
    </row>
    <row r="28" spans="1:12" x14ac:dyDescent="0.6">
      <c r="A28" s="14" t="s">
        <v>77</v>
      </c>
    </row>
    <row r="29" spans="1:12" x14ac:dyDescent="0.6">
      <c r="A29" s="2" t="s">
        <v>154</v>
      </c>
    </row>
  </sheetData>
  <sortState xmlns:xlrd2="http://schemas.microsoft.com/office/spreadsheetml/2017/richdata2" ref="A4:J21">
    <sortCondition descending="1" ref="J4:J21"/>
  </sortState>
  <hyperlinks>
    <hyperlink ref="A29" r:id="rId1" xr:uid="{F892B6FE-55EB-44D6-8A21-05E72D1FD72C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44ABD-AFB9-4F7C-ABD9-C6B5062D5313}">
  <sheetPr codeName="Sheet15"/>
  <dimension ref="A1:V29"/>
  <sheetViews>
    <sheetView showGridLines="0" zoomScale="90" zoomScaleNormal="90" workbookViewId="0">
      <selection activeCell="M9" sqref="M9:W16"/>
    </sheetView>
  </sheetViews>
  <sheetFormatPr defaultColWidth="8.54296875" defaultRowHeight="13" x14ac:dyDescent="0.6"/>
  <cols>
    <col min="1" max="1" width="18.40625" style="1" customWidth="1"/>
    <col min="2" max="10" width="9.54296875" style="1" customWidth="1"/>
    <col min="11" max="16384" width="8.54296875" style="1"/>
  </cols>
  <sheetData>
    <row r="1" spans="1:22" ht="15.5" x14ac:dyDescent="0.7">
      <c r="A1" s="33" t="s">
        <v>159</v>
      </c>
    </row>
    <row r="2" spans="1:22" x14ac:dyDescent="0.6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22" x14ac:dyDescent="0.6">
      <c r="A3" s="31" t="s">
        <v>158</v>
      </c>
      <c r="B3" s="32" t="s">
        <v>100</v>
      </c>
      <c r="C3" s="32" t="s">
        <v>101</v>
      </c>
      <c r="D3" s="32" t="s">
        <v>102</v>
      </c>
      <c r="E3" s="32" t="s">
        <v>52</v>
      </c>
      <c r="F3" s="32" t="s">
        <v>53</v>
      </c>
      <c r="G3" s="32" t="s">
        <v>54</v>
      </c>
      <c r="H3" s="32" t="s">
        <v>55</v>
      </c>
      <c r="I3" s="32" t="s">
        <v>56</v>
      </c>
      <c r="J3" s="32" t="s">
        <v>57</v>
      </c>
      <c r="K3" s="32" t="s">
        <v>58</v>
      </c>
    </row>
    <row r="4" spans="1:22" x14ac:dyDescent="0.6">
      <c r="A4" s="1" t="s">
        <v>59</v>
      </c>
      <c r="B4" s="17">
        <v>23611.997831000001</v>
      </c>
      <c r="C4" s="17">
        <v>24497.252668000001</v>
      </c>
      <c r="D4" s="17">
        <v>25371.723942000001</v>
      </c>
      <c r="E4" s="17">
        <v>27101.941984999998</v>
      </c>
      <c r="F4" s="17">
        <v>28596.924524999999</v>
      </c>
      <c r="G4" s="17">
        <v>30473.554964000003</v>
      </c>
      <c r="H4" s="17">
        <v>31801.735123000002</v>
      </c>
      <c r="I4" s="17">
        <v>34788.404947999996</v>
      </c>
      <c r="J4" s="17">
        <v>38260.954513999997</v>
      </c>
      <c r="K4" s="17">
        <v>38425.465289000007</v>
      </c>
    </row>
    <row r="5" spans="1:22" x14ac:dyDescent="0.6">
      <c r="A5" s="1" t="s">
        <v>148</v>
      </c>
      <c r="B5" s="17">
        <v>8616.8107299999992</v>
      </c>
      <c r="C5" s="17">
        <v>9900.3201750000007</v>
      </c>
      <c r="D5" s="17">
        <v>10808.794722999999</v>
      </c>
      <c r="E5" s="17">
        <v>11300.62226</v>
      </c>
      <c r="F5" s="17">
        <v>11129.216192000002</v>
      </c>
      <c r="G5" s="17">
        <v>12158.833274000001</v>
      </c>
      <c r="H5" s="17">
        <v>13042.599249999999</v>
      </c>
      <c r="I5" s="17">
        <v>15097.569844999998</v>
      </c>
      <c r="J5" s="17">
        <v>16352.868651000003</v>
      </c>
      <c r="K5" s="17">
        <v>16977.944740999996</v>
      </c>
    </row>
    <row r="6" spans="1:22" x14ac:dyDescent="0.6">
      <c r="A6" s="1" t="s">
        <v>63</v>
      </c>
      <c r="B6" s="17">
        <v>10366.738809</v>
      </c>
      <c r="C6" s="17">
        <v>10320.440121</v>
      </c>
      <c r="D6" s="17">
        <v>10996.330405999999</v>
      </c>
      <c r="E6" s="17">
        <v>11295.130827999999</v>
      </c>
      <c r="F6" s="17">
        <v>10380.141855999998</v>
      </c>
      <c r="G6" s="17">
        <v>10713.453041000001</v>
      </c>
      <c r="H6" s="17">
        <v>11268.388837</v>
      </c>
      <c r="I6" s="17">
        <v>12475.580296</v>
      </c>
      <c r="J6" s="17">
        <v>12828.603848999999</v>
      </c>
      <c r="K6" s="17">
        <v>14031.447536</v>
      </c>
    </row>
    <row r="7" spans="1:22" x14ac:dyDescent="0.6">
      <c r="A7" s="1" t="s">
        <v>68</v>
      </c>
      <c r="B7" s="17">
        <v>7707.8693969999995</v>
      </c>
      <c r="C7" s="17">
        <v>7752.5150140000005</v>
      </c>
      <c r="D7" s="17">
        <v>8298.5906059999998</v>
      </c>
      <c r="E7" s="17">
        <v>8680.8648240000002</v>
      </c>
      <c r="F7" s="17">
        <v>9011.9213339999988</v>
      </c>
      <c r="G7" s="17">
        <v>10180.404323999999</v>
      </c>
      <c r="H7" s="17">
        <v>10683.43873</v>
      </c>
      <c r="I7" s="17">
        <v>12399.910218000001</v>
      </c>
      <c r="J7" s="17">
        <v>13245.520195000001</v>
      </c>
      <c r="K7" s="17">
        <v>13533.390326999999</v>
      </c>
    </row>
    <row r="8" spans="1:22" x14ac:dyDescent="0.6">
      <c r="A8" s="1" t="s">
        <v>62</v>
      </c>
      <c r="B8" s="17">
        <v>7971.2980459999999</v>
      </c>
      <c r="C8" s="17">
        <v>8877.1436730000005</v>
      </c>
      <c r="D8" s="17">
        <v>8193.8913339999999</v>
      </c>
      <c r="E8" s="17">
        <v>8141.8910869999991</v>
      </c>
      <c r="F8" s="17">
        <v>7447.2399089999999</v>
      </c>
      <c r="G8" s="17">
        <v>7944.8031750000009</v>
      </c>
      <c r="H8" s="17">
        <v>8099.122805</v>
      </c>
      <c r="I8" s="17">
        <v>8659.9595850000005</v>
      </c>
      <c r="J8" s="17">
        <v>9390.1998509999994</v>
      </c>
      <c r="K8" s="17">
        <v>8727.8781440000002</v>
      </c>
    </row>
    <row r="9" spans="1:22" x14ac:dyDescent="0.6">
      <c r="A9" s="1" t="s">
        <v>64</v>
      </c>
      <c r="B9" s="17">
        <v>6435.8152530000007</v>
      </c>
      <c r="C9" s="17">
        <v>6076.753834000001</v>
      </c>
      <c r="D9" s="17">
        <v>6398.7869440000004</v>
      </c>
      <c r="E9" s="17">
        <v>6287.4380970000002</v>
      </c>
      <c r="F9" s="17">
        <v>5749.8820290000003</v>
      </c>
      <c r="G9" s="17">
        <v>6113.692728</v>
      </c>
      <c r="H9" s="17">
        <v>6348.337767</v>
      </c>
      <c r="I9" s="17">
        <v>6424.1417520000005</v>
      </c>
      <c r="J9" s="17">
        <v>6994.0662520000005</v>
      </c>
      <c r="K9" s="17">
        <v>7371.6006390000002</v>
      </c>
    </row>
    <row r="10" spans="1:22" x14ac:dyDescent="0.6">
      <c r="A10" s="1" t="s">
        <v>60</v>
      </c>
      <c r="B10" s="17">
        <v>4528.2117019999996</v>
      </c>
      <c r="C10" s="17">
        <v>4685.1002239999998</v>
      </c>
      <c r="D10" s="17">
        <v>4959.2366520000005</v>
      </c>
      <c r="E10" s="17">
        <v>5543.8967499999999</v>
      </c>
      <c r="F10" s="17">
        <v>5468.4681660000006</v>
      </c>
      <c r="G10" s="17">
        <v>5064.6821639999998</v>
      </c>
      <c r="H10" s="17">
        <v>5114.7537540000003</v>
      </c>
      <c r="I10" s="17">
        <v>5521.0318449999995</v>
      </c>
      <c r="J10" s="17">
        <v>5763.4638169999998</v>
      </c>
      <c r="K10" s="17">
        <v>6840.2998070000003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6">
      <c r="A11" s="1" t="s">
        <v>65</v>
      </c>
      <c r="B11" s="17">
        <v>3980.33743</v>
      </c>
      <c r="C11" s="17">
        <v>3557.2836820000002</v>
      </c>
      <c r="D11" s="17">
        <v>3718.3437469999999</v>
      </c>
      <c r="E11" s="17">
        <v>3876.3382339999998</v>
      </c>
      <c r="F11" s="17">
        <v>3482.2240059999999</v>
      </c>
      <c r="G11" s="17">
        <v>3666.0362400000004</v>
      </c>
      <c r="H11" s="17">
        <v>4002.5673969999998</v>
      </c>
      <c r="I11" s="17">
        <v>4348.1363870000005</v>
      </c>
      <c r="J11" s="17">
        <v>4380.2136009999995</v>
      </c>
      <c r="K11" s="17">
        <v>4747.5002539999996</v>
      </c>
      <c r="V11" s="4"/>
    </row>
    <row r="12" spans="1:22" x14ac:dyDescent="0.6">
      <c r="A12" s="1" t="s">
        <v>66</v>
      </c>
      <c r="B12" s="17">
        <v>3605.7097659999999</v>
      </c>
      <c r="C12" s="17">
        <v>3820.7786549999996</v>
      </c>
      <c r="D12" s="17">
        <v>3762.5017620000003</v>
      </c>
      <c r="E12" s="17">
        <v>3767.3108890000003</v>
      </c>
      <c r="F12" s="17">
        <v>3649.7089920000003</v>
      </c>
      <c r="G12" s="17">
        <v>3589.1491780000001</v>
      </c>
      <c r="H12" s="17">
        <v>3787.3999449999997</v>
      </c>
      <c r="I12" s="17">
        <v>3954.992248</v>
      </c>
      <c r="J12" s="17">
        <v>4048.0297799999998</v>
      </c>
      <c r="K12" s="17">
        <v>4282.2259489999997</v>
      </c>
    </row>
    <row r="13" spans="1:22" x14ac:dyDescent="0.6">
      <c r="A13" s="1" t="s">
        <v>70</v>
      </c>
      <c r="B13" s="17">
        <v>3688.820393</v>
      </c>
      <c r="C13" s="17">
        <v>3564.0287490000001</v>
      </c>
      <c r="D13" s="17">
        <v>3944.7294449999999</v>
      </c>
      <c r="E13" s="17">
        <v>4090.9263079999996</v>
      </c>
      <c r="F13" s="17">
        <v>3908.1776719999998</v>
      </c>
      <c r="G13" s="17">
        <v>3790.6259799999998</v>
      </c>
      <c r="H13" s="17">
        <v>3993.0206849999995</v>
      </c>
      <c r="I13" s="17">
        <v>4344.918831</v>
      </c>
      <c r="J13" s="17">
        <v>4241.9631600000002</v>
      </c>
      <c r="K13" s="17">
        <v>4132.1165609999998</v>
      </c>
      <c r="V13" s="4"/>
    </row>
    <row r="14" spans="1:22" x14ac:dyDescent="0.6">
      <c r="A14" s="1" t="s">
        <v>149</v>
      </c>
      <c r="B14" s="17">
        <v>2379.190239</v>
      </c>
      <c r="C14" s="17">
        <v>2445.0784549999998</v>
      </c>
      <c r="D14" s="17">
        <v>2720.458611</v>
      </c>
      <c r="E14" s="17">
        <v>2930.916968</v>
      </c>
      <c r="F14" s="17">
        <v>3086.429063</v>
      </c>
      <c r="G14" s="17">
        <v>3353.0933289999998</v>
      </c>
      <c r="H14" s="17">
        <v>3374.4922449999999</v>
      </c>
      <c r="I14" s="17">
        <v>3599.9325259999996</v>
      </c>
      <c r="J14" s="17">
        <v>3950.0031940000003</v>
      </c>
      <c r="K14" s="17">
        <v>3951.7268899999995</v>
      </c>
    </row>
    <row r="15" spans="1:22" x14ac:dyDescent="0.6">
      <c r="A15" s="1" t="s">
        <v>124</v>
      </c>
      <c r="B15" s="17">
        <v>2078.6779320000001</v>
      </c>
      <c r="C15" s="17">
        <v>2104.1244879999999</v>
      </c>
      <c r="D15" s="17">
        <v>2120.3614360000001</v>
      </c>
      <c r="E15" s="17">
        <v>2183.2319780000003</v>
      </c>
      <c r="F15" s="17">
        <v>2323.2080549999996</v>
      </c>
      <c r="G15" s="17">
        <v>2537.8659680000001</v>
      </c>
      <c r="H15" s="17">
        <v>2846.4022229999996</v>
      </c>
      <c r="I15" s="17">
        <v>3139.8934179999997</v>
      </c>
      <c r="J15" s="17">
        <v>3355.2340800000002</v>
      </c>
      <c r="K15" s="17">
        <v>3549.3348110000002</v>
      </c>
    </row>
    <row r="16" spans="1:22" x14ac:dyDescent="0.6">
      <c r="A16" s="1" t="s">
        <v>127</v>
      </c>
      <c r="B16" s="17">
        <v>2046.7651520000002</v>
      </c>
      <c r="C16" s="17">
        <v>2305.6094479999997</v>
      </c>
      <c r="D16" s="17">
        <v>2658.6886359999999</v>
      </c>
      <c r="E16" s="17">
        <v>2624.7571090000001</v>
      </c>
      <c r="F16" s="17">
        <v>2526.6651449999999</v>
      </c>
      <c r="G16" s="17">
        <v>2644.0172640000001</v>
      </c>
      <c r="H16" s="17">
        <v>2674.029779</v>
      </c>
      <c r="I16" s="17">
        <v>2890.471387</v>
      </c>
      <c r="J16" s="17">
        <v>2932.9604979999999</v>
      </c>
      <c r="K16" s="17">
        <v>3358.6581369999999</v>
      </c>
    </row>
    <row r="17" spans="1:11" x14ac:dyDescent="0.6">
      <c r="A17" s="1" t="s">
        <v>128</v>
      </c>
      <c r="B17" s="17">
        <v>3145.1317060000001</v>
      </c>
      <c r="C17" s="17">
        <v>4296.9763660000008</v>
      </c>
      <c r="D17" s="17">
        <v>3127.4525319999998</v>
      </c>
      <c r="E17" s="17">
        <v>2662.6420109999999</v>
      </c>
      <c r="F17" s="17">
        <v>1679.9905759999999</v>
      </c>
      <c r="G17" s="17">
        <v>2196.726776</v>
      </c>
      <c r="H17" s="17">
        <v>2612.0313739999997</v>
      </c>
      <c r="I17" s="17">
        <v>2316.1778870000003</v>
      </c>
      <c r="J17" s="17">
        <v>2795.3445360000005</v>
      </c>
      <c r="K17" s="17">
        <v>3017.9273149999999</v>
      </c>
    </row>
    <row r="18" spans="1:11" x14ac:dyDescent="0.6">
      <c r="A18" s="1" t="s">
        <v>147</v>
      </c>
      <c r="B18" s="17">
        <v>2070.959695</v>
      </c>
      <c r="C18" s="17">
        <v>2114.1812250000003</v>
      </c>
      <c r="D18" s="17">
        <v>2316.9830010000001</v>
      </c>
      <c r="E18" s="17">
        <v>2467.590181</v>
      </c>
      <c r="F18" s="17">
        <v>2420.3286230000003</v>
      </c>
      <c r="G18" s="17">
        <v>2463.1181230000002</v>
      </c>
      <c r="H18" s="17">
        <v>2509.5883790000003</v>
      </c>
      <c r="I18" s="17">
        <v>2687.739188</v>
      </c>
      <c r="J18" s="17">
        <v>2788.4393760000003</v>
      </c>
      <c r="K18" s="17">
        <v>2791.932174</v>
      </c>
    </row>
    <row r="19" spans="1:11" x14ac:dyDescent="0.6">
      <c r="A19" s="1" t="s">
        <v>126</v>
      </c>
      <c r="B19" s="17">
        <v>1917.648702</v>
      </c>
      <c r="C19" s="17">
        <v>2050.0191209999998</v>
      </c>
      <c r="D19" s="17">
        <v>2174.5328979999999</v>
      </c>
      <c r="E19" s="17">
        <v>2103.0251799999996</v>
      </c>
      <c r="F19" s="17">
        <v>2178.6280070000003</v>
      </c>
      <c r="G19" s="17">
        <v>2224.6417719999999</v>
      </c>
      <c r="H19" s="17">
        <v>2492.0105229999999</v>
      </c>
      <c r="I19" s="17">
        <v>2851.8546500000002</v>
      </c>
      <c r="J19" s="17">
        <v>2948.1504770000001</v>
      </c>
      <c r="K19" s="17">
        <v>2322.7079490000001</v>
      </c>
    </row>
    <row r="20" spans="1:11" x14ac:dyDescent="0.6">
      <c r="A20" s="1" t="s">
        <v>71</v>
      </c>
      <c r="B20" s="17">
        <v>843.69130900000005</v>
      </c>
      <c r="C20" s="17">
        <v>861.29140700000005</v>
      </c>
      <c r="D20" s="17">
        <v>1063.1685170000001</v>
      </c>
      <c r="E20" s="17">
        <v>1356.0158129999998</v>
      </c>
      <c r="F20" s="17">
        <v>1413.920257</v>
      </c>
      <c r="G20" s="17">
        <v>1425.858641</v>
      </c>
      <c r="H20" s="17">
        <v>1459.6428429999999</v>
      </c>
      <c r="I20" s="17">
        <v>1552.7578830000002</v>
      </c>
      <c r="J20" s="17">
        <v>1602.180719</v>
      </c>
      <c r="K20" s="17">
        <v>2049.1416819999999</v>
      </c>
    </row>
    <row r="21" spans="1:11" x14ac:dyDescent="0.6">
      <c r="A21" s="1" t="s">
        <v>125</v>
      </c>
      <c r="B21" s="17">
        <v>1731.2554250000001</v>
      </c>
      <c r="C21" s="17">
        <v>1830.5245799999998</v>
      </c>
      <c r="D21" s="17">
        <v>2054.5439240000001</v>
      </c>
      <c r="E21" s="17">
        <v>2029.2116289999999</v>
      </c>
      <c r="F21" s="17">
        <v>1729.1268230000001</v>
      </c>
      <c r="G21" s="17">
        <v>1453.0800160000001</v>
      </c>
      <c r="H21" s="17">
        <v>1593.103298</v>
      </c>
      <c r="I21" s="17">
        <v>1889.1873419999999</v>
      </c>
      <c r="J21" s="17">
        <v>1875.3850730000001</v>
      </c>
      <c r="K21" s="17">
        <v>1858.607501</v>
      </c>
    </row>
    <row r="23" spans="1:11" x14ac:dyDescent="0.6">
      <c r="A23" s="14" t="s">
        <v>73</v>
      </c>
    </row>
    <row r="24" spans="1:11" x14ac:dyDescent="0.6">
      <c r="A24" s="1" t="s">
        <v>156</v>
      </c>
    </row>
    <row r="25" spans="1:11" x14ac:dyDescent="0.6">
      <c r="A25" s="1" t="s">
        <v>152</v>
      </c>
    </row>
    <row r="26" spans="1:11" x14ac:dyDescent="0.6">
      <c r="A26" s="1" t="s">
        <v>153</v>
      </c>
    </row>
    <row r="28" spans="1:11" x14ac:dyDescent="0.6">
      <c r="A28" s="14" t="s">
        <v>77</v>
      </c>
    </row>
    <row r="29" spans="1:11" x14ac:dyDescent="0.6">
      <c r="A29" s="2" t="s">
        <v>154</v>
      </c>
    </row>
  </sheetData>
  <sortState xmlns:xlrd2="http://schemas.microsoft.com/office/spreadsheetml/2017/richdata2" ref="A4:J21">
    <sortCondition descending="1" ref="J4:J21"/>
  </sortState>
  <phoneticPr fontId="9" type="noConversion"/>
  <hyperlinks>
    <hyperlink ref="A29" r:id="rId1" xr:uid="{DCA224ED-21E8-48D3-BF8F-C706FC651689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978-FACF-45ED-9549-46B45E198BB1}">
  <sheetPr codeName="Sheet16"/>
  <dimension ref="A1:J24"/>
  <sheetViews>
    <sheetView showGridLines="0" zoomScale="90" zoomScaleNormal="90" workbookViewId="0"/>
  </sheetViews>
  <sheetFormatPr defaultColWidth="8.54296875" defaultRowHeight="13" x14ac:dyDescent="0.6"/>
  <cols>
    <col min="1" max="1" width="14.40625" style="1" customWidth="1"/>
    <col min="2" max="9" width="11" style="1" customWidth="1"/>
    <col min="10" max="16384" width="8.54296875" style="1"/>
  </cols>
  <sheetData>
    <row r="1" spans="1:10" ht="15.5" x14ac:dyDescent="0.7">
      <c r="A1" s="33" t="s">
        <v>160</v>
      </c>
    </row>
    <row r="3" spans="1:10" x14ac:dyDescent="0.6">
      <c r="A3" s="31" t="s">
        <v>161</v>
      </c>
      <c r="B3" s="31" t="s">
        <v>102</v>
      </c>
      <c r="C3" s="31" t="s">
        <v>52</v>
      </c>
      <c r="D3" s="31" t="s">
        <v>53</v>
      </c>
      <c r="E3" s="31" t="s">
        <v>54</v>
      </c>
      <c r="F3" s="31" t="s">
        <v>55</v>
      </c>
      <c r="G3" s="31" t="s">
        <v>56</v>
      </c>
      <c r="H3" s="31" t="s">
        <v>57</v>
      </c>
      <c r="I3" s="31" t="s">
        <v>58</v>
      </c>
    </row>
    <row r="4" spans="1:10" x14ac:dyDescent="0.6">
      <c r="A4" s="1" t="s">
        <v>59</v>
      </c>
      <c r="B4" s="17">
        <v>100</v>
      </c>
      <c r="C4" s="17">
        <v>106</v>
      </c>
      <c r="D4" s="17">
        <v>116</v>
      </c>
      <c r="E4" s="17">
        <v>140</v>
      </c>
      <c r="F4" s="17">
        <v>146</v>
      </c>
      <c r="G4" s="17">
        <v>177</v>
      </c>
      <c r="H4" s="17">
        <v>232</v>
      </c>
      <c r="I4" s="17">
        <v>155</v>
      </c>
      <c r="J4" s="5"/>
    </row>
    <row r="5" spans="1:10" x14ac:dyDescent="0.6">
      <c r="A5" s="1" t="s">
        <v>60</v>
      </c>
      <c r="B5" s="17">
        <v>59</v>
      </c>
      <c r="C5" s="17">
        <v>49</v>
      </c>
      <c r="D5" s="17">
        <v>61</v>
      </c>
      <c r="E5" s="17">
        <v>57</v>
      </c>
      <c r="F5" s="17">
        <v>80</v>
      </c>
      <c r="G5" s="17">
        <v>85</v>
      </c>
      <c r="H5" s="17">
        <v>94</v>
      </c>
      <c r="I5" s="17">
        <v>75</v>
      </c>
      <c r="J5" s="5"/>
    </row>
    <row r="6" spans="1:10" x14ac:dyDescent="0.6">
      <c r="A6" s="1" t="s">
        <v>63</v>
      </c>
      <c r="B6" s="17">
        <v>61</v>
      </c>
      <c r="C6" s="17">
        <v>58</v>
      </c>
      <c r="D6" s="17">
        <v>78</v>
      </c>
      <c r="E6" s="17">
        <v>79</v>
      </c>
      <c r="F6" s="17">
        <v>72</v>
      </c>
      <c r="G6" s="17">
        <v>73</v>
      </c>
      <c r="H6" s="17">
        <v>82</v>
      </c>
      <c r="I6" s="17">
        <v>69</v>
      </c>
      <c r="J6" s="5"/>
    </row>
    <row r="7" spans="1:10" x14ac:dyDescent="0.6">
      <c r="A7" s="1" t="s">
        <v>64</v>
      </c>
      <c r="B7" s="17">
        <v>23</v>
      </c>
      <c r="C7" s="17">
        <v>20</v>
      </c>
      <c r="D7" s="17">
        <v>24</v>
      </c>
      <c r="E7" s="17">
        <v>22</v>
      </c>
      <c r="F7" s="17">
        <v>39</v>
      </c>
      <c r="G7" s="17">
        <v>45</v>
      </c>
      <c r="H7" s="17">
        <v>44</v>
      </c>
      <c r="I7" s="17">
        <v>55</v>
      </c>
      <c r="J7" s="5"/>
    </row>
    <row r="8" spans="1:10" x14ac:dyDescent="0.6">
      <c r="A8" s="1" t="s">
        <v>71</v>
      </c>
      <c r="B8" s="17">
        <v>19</v>
      </c>
      <c r="C8" s="17">
        <v>27</v>
      </c>
      <c r="D8" s="17">
        <v>20</v>
      </c>
      <c r="E8" s="17">
        <v>32</v>
      </c>
      <c r="F8" s="17">
        <v>27</v>
      </c>
      <c r="G8" s="17">
        <v>27</v>
      </c>
      <c r="H8" s="17">
        <v>23</v>
      </c>
      <c r="I8" s="17">
        <v>35</v>
      </c>
      <c r="J8" s="5"/>
    </row>
    <row r="9" spans="1:10" x14ac:dyDescent="0.6">
      <c r="A9" s="1" t="s">
        <v>123</v>
      </c>
      <c r="B9" s="17">
        <v>59</v>
      </c>
      <c r="C9" s="17">
        <v>65</v>
      </c>
      <c r="D9" s="17">
        <v>56</v>
      </c>
      <c r="E9" s="17">
        <v>38</v>
      </c>
      <c r="F9" s="17">
        <v>55</v>
      </c>
      <c r="G9" s="17">
        <v>61</v>
      </c>
      <c r="H9" s="17">
        <v>65</v>
      </c>
      <c r="I9" s="17">
        <v>28</v>
      </c>
      <c r="J9" s="5"/>
    </row>
    <row r="10" spans="1:10" x14ac:dyDescent="0.6">
      <c r="A10" s="1" t="s">
        <v>72</v>
      </c>
      <c r="B10" s="17">
        <v>8</v>
      </c>
      <c r="C10" s="17">
        <v>12</v>
      </c>
      <c r="D10" s="17">
        <v>14</v>
      </c>
      <c r="E10" s="17">
        <v>19</v>
      </c>
      <c r="F10" s="17">
        <v>14</v>
      </c>
      <c r="G10" s="17">
        <v>18</v>
      </c>
      <c r="H10" s="17">
        <v>16</v>
      </c>
      <c r="I10" s="17">
        <v>17</v>
      </c>
      <c r="J10" s="5"/>
    </row>
    <row r="11" spans="1:10" x14ac:dyDescent="0.6">
      <c r="A11" s="1" t="s">
        <v>62</v>
      </c>
      <c r="B11" s="17">
        <v>10</v>
      </c>
      <c r="C11" s="17">
        <v>13</v>
      </c>
      <c r="D11" s="17">
        <v>4</v>
      </c>
      <c r="E11" s="17">
        <v>8</v>
      </c>
      <c r="F11" s="17">
        <v>26</v>
      </c>
      <c r="G11" s="17">
        <v>18</v>
      </c>
      <c r="H11" s="17">
        <v>14</v>
      </c>
      <c r="I11" s="17">
        <v>17</v>
      </c>
      <c r="J11" s="5"/>
    </row>
    <row r="12" spans="1:10" x14ac:dyDescent="0.6">
      <c r="A12" s="1" t="s">
        <v>66</v>
      </c>
      <c r="B12" s="17">
        <v>7</v>
      </c>
      <c r="C12" s="17">
        <v>18</v>
      </c>
      <c r="D12" s="17">
        <v>7</v>
      </c>
      <c r="E12" s="17">
        <v>12</v>
      </c>
      <c r="F12" s="17">
        <v>13</v>
      </c>
      <c r="G12" s="17">
        <v>20</v>
      </c>
      <c r="H12" s="17">
        <v>14</v>
      </c>
      <c r="I12" s="17">
        <v>15</v>
      </c>
      <c r="J12" s="5"/>
    </row>
    <row r="13" spans="1:10" x14ac:dyDescent="0.6">
      <c r="A13" s="1" t="s">
        <v>126</v>
      </c>
      <c r="B13" s="17">
        <v>28</v>
      </c>
      <c r="C13" s="17">
        <v>28</v>
      </c>
      <c r="D13" s="17">
        <v>34</v>
      </c>
      <c r="E13" s="17">
        <v>57</v>
      </c>
      <c r="F13" s="17">
        <v>33</v>
      </c>
      <c r="G13" s="17">
        <v>25</v>
      </c>
      <c r="H13" s="17">
        <v>45</v>
      </c>
      <c r="I13" s="17">
        <v>13</v>
      </c>
      <c r="J13" s="5"/>
    </row>
    <row r="14" spans="1:10" x14ac:dyDescent="0.6">
      <c r="A14" s="1" t="s">
        <v>112</v>
      </c>
      <c r="B14" s="17">
        <v>7</v>
      </c>
      <c r="C14" s="17">
        <v>14</v>
      </c>
      <c r="D14" s="17">
        <v>7</v>
      </c>
      <c r="E14" s="17">
        <v>14</v>
      </c>
      <c r="F14" s="17">
        <v>7</v>
      </c>
      <c r="G14" s="17">
        <v>13</v>
      </c>
      <c r="H14" s="17">
        <v>23</v>
      </c>
      <c r="I14" s="17">
        <v>9</v>
      </c>
      <c r="J14" s="5"/>
    </row>
    <row r="15" spans="1:10" x14ac:dyDescent="0.6">
      <c r="A15" s="1" t="s">
        <v>128</v>
      </c>
      <c r="B15" s="17">
        <v>9</v>
      </c>
      <c r="C15" s="17">
        <v>3</v>
      </c>
      <c r="D15" s="17">
        <v>6</v>
      </c>
      <c r="E15" s="17">
        <v>10</v>
      </c>
      <c r="F15" s="17">
        <v>9</v>
      </c>
      <c r="G15" s="17">
        <v>18</v>
      </c>
      <c r="H15" s="17">
        <v>27</v>
      </c>
      <c r="I15" s="17">
        <v>8</v>
      </c>
      <c r="J15" s="5"/>
    </row>
    <row r="16" spans="1:10" x14ac:dyDescent="0.6">
      <c r="A16" s="1" t="s">
        <v>124</v>
      </c>
      <c r="B16" s="17">
        <v>8</v>
      </c>
      <c r="C16" s="17">
        <v>5</v>
      </c>
      <c r="D16" s="17">
        <v>4</v>
      </c>
      <c r="E16" s="17">
        <v>10</v>
      </c>
      <c r="F16" s="17">
        <v>8</v>
      </c>
      <c r="G16" s="17">
        <v>7</v>
      </c>
      <c r="H16" s="17">
        <v>7</v>
      </c>
      <c r="I16" s="17">
        <v>8</v>
      </c>
      <c r="J16" s="5"/>
    </row>
    <row r="17" spans="1:10" x14ac:dyDescent="0.6">
      <c r="A17" s="1" t="s">
        <v>65</v>
      </c>
      <c r="B17" s="17">
        <v>6</v>
      </c>
      <c r="C17" s="17">
        <v>15</v>
      </c>
      <c r="D17" s="17">
        <v>4</v>
      </c>
      <c r="E17" s="17">
        <v>12</v>
      </c>
      <c r="F17" s="17">
        <v>6</v>
      </c>
      <c r="G17" s="17">
        <v>10</v>
      </c>
      <c r="H17" s="17">
        <v>16</v>
      </c>
      <c r="I17" s="17">
        <v>5</v>
      </c>
      <c r="J17" s="5"/>
    </row>
    <row r="18" spans="1:10" x14ac:dyDescent="0.6">
      <c r="A18" s="1" t="s">
        <v>69</v>
      </c>
      <c r="B18" s="17">
        <v>1</v>
      </c>
      <c r="C18" s="17">
        <v>3</v>
      </c>
      <c r="D18" s="17">
        <v>6</v>
      </c>
      <c r="E18" s="17">
        <v>2</v>
      </c>
      <c r="F18" s="17">
        <v>3</v>
      </c>
      <c r="G18" s="17">
        <v>3</v>
      </c>
      <c r="H18" s="17">
        <v>6</v>
      </c>
      <c r="I18" s="17">
        <v>4</v>
      </c>
      <c r="J18" s="5"/>
    </row>
    <row r="20" spans="1:10" x14ac:dyDescent="0.6">
      <c r="A20" s="14" t="s">
        <v>77</v>
      </c>
    </row>
    <row r="21" spans="1:10" x14ac:dyDescent="0.6">
      <c r="A21" s="1" t="s">
        <v>162</v>
      </c>
    </row>
    <row r="22" spans="1:10" x14ac:dyDescent="0.6">
      <c r="H22" s="5"/>
      <c r="J22" s="5"/>
    </row>
    <row r="23" spans="1:10" x14ac:dyDescent="0.6">
      <c r="H23" s="5"/>
      <c r="J23" s="5"/>
    </row>
    <row r="24" spans="1:10" x14ac:dyDescent="0.6">
      <c r="A24" s="2"/>
    </row>
  </sheetData>
  <sortState xmlns:xlrd2="http://schemas.microsoft.com/office/spreadsheetml/2017/richdata2" ref="A26:I40">
    <sortCondition descending="1" ref="I26:I40"/>
  </sortState>
  <pageMargins left="0.7" right="0.7" top="0.75" bottom="0.75" header="0.3" footer="0.3"/>
  <pageSetup paperSize="9" orientation="portrait" verticalDpi="0" r:id="rId1"/>
  <headerFooter>
    <oddHeader>&amp;C&amp;"Calibri"&amp;10&amp;K000000OFFICIAL-SENSITIVE&amp;1#</oddHeader>
    <oddFooter>&amp;C&amp;1#&amp;"Calibri"&amp;10&amp;K000000OFFICIAL-SENSITIVE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F5F6-EFC0-4EAB-88B3-96180D5D1889}">
  <sheetPr codeName="Sheet17"/>
  <dimension ref="A1:I30"/>
  <sheetViews>
    <sheetView showGridLines="0" zoomScale="90" zoomScaleNormal="90" workbookViewId="0"/>
  </sheetViews>
  <sheetFormatPr defaultColWidth="8.54296875" defaultRowHeight="13" x14ac:dyDescent="0.6"/>
  <cols>
    <col min="1" max="1" width="17.7265625" style="1" customWidth="1"/>
    <col min="2" max="8" width="11" style="1" customWidth="1"/>
    <col min="9" max="9" width="11.26953125" style="1" customWidth="1"/>
    <col min="10" max="16384" width="8.54296875" style="1"/>
  </cols>
  <sheetData>
    <row r="1" spans="1:9" ht="15.5" x14ac:dyDescent="0.7">
      <c r="A1" s="33" t="s">
        <v>163</v>
      </c>
    </row>
    <row r="3" spans="1:9" x14ac:dyDescent="0.6">
      <c r="A3" s="31" t="s">
        <v>164</v>
      </c>
      <c r="B3" s="32" t="s">
        <v>102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57</v>
      </c>
      <c r="I3" s="32" t="s">
        <v>58</v>
      </c>
    </row>
    <row r="4" spans="1:9" x14ac:dyDescent="0.6">
      <c r="A4" s="1" t="s">
        <v>59</v>
      </c>
      <c r="B4" s="17">
        <v>1954.4826808600001</v>
      </c>
      <c r="C4" s="17">
        <v>3079.1452115500001</v>
      </c>
      <c r="D4" s="17">
        <v>3307.7320516899999</v>
      </c>
      <c r="E4" s="17">
        <v>4128.41045364</v>
      </c>
      <c r="F4" s="17">
        <v>3803.0026493199998</v>
      </c>
      <c r="G4" s="17">
        <v>3418.0574342999998</v>
      </c>
      <c r="H4" s="17">
        <v>4989.7143450100002</v>
      </c>
      <c r="I4" s="17">
        <v>3556.4631409399999</v>
      </c>
    </row>
    <row r="5" spans="1:9" x14ac:dyDescent="0.6">
      <c r="A5" s="1" t="s">
        <v>71</v>
      </c>
      <c r="B5" s="17">
        <v>858.41364290000001</v>
      </c>
      <c r="C5" s="17">
        <v>1606.74131986</v>
      </c>
      <c r="D5" s="17">
        <v>652.61878648599998</v>
      </c>
      <c r="E5" s="17">
        <v>1020.71259389</v>
      </c>
      <c r="F5" s="17">
        <v>965.09195746600005</v>
      </c>
      <c r="G5" s="17">
        <v>2089.3945099699999</v>
      </c>
      <c r="H5" s="17">
        <v>713.22045706999995</v>
      </c>
      <c r="I5" s="17">
        <v>1890.37762243</v>
      </c>
    </row>
    <row r="6" spans="1:9" x14ac:dyDescent="0.6">
      <c r="A6" s="1" t="s">
        <v>123</v>
      </c>
      <c r="B6" s="17">
        <v>2208.6380061199998</v>
      </c>
      <c r="C6" s="17">
        <v>3918.8438972099998</v>
      </c>
      <c r="D6" s="17">
        <v>1646.39389069</v>
      </c>
      <c r="E6" s="17">
        <v>2210.3712988500001</v>
      </c>
      <c r="F6" s="17">
        <v>1456.9236331100001</v>
      </c>
      <c r="G6" s="17">
        <v>2471.0118578400002</v>
      </c>
      <c r="H6" s="17">
        <v>1887.1683857400001</v>
      </c>
      <c r="I6" s="17">
        <v>1158.44297041</v>
      </c>
    </row>
    <row r="7" spans="1:9" x14ac:dyDescent="0.6">
      <c r="A7" s="1" t="s">
        <v>64</v>
      </c>
      <c r="B7" s="17">
        <v>477.199698372</v>
      </c>
      <c r="C7" s="17">
        <v>120.57818795999999</v>
      </c>
      <c r="D7" s="17">
        <v>299.401422438</v>
      </c>
      <c r="E7" s="17">
        <v>422.70028082200002</v>
      </c>
      <c r="F7" s="17">
        <v>587.85412608299998</v>
      </c>
      <c r="G7" s="17">
        <v>896.56666472300003</v>
      </c>
      <c r="H7" s="17">
        <v>407.84748366999997</v>
      </c>
      <c r="I7" s="17">
        <v>1010.50935563</v>
      </c>
    </row>
    <row r="8" spans="1:9" x14ac:dyDescent="0.6">
      <c r="A8" s="1" t="s">
        <v>60</v>
      </c>
      <c r="B8" s="17">
        <v>555.87697077999997</v>
      </c>
      <c r="C8" s="17">
        <v>366.38833822499998</v>
      </c>
      <c r="D8" s="17">
        <v>761.94953517600004</v>
      </c>
      <c r="E8" s="17">
        <v>453.04645782599999</v>
      </c>
      <c r="F8" s="17">
        <v>1882.5663349900001</v>
      </c>
      <c r="G8" s="17">
        <v>1159.36909818</v>
      </c>
      <c r="H8" s="17">
        <v>565.94753112000001</v>
      </c>
      <c r="I8" s="17">
        <v>898.43306302099995</v>
      </c>
    </row>
    <row r="9" spans="1:9" x14ac:dyDescent="0.6">
      <c r="A9" s="1" t="s">
        <v>72</v>
      </c>
      <c r="B9" s="17">
        <v>21.2678631</v>
      </c>
      <c r="C9" s="17">
        <v>731.16649339499997</v>
      </c>
      <c r="D9" s="17">
        <v>938.71217518399999</v>
      </c>
      <c r="E9" s="17">
        <v>493.81216345199999</v>
      </c>
      <c r="F9" s="17">
        <v>427.452249424</v>
      </c>
      <c r="G9" s="17">
        <v>399.76722027</v>
      </c>
      <c r="H9" s="17">
        <v>325.31445364000001</v>
      </c>
      <c r="I9" s="17">
        <v>712.80882100999997</v>
      </c>
    </row>
    <row r="10" spans="1:9" x14ac:dyDescent="0.6">
      <c r="A10" s="1" t="s">
        <v>63</v>
      </c>
      <c r="B10" s="17">
        <v>859.89396811799998</v>
      </c>
      <c r="C10" s="17">
        <v>376.291008224</v>
      </c>
      <c r="D10" s="17">
        <v>741.761122086</v>
      </c>
      <c r="E10" s="17">
        <v>824.34274194199998</v>
      </c>
      <c r="F10" s="17">
        <v>552.82616289999999</v>
      </c>
      <c r="G10" s="17">
        <v>897.72567325900002</v>
      </c>
      <c r="H10" s="17">
        <v>630.11601795000001</v>
      </c>
      <c r="I10" s="17">
        <v>681.45914542200001</v>
      </c>
    </row>
    <row r="11" spans="1:9" x14ac:dyDescent="0.6">
      <c r="A11" s="1" t="s">
        <v>66</v>
      </c>
      <c r="B11" s="17">
        <v>156.88906218599999</v>
      </c>
      <c r="C11" s="17">
        <v>594.95894161000001</v>
      </c>
      <c r="D11" s="17">
        <v>377.85141152</v>
      </c>
      <c r="E11" s="17">
        <v>274.98821008900001</v>
      </c>
      <c r="F11" s="17">
        <v>163.27071472</v>
      </c>
      <c r="G11" s="17">
        <v>681.89800205999995</v>
      </c>
      <c r="H11" s="17">
        <v>281.20841209999998</v>
      </c>
      <c r="I11" s="17">
        <v>647.44253925999999</v>
      </c>
    </row>
    <row r="12" spans="1:9" x14ac:dyDescent="0.6">
      <c r="A12" s="1" t="s">
        <v>128</v>
      </c>
      <c r="B12" s="17">
        <v>272.59454640000001</v>
      </c>
      <c r="C12" s="17">
        <v>60.754433300000002</v>
      </c>
      <c r="D12" s="17">
        <v>119.21437671</v>
      </c>
      <c r="E12" s="17">
        <v>340.28580959999999</v>
      </c>
      <c r="F12" s="17">
        <v>233.965574194</v>
      </c>
      <c r="G12" s="17">
        <v>411.07888467499998</v>
      </c>
      <c r="H12" s="17">
        <v>462.65606277000001</v>
      </c>
      <c r="I12" s="17">
        <v>434.858432096</v>
      </c>
    </row>
    <row r="13" spans="1:9" x14ac:dyDescent="0.6">
      <c r="A13" s="1" t="s">
        <v>124</v>
      </c>
      <c r="B13" s="17">
        <v>141.82386844999999</v>
      </c>
      <c r="C13" s="17">
        <v>108.77864030000001</v>
      </c>
      <c r="D13" s="17">
        <v>76.998811889999999</v>
      </c>
      <c r="E13" s="17">
        <v>246.09738075999999</v>
      </c>
      <c r="F13" s="17">
        <v>79.887887199999994</v>
      </c>
      <c r="G13" s="17">
        <v>172.50600069999999</v>
      </c>
      <c r="H13" s="17">
        <v>126.0063717</v>
      </c>
      <c r="I13" s="17">
        <v>386.70920969999997</v>
      </c>
    </row>
    <row r="14" spans="1:9" x14ac:dyDescent="0.6">
      <c r="A14" s="1" t="s">
        <v>65</v>
      </c>
      <c r="B14" s="17">
        <v>199.719718</v>
      </c>
      <c r="C14" s="17">
        <v>172.97046338800001</v>
      </c>
      <c r="D14" s="17">
        <v>98.792654400000004</v>
      </c>
      <c r="E14" s="17">
        <v>296.84244189600003</v>
      </c>
      <c r="F14" s="17">
        <v>97.714015465000003</v>
      </c>
      <c r="G14" s="17">
        <v>124.4817937</v>
      </c>
      <c r="H14" s="17">
        <v>211.35407763399999</v>
      </c>
      <c r="I14" s="17">
        <v>375.31298915000002</v>
      </c>
    </row>
    <row r="15" spans="1:9" x14ac:dyDescent="0.6">
      <c r="A15" s="1" t="s">
        <v>126</v>
      </c>
      <c r="B15" s="17">
        <v>901.25969313999997</v>
      </c>
      <c r="C15" s="17">
        <v>420.59234591900002</v>
      </c>
      <c r="D15" s="17">
        <v>862.714408832</v>
      </c>
      <c r="E15" s="17">
        <v>1013.78918028</v>
      </c>
      <c r="F15" s="17">
        <v>704.34291560500003</v>
      </c>
      <c r="G15" s="17">
        <v>2893.2755223899999</v>
      </c>
      <c r="H15" s="17">
        <v>648.84515102</v>
      </c>
      <c r="I15" s="17">
        <v>365.025899095</v>
      </c>
    </row>
    <row r="16" spans="1:9" x14ac:dyDescent="0.6">
      <c r="A16" s="1" t="s">
        <v>112</v>
      </c>
      <c r="B16" s="17">
        <v>58.394996387200003</v>
      </c>
      <c r="C16" s="17">
        <v>400.76193118600003</v>
      </c>
      <c r="D16" s="17">
        <v>137.97430900000001</v>
      </c>
      <c r="E16" s="17">
        <v>315.45805687000001</v>
      </c>
      <c r="F16" s="17">
        <v>262.45610269999997</v>
      </c>
      <c r="G16" s="17">
        <v>215.877957933</v>
      </c>
      <c r="H16" s="17">
        <v>290.88185951000003</v>
      </c>
      <c r="I16" s="17">
        <v>281.05976574499999</v>
      </c>
    </row>
    <row r="17" spans="1:9" x14ac:dyDescent="0.6">
      <c r="A17" s="1" t="s">
        <v>62</v>
      </c>
      <c r="B17" s="17">
        <v>304.11519655000001</v>
      </c>
      <c r="C17" s="17">
        <v>113.5048321</v>
      </c>
      <c r="D17" s="17">
        <v>30.796475600000001</v>
      </c>
      <c r="E17" s="17">
        <v>79.659200499999997</v>
      </c>
      <c r="F17" s="17">
        <v>406.07135030000001</v>
      </c>
      <c r="G17" s="17">
        <v>264.89542749999998</v>
      </c>
      <c r="H17" s="17">
        <v>999.58804112200005</v>
      </c>
      <c r="I17" s="17">
        <v>153.23914622500001</v>
      </c>
    </row>
    <row r="18" spans="1:9" x14ac:dyDescent="0.6">
      <c r="A18" s="1" t="s">
        <v>69</v>
      </c>
      <c r="B18" s="17">
        <v>2.3630958999999998</v>
      </c>
      <c r="C18" s="17">
        <v>48.481580399999999</v>
      </c>
      <c r="D18" s="17">
        <v>311.84099556500001</v>
      </c>
      <c r="E18" s="17">
        <v>35.829526837000003</v>
      </c>
      <c r="F18" s="17">
        <v>20.886718599999998</v>
      </c>
      <c r="G18" s="17">
        <v>6.098312</v>
      </c>
      <c r="H18" s="17">
        <v>16.770358000000002</v>
      </c>
      <c r="I18" s="17">
        <v>51.500244840000001</v>
      </c>
    </row>
    <row r="20" spans="1:9" x14ac:dyDescent="0.6">
      <c r="A20" s="14" t="s">
        <v>77</v>
      </c>
      <c r="G20" s="5"/>
      <c r="I20" s="5"/>
    </row>
    <row r="21" spans="1:9" x14ac:dyDescent="0.6">
      <c r="A21" s="1" t="s">
        <v>162</v>
      </c>
    </row>
    <row r="30" spans="1:9" x14ac:dyDescent="0.6">
      <c r="G30" s="5"/>
      <c r="I30" s="5"/>
    </row>
  </sheetData>
  <pageMargins left="0.7" right="0.7" top="0.75" bottom="0.75" header="0.3" footer="0.3"/>
  <pageSetup paperSize="9" orientation="portrait" verticalDpi="0" r:id="rId1"/>
  <headerFooter>
    <oddHeader>&amp;C&amp;"Calibri"&amp;10&amp;K000000OFFICIAL-SENSITIVE&amp;1#</oddHeader>
    <oddFooter>&amp;C&amp;1#&amp;"Calibri"&amp;10&amp;K000000OFFICIAL-SENSITIVE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DD33-B4FB-4281-BE67-44C35022C960}">
  <sheetPr codeName="Sheet18"/>
  <dimension ref="A1:I35"/>
  <sheetViews>
    <sheetView showGridLines="0" zoomScale="90" zoomScaleNormal="90" workbookViewId="0"/>
  </sheetViews>
  <sheetFormatPr defaultColWidth="8.54296875" defaultRowHeight="13" x14ac:dyDescent="0.6"/>
  <cols>
    <col min="1" max="1" width="25" style="1" customWidth="1"/>
    <col min="2" max="2" width="33.26953125" style="1" customWidth="1"/>
    <col min="3" max="3" width="38.40625" style="1" customWidth="1"/>
    <col min="4" max="7" width="11" style="1" customWidth="1"/>
    <col min="8" max="16384" width="8.54296875" style="1"/>
  </cols>
  <sheetData>
    <row r="1" spans="1:9" ht="15.5" x14ac:dyDescent="0.7">
      <c r="A1" s="44" t="s">
        <v>165</v>
      </c>
      <c r="B1" s="20"/>
      <c r="C1" s="20"/>
    </row>
    <row r="2" spans="1:9" ht="15.25" x14ac:dyDescent="0.65">
      <c r="A2" s="20"/>
      <c r="B2" s="20"/>
      <c r="C2" s="20"/>
    </row>
    <row r="3" spans="1:9" ht="17.75" x14ac:dyDescent="0.6">
      <c r="A3" s="48" t="s">
        <v>166</v>
      </c>
      <c r="B3" s="49" t="s">
        <v>167</v>
      </c>
      <c r="C3" s="49" t="s">
        <v>168</v>
      </c>
      <c r="D3" s="14"/>
      <c r="E3" s="14"/>
      <c r="F3" s="14"/>
      <c r="G3" s="14"/>
    </row>
    <row r="4" spans="1:9" ht="15.25" x14ac:dyDescent="0.6">
      <c r="A4" s="52" t="s">
        <v>59</v>
      </c>
      <c r="B4" s="52">
        <v>95</v>
      </c>
      <c r="C4" s="45">
        <v>0.43778801843317972</v>
      </c>
      <c r="D4" s="17"/>
      <c r="E4" s="17"/>
      <c r="F4" s="17"/>
      <c r="G4" s="17"/>
      <c r="I4" s="5"/>
    </row>
    <row r="5" spans="1:9" ht="17.25" x14ac:dyDescent="0.6">
      <c r="A5" s="52" t="s">
        <v>169</v>
      </c>
      <c r="B5" s="52">
        <v>57</v>
      </c>
      <c r="C5" s="45">
        <v>0.26267281105990781</v>
      </c>
      <c r="D5" s="17"/>
      <c r="E5" s="17"/>
      <c r="F5" s="17"/>
      <c r="G5" s="17"/>
      <c r="I5" s="5"/>
    </row>
    <row r="6" spans="1:9" ht="15.25" x14ac:dyDescent="0.6">
      <c r="A6" s="52" t="s">
        <v>124</v>
      </c>
      <c r="B6" s="52">
        <v>24</v>
      </c>
      <c r="C6" s="45">
        <v>0.11059907834101383</v>
      </c>
      <c r="D6" s="17"/>
      <c r="E6" s="17"/>
      <c r="F6" s="17"/>
      <c r="G6" s="17"/>
      <c r="I6" s="5"/>
    </row>
    <row r="7" spans="1:9" ht="15.25" x14ac:dyDescent="0.6">
      <c r="A7" s="52" t="s">
        <v>112</v>
      </c>
      <c r="B7" s="52">
        <v>10</v>
      </c>
      <c r="C7" s="45">
        <v>4.6082949308755762E-2</v>
      </c>
      <c r="D7" s="17"/>
      <c r="E7" s="17"/>
      <c r="F7" s="17"/>
      <c r="G7" s="17"/>
      <c r="I7" s="5"/>
    </row>
    <row r="8" spans="1:9" ht="15.25" x14ac:dyDescent="0.6">
      <c r="A8" s="52" t="s">
        <v>60</v>
      </c>
      <c r="B8" s="52">
        <v>5</v>
      </c>
      <c r="C8" s="45">
        <v>2.3041474654377881E-2</v>
      </c>
      <c r="D8" s="17"/>
      <c r="E8" s="17"/>
      <c r="F8" s="17"/>
      <c r="G8" s="17"/>
      <c r="I8" s="5"/>
    </row>
    <row r="9" spans="1:9" ht="15.25" x14ac:dyDescent="0.6">
      <c r="A9" s="52" t="s">
        <v>62</v>
      </c>
      <c r="B9" s="52">
        <v>4</v>
      </c>
      <c r="C9" s="45">
        <v>1.8433179723502304E-2</v>
      </c>
      <c r="D9" s="17"/>
      <c r="E9" s="17"/>
      <c r="F9" s="17"/>
      <c r="G9" s="17"/>
      <c r="I9" s="5"/>
    </row>
    <row r="10" spans="1:9" ht="15.25" x14ac:dyDescent="0.6">
      <c r="A10" s="52" t="s">
        <v>69</v>
      </c>
      <c r="B10" s="52">
        <v>3</v>
      </c>
      <c r="C10" s="45">
        <v>1.3824884792626729E-2</v>
      </c>
      <c r="D10" s="17"/>
      <c r="E10" s="17"/>
      <c r="F10" s="17"/>
      <c r="G10" s="17"/>
      <c r="I10" s="5"/>
    </row>
    <row r="11" spans="1:9" ht="15.25" x14ac:dyDescent="0.6">
      <c r="A11" s="52" t="s">
        <v>126</v>
      </c>
      <c r="B11" s="52">
        <v>2</v>
      </c>
      <c r="C11" s="45">
        <v>9.2165898617511521E-3</v>
      </c>
      <c r="D11" s="17"/>
      <c r="E11" s="17"/>
      <c r="F11" s="17"/>
      <c r="G11" s="17"/>
      <c r="I11" s="5"/>
    </row>
    <row r="12" spans="1:9" ht="15.25" x14ac:dyDescent="0.6">
      <c r="A12" s="52" t="s">
        <v>70</v>
      </c>
      <c r="B12" s="52">
        <v>2</v>
      </c>
      <c r="C12" s="45">
        <v>9.2165898617511521E-3</v>
      </c>
      <c r="D12" s="17"/>
      <c r="E12" s="17"/>
      <c r="F12" s="17"/>
      <c r="G12" s="17"/>
      <c r="I12" s="5"/>
    </row>
    <row r="13" spans="1:9" ht="15.25" x14ac:dyDescent="0.6">
      <c r="A13" s="52" t="s">
        <v>170</v>
      </c>
      <c r="B13" s="52">
        <v>2</v>
      </c>
      <c r="C13" s="45">
        <v>9.2165898617511521E-3</v>
      </c>
      <c r="D13" s="17"/>
      <c r="E13" s="17"/>
      <c r="F13" s="17"/>
      <c r="G13" s="17"/>
      <c r="I13" s="5"/>
    </row>
    <row r="14" spans="1:9" ht="15.25" x14ac:dyDescent="0.6">
      <c r="A14" s="52" t="s">
        <v>171</v>
      </c>
      <c r="B14" s="52">
        <v>2</v>
      </c>
      <c r="C14" s="45">
        <v>9.2165898617511521E-3</v>
      </c>
      <c r="D14" s="17"/>
      <c r="E14" s="17"/>
      <c r="F14" s="17"/>
      <c r="G14" s="17"/>
      <c r="I14" s="5"/>
    </row>
    <row r="15" spans="1:9" ht="15.25" x14ac:dyDescent="0.6">
      <c r="A15" s="52" t="s">
        <v>66</v>
      </c>
      <c r="B15" s="52">
        <v>1</v>
      </c>
      <c r="C15" s="45">
        <v>4.608294930875576E-3</v>
      </c>
      <c r="D15" s="17"/>
      <c r="E15" s="17"/>
      <c r="F15" s="17"/>
      <c r="G15" s="17"/>
      <c r="I15" s="5"/>
    </row>
    <row r="16" spans="1:9" ht="15.25" x14ac:dyDescent="0.6">
      <c r="A16" s="52" t="s">
        <v>63</v>
      </c>
      <c r="B16" s="52">
        <v>1</v>
      </c>
      <c r="C16" s="45">
        <v>4.608294930875576E-3</v>
      </c>
      <c r="D16" s="17"/>
      <c r="E16" s="17"/>
      <c r="F16" s="17"/>
      <c r="G16" s="17"/>
      <c r="I16" s="5"/>
    </row>
    <row r="17" spans="1:9" ht="15.25" x14ac:dyDescent="0.6">
      <c r="A17" s="52" t="s">
        <v>136</v>
      </c>
      <c r="B17" s="52">
        <v>1</v>
      </c>
      <c r="C17" s="45">
        <v>4.608294930875576E-3</v>
      </c>
    </row>
    <row r="18" spans="1:9" ht="15.25" x14ac:dyDescent="0.6">
      <c r="A18" s="52" t="s">
        <v>172</v>
      </c>
      <c r="B18" s="52">
        <v>1</v>
      </c>
      <c r="C18" s="46">
        <v>4.608294930875576E-3</v>
      </c>
    </row>
    <row r="19" spans="1:9" ht="15.25" x14ac:dyDescent="0.6">
      <c r="A19" s="52" t="s">
        <v>173</v>
      </c>
      <c r="B19" s="52">
        <v>0</v>
      </c>
      <c r="C19" s="46">
        <v>0</v>
      </c>
    </row>
    <row r="20" spans="1:9" ht="15.25" x14ac:dyDescent="0.6">
      <c r="A20" s="52" t="s">
        <v>64</v>
      </c>
      <c r="B20" s="52">
        <v>0</v>
      </c>
      <c r="C20" s="46">
        <v>0</v>
      </c>
      <c r="G20" s="5"/>
      <c r="I20" s="5"/>
    </row>
    <row r="21" spans="1:9" ht="15.25" x14ac:dyDescent="0.6">
      <c r="A21" s="52" t="s">
        <v>127</v>
      </c>
      <c r="B21" s="52">
        <v>0</v>
      </c>
      <c r="C21" s="46">
        <v>0</v>
      </c>
      <c r="G21" s="5"/>
      <c r="I21" s="5"/>
    </row>
    <row r="22" spans="1:9" ht="15.25" x14ac:dyDescent="0.6">
      <c r="A22" s="52" t="s">
        <v>72</v>
      </c>
      <c r="B22" s="52">
        <v>0</v>
      </c>
      <c r="C22" s="46">
        <v>0</v>
      </c>
    </row>
    <row r="23" spans="1:9" ht="15.25" x14ac:dyDescent="0.6">
      <c r="A23" s="52" t="s">
        <v>174</v>
      </c>
      <c r="B23" s="52">
        <v>0</v>
      </c>
      <c r="C23" s="46">
        <v>0</v>
      </c>
    </row>
    <row r="24" spans="1:9" ht="15.25" x14ac:dyDescent="0.6">
      <c r="A24" s="52" t="s">
        <v>175</v>
      </c>
      <c r="B24" s="52">
        <v>0</v>
      </c>
      <c r="C24" s="46">
        <v>0</v>
      </c>
    </row>
    <row r="25" spans="1:9" ht="17.75" x14ac:dyDescent="0.6">
      <c r="A25" s="50" t="s">
        <v>176</v>
      </c>
      <c r="B25" s="50">
        <v>217</v>
      </c>
      <c r="C25" s="51">
        <v>1</v>
      </c>
    </row>
    <row r="26" spans="1:9" ht="15.25" x14ac:dyDescent="0.65">
      <c r="A26" s="20"/>
      <c r="B26" s="20"/>
      <c r="C26" s="20"/>
    </row>
    <row r="27" spans="1:9" ht="15.5" x14ac:dyDescent="0.7">
      <c r="A27" s="33" t="s">
        <v>73</v>
      </c>
      <c r="B27" s="20"/>
      <c r="C27" s="20"/>
    </row>
    <row r="28" spans="1:9" ht="17.25" x14ac:dyDescent="0.65">
      <c r="A28" s="20" t="s">
        <v>177</v>
      </c>
      <c r="B28" s="20"/>
      <c r="C28" s="20"/>
    </row>
    <row r="29" spans="1:9" ht="17.25" x14ac:dyDescent="0.65">
      <c r="A29" s="20" t="s">
        <v>178</v>
      </c>
      <c r="B29" s="20"/>
      <c r="C29" s="20"/>
    </row>
    <row r="30" spans="1:9" ht="17.25" x14ac:dyDescent="0.65">
      <c r="A30" s="20" t="s">
        <v>179</v>
      </c>
      <c r="B30" s="20"/>
      <c r="C30" s="20"/>
    </row>
    <row r="31" spans="1:9" ht="15.25" x14ac:dyDescent="0.65">
      <c r="A31" s="20"/>
      <c r="B31" s="20"/>
      <c r="C31" s="20"/>
    </row>
    <row r="32" spans="1:9" ht="15.5" x14ac:dyDescent="0.7">
      <c r="A32" s="33" t="s">
        <v>180</v>
      </c>
      <c r="B32" s="20"/>
      <c r="C32" s="20"/>
    </row>
    <row r="33" spans="1:3" ht="15.25" x14ac:dyDescent="0.65">
      <c r="A33" s="47" t="s">
        <v>181</v>
      </c>
      <c r="B33" s="20"/>
      <c r="C33" s="20"/>
    </row>
    <row r="34" spans="1:3" ht="15.25" x14ac:dyDescent="0.65">
      <c r="B34" s="20"/>
      <c r="C34" s="20"/>
    </row>
    <row r="35" spans="1:3" ht="15.25" x14ac:dyDescent="0.65">
      <c r="B35" s="20"/>
      <c r="C35" s="20"/>
    </row>
  </sheetData>
  <hyperlinks>
    <hyperlink ref="A33" r:id="rId1" xr:uid="{88C3C16A-9526-40AC-9D3A-F91217EA1243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0705-6D23-49B1-BB42-B240A8B43ACA}">
  <sheetPr>
    <pageSetUpPr autoPageBreaks="0"/>
  </sheetPr>
  <dimension ref="A1:C31"/>
  <sheetViews>
    <sheetView showGridLines="0" zoomScale="90" zoomScaleNormal="90" workbookViewId="0"/>
  </sheetViews>
  <sheetFormatPr defaultColWidth="9.1328125" defaultRowHeight="14.25" x14ac:dyDescent="0.65"/>
  <cols>
    <col min="1" max="1" width="7.26953125" style="7" customWidth="1"/>
    <col min="2" max="2" width="34.86328125" style="7" customWidth="1"/>
    <col min="3" max="3" width="141.1328125" style="7" bestFit="1" customWidth="1"/>
    <col min="4" max="16384" width="9.1328125" style="7"/>
  </cols>
  <sheetData>
    <row r="1" spans="1:3" ht="15.5" x14ac:dyDescent="0.7">
      <c r="A1" s="33" t="s">
        <v>7</v>
      </c>
      <c r="B1" s="33"/>
    </row>
    <row r="2" spans="1:3" ht="15.5" x14ac:dyDescent="0.7">
      <c r="A2" s="20" t="s">
        <v>8</v>
      </c>
      <c r="B2" s="33"/>
    </row>
    <row r="3" spans="1:3" ht="15.5" x14ac:dyDescent="0.7">
      <c r="A3" s="90" t="s">
        <v>9</v>
      </c>
      <c r="B3" s="33"/>
    </row>
    <row r="4" spans="1:3" ht="15.5" x14ac:dyDescent="0.7">
      <c r="A4" s="20"/>
      <c r="B4" s="33"/>
    </row>
    <row r="5" spans="1:3" ht="15.5" x14ac:dyDescent="0.7">
      <c r="A5" s="91" t="s">
        <v>10</v>
      </c>
      <c r="B5" s="91" t="s">
        <v>11</v>
      </c>
      <c r="C5" s="91" t="s">
        <v>12</v>
      </c>
    </row>
    <row r="6" spans="1:3" ht="19.5" customHeight="1" x14ac:dyDescent="0.65">
      <c r="A6" s="92">
        <v>1</v>
      </c>
      <c r="B6" s="24" t="s">
        <v>13</v>
      </c>
      <c r="C6" s="24" t="s">
        <v>14</v>
      </c>
    </row>
    <row r="7" spans="1:3" ht="19.5" customHeight="1" x14ac:dyDescent="0.65">
      <c r="A7" s="93">
        <v>2</v>
      </c>
      <c r="B7" s="22" t="s">
        <v>13</v>
      </c>
      <c r="C7" s="22" t="s">
        <v>15</v>
      </c>
    </row>
    <row r="8" spans="1:3" ht="19.5" customHeight="1" x14ac:dyDescent="0.65">
      <c r="A8" s="93">
        <v>3</v>
      </c>
      <c r="B8" s="22" t="s">
        <v>13</v>
      </c>
      <c r="C8" s="22" t="s">
        <v>16</v>
      </c>
    </row>
    <row r="9" spans="1:3" ht="19.5" customHeight="1" x14ac:dyDescent="0.65">
      <c r="A9" s="93">
        <v>4</v>
      </c>
      <c r="B9" s="22" t="s">
        <v>13</v>
      </c>
      <c r="C9" s="22" t="s">
        <v>17</v>
      </c>
    </row>
    <row r="10" spans="1:3" ht="19.5" customHeight="1" x14ac:dyDescent="0.65">
      <c r="A10" s="93">
        <v>5</v>
      </c>
      <c r="B10" s="22" t="s">
        <v>13</v>
      </c>
      <c r="C10" s="22" t="s">
        <v>18</v>
      </c>
    </row>
    <row r="11" spans="1:3" ht="19.5" customHeight="1" x14ac:dyDescent="0.65">
      <c r="A11" s="93" t="s">
        <v>19</v>
      </c>
      <c r="B11" s="22" t="s">
        <v>13</v>
      </c>
      <c r="C11" s="22" t="s">
        <v>20</v>
      </c>
    </row>
    <row r="12" spans="1:3" ht="19.5" customHeight="1" x14ac:dyDescent="0.65">
      <c r="A12" s="94" t="s">
        <v>21</v>
      </c>
      <c r="B12" s="23" t="s">
        <v>13</v>
      </c>
      <c r="C12" s="23" t="s">
        <v>22</v>
      </c>
    </row>
    <row r="13" spans="1:3" ht="15.25" x14ac:dyDescent="0.65">
      <c r="A13" s="92" t="s">
        <v>23</v>
      </c>
      <c r="B13" s="24" t="s">
        <v>24</v>
      </c>
      <c r="C13" s="24" t="s">
        <v>25</v>
      </c>
    </row>
    <row r="14" spans="1:3" ht="19.5" customHeight="1" x14ac:dyDescent="0.65">
      <c r="A14" s="93" t="s">
        <v>26</v>
      </c>
      <c r="B14" s="22" t="s">
        <v>24</v>
      </c>
      <c r="C14" s="22" t="s">
        <v>27</v>
      </c>
    </row>
    <row r="15" spans="1:3" ht="19.5" customHeight="1" x14ac:dyDescent="0.65">
      <c r="A15" s="93">
        <v>8</v>
      </c>
      <c r="B15" s="22" t="s">
        <v>24</v>
      </c>
      <c r="C15" s="22" t="s">
        <v>28</v>
      </c>
    </row>
    <row r="16" spans="1:3" ht="19.5" customHeight="1" x14ac:dyDescent="0.65">
      <c r="A16" s="93" t="s">
        <v>29</v>
      </c>
      <c r="B16" s="22" t="s">
        <v>24</v>
      </c>
      <c r="C16" s="22" t="s">
        <v>30</v>
      </c>
    </row>
    <row r="17" spans="1:3" ht="19.5" customHeight="1" x14ac:dyDescent="0.65">
      <c r="A17" s="93" t="s">
        <v>31</v>
      </c>
      <c r="B17" s="22" t="s">
        <v>24</v>
      </c>
      <c r="C17" s="22" t="s">
        <v>32</v>
      </c>
    </row>
    <row r="18" spans="1:3" ht="19.5" customHeight="1" x14ac:dyDescent="0.65">
      <c r="A18" s="93" t="s">
        <v>33</v>
      </c>
      <c r="B18" s="22" t="s">
        <v>24</v>
      </c>
      <c r="C18" s="22" t="s">
        <v>34</v>
      </c>
    </row>
    <row r="19" spans="1:3" ht="19.5" customHeight="1" x14ac:dyDescent="0.65">
      <c r="A19" s="93" t="s">
        <v>35</v>
      </c>
      <c r="B19" s="22" t="s">
        <v>24</v>
      </c>
      <c r="C19" s="22" t="s">
        <v>36</v>
      </c>
    </row>
    <row r="20" spans="1:3" ht="19.5" customHeight="1" x14ac:dyDescent="0.65">
      <c r="A20" s="93" t="s">
        <v>37</v>
      </c>
      <c r="B20" s="22" t="s">
        <v>24</v>
      </c>
      <c r="C20" s="22" t="s">
        <v>38</v>
      </c>
    </row>
    <row r="21" spans="1:3" ht="19.5" customHeight="1" x14ac:dyDescent="0.65">
      <c r="A21" s="93" t="s">
        <v>39</v>
      </c>
      <c r="B21" s="22" t="s">
        <v>24</v>
      </c>
      <c r="C21" s="22" t="s">
        <v>40</v>
      </c>
    </row>
    <row r="22" spans="1:3" ht="19.5" customHeight="1" x14ac:dyDescent="0.65">
      <c r="A22" s="93" t="s">
        <v>41</v>
      </c>
      <c r="B22" s="22" t="s">
        <v>24</v>
      </c>
      <c r="C22" s="22" t="s">
        <v>42</v>
      </c>
    </row>
    <row r="23" spans="1:3" ht="19.5" customHeight="1" x14ac:dyDescent="0.65">
      <c r="A23" s="94" t="s">
        <v>43</v>
      </c>
      <c r="B23" s="23" t="s">
        <v>24</v>
      </c>
      <c r="C23" s="23" t="s">
        <v>44</v>
      </c>
    </row>
    <row r="24" spans="1:3" ht="19.5" customHeight="1" x14ac:dyDescent="0.65">
      <c r="A24" s="93">
        <v>13</v>
      </c>
      <c r="B24" s="22" t="s">
        <v>45</v>
      </c>
      <c r="C24" s="22" t="s">
        <v>46</v>
      </c>
    </row>
    <row r="25" spans="1:3" ht="19.5" customHeight="1" x14ac:dyDescent="0.65">
      <c r="A25" s="93">
        <v>14</v>
      </c>
      <c r="B25" s="22" t="s">
        <v>45</v>
      </c>
      <c r="C25" s="22" t="s">
        <v>47</v>
      </c>
    </row>
    <row r="26" spans="1:3" ht="15.25" x14ac:dyDescent="0.65">
      <c r="A26" s="95">
        <v>15</v>
      </c>
      <c r="B26" s="96" t="s">
        <v>48</v>
      </c>
      <c r="C26" s="96" t="s">
        <v>49</v>
      </c>
    </row>
    <row r="27" spans="1:3" ht="15.25" x14ac:dyDescent="0.65">
      <c r="A27" s="93"/>
      <c r="C27" s="97"/>
    </row>
    <row r="28" spans="1:3" x14ac:dyDescent="0.65">
      <c r="A28" s="98"/>
    </row>
    <row r="31" spans="1:3" x14ac:dyDescent="0.65">
      <c r="B31" s="99"/>
    </row>
  </sheetData>
  <hyperlinks>
    <hyperlink ref="A26" location="'15'!A1" display="'15'!A1" xr:uid="{6A21FB39-6A1C-44CA-8541-7CDAFA6EB039}"/>
    <hyperlink ref="A25" location="'14'!A1" display="'14'!A1" xr:uid="{7BFABDF6-B03F-4029-B871-37DC08C5EA41}"/>
    <hyperlink ref="A24" location="'13'!A1" display="'13'!A1" xr:uid="{623B8D5C-3464-4620-B882-2071FDBFFD1F}"/>
    <hyperlink ref="A23" location="'12B'!A1" display="12B" xr:uid="{AF021F2D-3590-4C92-B838-B9F01484F72A}"/>
    <hyperlink ref="A22" location="'12A'!A1" display="12A" xr:uid="{7C045513-2FC6-4421-9139-BAFB3CF1E706}"/>
    <hyperlink ref="A21" location="'11B'!A1" display="11B" xr:uid="{521E731C-2B37-43F8-AC47-01ABED4B0CAB}"/>
    <hyperlink ref="A20" location="'11A'!A1" display="11A" xr:uid="{B6530560-C483-4CFE-AF6F-46A362481F83}"/>
    <hyperlink ref="A19" location="'10B'!A1" display="10B" xr:uid="{049C8476-7E5E-42C5-A671-A2CCCC592D07}"/>
    <hyperlink ref="A18" location="'10A'!A1" display="10A" xr:uid="{40DA93C4-B380-43A6-AD88-8ACBBAC2456E}"/>
    <hyperlink ref="A17" location="'9B'!A1" display="9B" xr:uid="{83A60C18-DC0D-463F-BC59-00D755841678}"/>
    <hyperlink ref="A16" location="'9A'!A1" display="9A" xr:uid="{3574A503-EDA7-46EE-A229-F56BDDA8384B}"/>
    <hyperlink ref="A15" location="'8'!A1" display="'8'!A1" xr:uid="{30DFBEB9-9A93-4D26-9799-327C4854628C}"/>
    <hyperlink ref="A14" location="'7B'!A1" display="7B" xr:uid="{86FDDF6E-9429-4B88-A973-4F940A52D2DD}"/>
    <hyperlink ref="A13" location="'7A'!A1" display="7A" xr:uid="{C5F46FBB-8DB9-4C64-9CDF-52AB27CC4CE4}"/>
    <hyperlink ref="A12" location="'6B'!A1" display="6B" xr:uid="{10AC63E2-3DA7-48CD-8441-060A3A68111E}"/>
    <hyperlink ref="A11" location="'6A'!A1" display="6A" xr:uid="{C486DB54-0D18-4EB3-BDA8-AB7A6B1C273B}"/>
    <hyperlink ref="A10" location="'5'!A1" display="'5'!A1" xr:uid="{6BD40EB8-DE00-413D-8155-73C276712996}"/>
    <hyperlink ref="A9" location="'4'!A1" display="'4'!A1" xr:uid="{F6108DD1-D6E7-4BCF-911D-EAE4FF1A34D4}"/>
    <hyperlink ref="A8" location="'3'!A1" display="'3'!A1" xr:uid="{6A2F0F7B-FA66-484C-AE1C-0AB77E547EDC}"/>
    <hyperlink ref="A7" location="'2'!A1" display="'2'!A1" xr:uid="{72714E38-8A30-4E94-AD0C-F19886525BA6}"/>
    <hyperlink ref="A6" location="'1'!A1" display="'1'!A1" xr:uid="{9F4F38D4-CF89-429C-9BBB-FF851F2E9FD1}"/>
    <hyperlink ref="A3" location="'Cover Sheet'!A1" display="Cover Sheet" xr:uid="{8CB85AA6-6A5C-489E-8B67-22652D6D5113}"/>
  </hyperlinks>
  <pageMargins left="0.7" right="0.7" top="0.75" bottom="0.75" header="0.3" footer="0.3"/>
  <pageSetup paperSize="9" orientation="portrait" verticalDpi="0" r:id="rId1"/>
  <headerFooter>
    <oddHeader>&amp;C&amp;"Calibri"&amp;10&amp;K000000OFFICIAL-SENSITIVE&amp;1#</oddHeader>
    <oddFooter>&amp;C&amp;1#&amp;"Calibri"&amp;10&amp;K000000OFFICIAL-SENSITIVE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DECCF-6C3C-4259-8133-7406F258C7A3}">
  <sheetPr codeName="Sheet19"/>
  <dimension ref="A1:I36"/>
  <sheetViews>
    <sheetView showGridLines="0" zoomScale="90" zoomScaleNormal="90" workbookViewId="0"/>
  </sheetViews>
  <sheetFormatPr defaultColWidth="8.54296875" defaultRowHeight="13" x14ac:dyDescent="0.6"/>
  <cols>
    <col min="1" max="1" width="17.54296875" style="1" customWidth="1"/>
    <col min="2" max="2" width="23.40625" style="1" customWidth="1"/>
    <col min="3" max="7" width="11" style="1" customWidth="1"/>
    <col min="8" max="16384" width="8.54296875" style="1"/>
  </cols>
  <sheetData>
    <row r="1" spans="1:9" ht="15.5" x14ac:dyDescent="0.7">
      <c r="A1" s="33" t="s">
        <v>182</v>
      </c>
    </row>
    <row r="2" spans="1:9" ht="15.5" x14ac:dyDescent="0.7">
      <c r="A2" s="33"/>
    </row>
    <row r="3" spans="1:9" ht="17.75" x14ac:dyDescent="0.6">
      <c r="A3" s="53" t="s">
        <v>166</v>
      </c>
      <c r="B3" s="53" t="s">
        <v>183</v>
      </c>
    </row>
    <row r="4" spans="1:9" ht="14.25" x14ac:dyDescent="0.65">
      <c r="A4" s="7" t="s">
        <v>59</v>
      </c>
      <c r="B4" s="56">
        <v>17268.276379999999</v>
      </c>
    </row>
    <row r="5" spans="1:9" ht="16.5" x14ac:dyDescent="0.65">
      <c r="A5" s="7" t="s">
        <v>184</v>
      </c>
      <c r="B5" s="56">
        <v>8815.6275199999982</v>
      </c>
    </row>
    <row r="6" spans="1:9" ht="14.25" x14ac:dyDescent="0.65">
      <c r="A6" s="7" t="s">
        <v>124</v>
      </c>
      <c r="B6" s="56">
        <v>1467.1653000000001</v>
      </c>
    </row>
    <row r="7" spans="1:9" ht="14.25" x14ac:dyDescent="0.65">
      <c r="A7" s="7" t="s">
        <v>126</v>
      </c>
      <c r="B7" s="56">
        <v>670.73664999999994</v>
      </c>
    </row>
    <row r="8" spans="1:9" ht="14.25" x14ac:dyDescent="0.65">
      <c r="A8" s="7" t="s">
        <v>112</v>
      </c>
      <c r="B8" s="56">
        <v>234.95609000000002</v>
      </c>
    </row>
    <row r="9" spans="1:9" ht="14.25" x14ac:dyDescent="0.65">
      <c r="A9" s="7" t="s">
        <v>60</v>
      </c>
      <c r="B9" s="56">
        <v>133.07159999999999</v>
      </c>
    </row>
    <row r="10" spans="1:9" ht="14.25" x14ac:dyDescent="0.65">
      <c r="A10" s="7" t="s">
        <v>70</v>
      </c>
      <c r="B10" s="56">
        <v>123.46481</v>
      </c>
    </row>
    <row r="11" spans="1:9" ht="14.25" x14ac:dyDescent="0.65">
      <c r="A11" s="7" t="s">
        <v>69</v>
      </c>
      <c r="B11" s="56">
        <v>104.33333</v>
      </c>
    </row>
    <row r="12" spans="1:9" ht="16.5" x14ac:dyDescent="0.65">
      <c r="A12" s="7" t="s">
        <v>185</v>
      </c>
      <c r="B12" s="56">
        <v>99.55301</v>
      </c>
    </row>
    <row r="13" spans="1:9" ht="16.5" x14ac:dyDescent="0.65">
      <c r="A13" s="7" t="s">
        <v>186</v>
      </c>
      <c r="B13" s="56">
        <v>69.524749999999997</v>
      </c>
      <c r="C13" s="14"/>
      <c r="D13" s="14"/>
      <c r="E13" s="14"/>
      <c r="F13" s="14"/>
      <c r="G13" s="14"/>
    </row>
    <row r="14" spans="1:9" ht="14.25" x14ac:dyDescent="0.65">
      <c r="A14" s="7" t="s">
        <v>62</v>
      </c>
      <c r="B14" s="56">
        <v>46.787820000000004</v>
      </c>
      <c r="C14" s="17"/>
      <c r="D14" s="17"/>
      <c r="E14" s="17"/>
      <c r="F14" s="17"/>
      <c r="G14" s="17"/>
      <c r="I14" s="5"/>
    </row>
    <row r="15" spans="1:9" ht="16.5" x14ac:dyDescent="0.65">
      <c r="A15" s="7" t="s">
        <v>187</v>
      </c>
      <c r="B15" s="56">
        <v>12.51999</v>
      </c>
      <c r="C15" s="17"/>
      <c r="D15" s="17"/>
      <c r="E15" s="17"/>
      <c r="F15" s="17"/>
      <c r="G15" s="17"/>
      <c r="I15" s="5"/>
    </row>
    <row r="16" spans="1:9" ht="14.25" x14ac:dyDescent="0.65">
      <c r="A16" s="7" t="s">
        <v>170</v>
      </c>
      <c r="B16" s="56">
        <v>11.598369999999999</v>
      </c>
      <c r="C16" s="17"/>
      <c r="D16" s="17"/>
      <c r="E16" s="17"/>
      <c r="F16" s="17"/>
      <c r="G16" s="17"/>
      <c r="I16" s="5"/>
    </row>
    <row r="17" spans="1:9" ht="14.25" x14ac:dyDescent="0.65">
      <c r="A17" s="7" t="s">
        <v>171</v>
      </c>
      <c r="B17" s="56">
        <v>2.36266</v>
      </c>
      <c r="C17" s="17"/>
      <c r="D17" s="17"/>
      <c r="E17" s="17"/>
      <c r="F17" s="17"/>
      <c r="G17" s="17"/>
      <c r="I17" s="5"/>
    </row>
    <row r="18" spans="1:9" ht="16.5" x14ac:dyDescent="0.65">
      <c r="A18" s="7" t="s">
        <v>188</v>
      </c>
      <c r="B18" s="56">
        <v>0.58823000000000003</v>
      </c>
      <c r="C18" s="17"/>
      <c r="D18" s="17"/>
      <c r="E18" s="17"/>
      <c r="F18" s="17"/>
      <c r="G18" s="17"/>
      <c r="I18" s="5"/>
    </row>
    <row r="19" spans="1:9" ht="14.25" x14ac:dyDescent="0.65">
      <c r="A19" s="7" t="s">
        <v>72</v>
      </c>
      <c r="B19" s="56">
        <v>0</v>
      </c>
      <c r="C19" s="17"/>
      <c r="D19" s="17"/>
      <c r="E19" s="17"/>
      <c r="F19" s="17"/>
      <c r="G19" s="17"/>
      <c r="I19" s="5"/>
    </row>
    <row r="20" spans="1:9" ht="14.25" x14ac:dyDescent="0.65">
      <c r="A20" s="7" t="s">
        <v>64</v>
      </c>
      <c r="B20" s="56">
        <v>0</v>
      </c>
      <c r="C20" s="17"/>
      <c r="D20" s="17"/>
      <c r="E20" s="17"/>
      <c r="F20" s="17"/>
      <c r="G20" s="17"/>
      <c r="I20" s="5"/>
    </row>
    <row r="21" spans="1:9" ht="14.25" x14ac:dyDescent="0.65">
      <c r="A21" s="7" t="s">
        <v>175</v>
      </c>
      <c r="B21" s="56">
        <v>0</v>
      </c>
      <c r="C21" s="17"/>
      <c r="D21" s="17"/>
      <c r="E21" s="17"/>
      <c r="F21" s="17"/>
      <c r="G21" s="17"/>
      <c r="I21" s="5"/>
    </row>
    <row r="22" spans="1:9" ht="14.25" x14ac:dyDescent="0.65">
      <c r="A22" s="7" t="s">
        <v>127</v>
      </c>
      <c r="B22" s="56">
        <v>0</v>
      </c>
      <c r="C22" s="17"/>
      <c r="D22" s="17"/>
      <c r="E22" s="17"/>
      <c r="F22" s="17"/>
      <c r="G22" s="17"/>
      <c r="I22" s="5"/>
    </row>
    <row r="23" spans="1:9" ht="14.25" x14ac:dyDescent="0.65">
      <c r="A23" s="7" t="s">
        <v>173</v>
      </c>
      <c r="B23" s="56">
        <v>0</v>
      </c>
      <c r="C23" s="17"/>
      <c r="D23" s="17"/>
      <c r="E23" s="17"/>
      <c r="F23" s="17"/>
      <c r="G23" s="17"/>
      <c r="I23" s="5"/>
    </row>
    <row r="24" spans="1:9" ht="14.25" x14ac:dyDescent="0.65">
      <c r="A24" s="7" t="s">
        <v>174</v>
      </c>
      <c r="B24" s="56">
        <v>0</v>
      </c>
      <c r="C24" s="17"/>
      <c r="D24" s="17"/>
      <c r="E24" s="17"/>
      <c r="F24" s="17"/>
      <c r="G24" s="17"/>
      <c r="I24" s="5"/>
    </row>
    <row r="25" spans="1:9" ht="15" x14ac:dyDescent="0.6">
      <c r="A25" s="54" t="s">
        <v>189</v>
      </c>
      <c r="B25" s="55">
        <v>29654.056539999998</v>
      </c>
      <c r="C25" s="17"/>
      <c r="D25" s="17"/>
      <c r="E25" s="17"/>
      <c r="F25" s="17"/>
      <c r="G25" s="17"/>
      <c r="I25" s="5"/>
    </row>
    <row r="26" spans="1:9" x14ac:dyDescent="0.6">
      <c r="B26" s="17"/>
      <c r="C26" s="17"/>
      <c r="D26" s="17"/>
      <c r="E26" s="17"/>
      <c r="F26" s="17"/>
      <c r="G26" s="17"/>
      <c r="I26" s="5"/>
    </row>
    <row r="27" spans="1:9" ht="14.5" x14ac:dyDescent="0.7">
      <c r="A27" s="57" t="s">
        <v>73</v>
      </c>
    </row>
    <row r="28" spans="1:9" ht="16.5" x14ac:dyDescent="0.65">
      <c r="A28" s="7" t="s">
        <v>190</v>
      </c>
    </row>
    <row r="29" spans="1:9" ht="16.5" x14ac:dyDescent="0.65">
      <c r="A29" s="7" t="s">
        <v>191</v>
      </c>
    </row>
    <row r="30" spans="1:9" ht="16.5" x14ac:dyDescent="0.65">
      <c r="A30" s="7" t="s">
        <v>192</v>
      </c>
      <c r="G30" s="5"/>
      <c r="I30" s="5"/>
    </row>
    <row r="31" spans="1:9" ht="16.5" x14ac:dyDescent="0.65">
      <c r="A31" s="7" t="s">
        <v>193</v>
      </c>
      <c r="G31" s="5"/>
      <c r="I31" s="5"/>
    </row>
    <row r="33" spans="1:1" ht="14.5" x14ac:dyDescent="0.7">
      <c r="A33" s="57" t="s">
        <v>180</v>
      </c>
    </row>
    <row r="34" spans="1:1" ht="14.25" x14ac:dyDescent="0.65">
      <c r="A34" s="58" t="s">
        <v>181</v>
      </c>
    </row>
    <row r="36" spans="1:1" ht="14.25" x14ac:dyDescent="0.65">
      <c r="A36" s="7"/>
    </row>
  </sheetData>
  <hyperlinks>
    <hyperlink ref="A34" r:id="rId1" xr:uid="{F6520A3E-BC83-4CB6-A721-408C5BF55E36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7814-71FE-43DE-BD7F-8FF781A0CFBD}">
  <sheetPr codeName="Sheet20"/>
  <dimension ref="A1:J29"/>
  <sheetViews>
    <sheetView showGridLines="0" zoomScale="90" zoomScaleNormal="90" workbookViewId="0">
      <selection activeCell="K5" sqref="K5"/>
    </sheetView>
  </sheetViews>
  <sheetFormatPr defaultColWidth="8.54296875" defaultRowHeight="14.25" x14ac:dyDescent="0.65"/>
  <cols>
    <col min="1" max="1" width="18.40625" style="7" customWidth="1"/>
    <col min="2" max="2" width="13.40625" style="7" customWidth="1"/>
    <col min="3" max="3" width="14.54296875" style="7" customWidth="1"/>
    <col min="4" max="8" width="11" style="7" customWidth="1"/>
    <col min="9" max="10" width="10.54296875" style="7" customWidth="1"/>
    <col min="11" max="16384" width="8.54296875" style="7"/>
  </cols>
  <sheetData>
    <row r="1" spans="1:10" ht="14.5" x14ac:dyDescent="0.7">
      <c r="A1" s="57" t="s">
        <v>194</v>
      </c>
    </row>
    <row r="3" spans="1:10" ht="14.5" x14ac:dyDescent="0.7">
      <c r="A3" s="59" t="s">
        <v>195</v>
      </c>
    </row>
    <row r="4" spans="1:10" ht="14.5" x14ac:dyDescent="0.7">
      <c r="A4" s="60" t="s">
        <v>196</v>
      </c>
      <c r="B4" s="61" t="s">
        <v>197</v>
      </c>
      <c r="C4" s="61" t="s">
        <v>198</v>
      </c>
      <c r="D4" s="61" t="s">
        <v>82</v>
      </c>
      <c r="E4" s="61" t="s">
        <v>83</v>
      </c>
      <c r="F4" s="61" t="s">
        <v>84</v>
      </c>
      <c r="G4" s="62" t="s">
        <v>85</v>
      </c>
      <c r="H4" s="61" t="s">
        <v>86</v>
      </c>
      <c r="I4" s="61" t="s">
        <v>87</v>
      </c>
      <c r="J4" s="61" t="s">
        <v>88</v>
      </c>
    </row>
    <row r="5" spans="1:10" x14ac:dyDescent="0.65">
      <c r="A5" s="63" t="s">
        <v>199</v>
      </c>
      <c r="B5" s="64">
        <v>9</v>
      </c>
      <c r="C5" s="64">
        <v>5.3</v>
      </c>
      <c r="D5" s="64">
        <v>8</v>
      </c>
      <c r="E5" s="64">
        <v>5.4</v>
      </c>
      <c r="F5" s="64">
        <v>7.2</v>
      </c>
      <c r="G5" s="64">
        <v>6.2</v>
      </c>
      <c r="H5" s="64">
        <v>2.5</v>
      </c>
      <c r="I5" s="64">
        <v>1.29</v>
      </c>
      <c r="J5" s="64">
        <v>1.5</v>
      </c>
    </row>
    <row r="6" spans="1:10" x14ac:dyDescent="0.65">
      <c r="A6" s="63" t="s">
        <v>200</v>
      </c>
      <c r="B6" s="64">
        <v>5.0999999999999996</v>
      </c>
      <c r="C6" s="64">
        <v>6</v>
      </c>
      <c r="D6" s="64">
        <v>9.3000000000000007</v>
      </c>
      <c r="E6" s="64">
        <v>4.4000000000000004</v>
      </c>
      <c r="F6" s="64">
        <v>10.7</v>
      </c>
      <c r="G6" s="64">
        <v>5.3</v>
      </c>
      <c r="H6" s="64">
        <v>1.5</v>
      </c>
      <c r="I6" s="64">
        <v>0</v>
      </c>
      <c r="J6" s="64">
        <v>0.7</v>
      </c>
    </row>
    <row r="7" spans="1:10" x14ac:dyDescent="0.65">
      <c r="A7" s="63" t="s">
        <v>201</v>
      </c>
      <c r="B7" s="64">
        <v>13.5</v>
      </c>
      <c r="C7" s="64">
        <v>4.9000000000000004</v>
      </c>
      <c r="D7" s="64">
        <v>6.9</v>
      </c>
      <c r="E7" s="64">
        <v>6.2</v>
      </c>
      <c r="F7" s="64">
        <v>2.8</v>
      </c>
      <c r="G7" s="64">
        <v>6.9</v>
      </c>
      <c r="H7" s="64">
        <v>4.9000000000000004</v>
      </c>
      <c r="I7" s="64">
        <v>1.8</v>
      </c>
      <c r="J7" s="64">
        <v>4</v>
      </c>
    </row>
    <row r="9" spans="1:10" ht="14.5" x14ac:dyDescent="0.7">
      <c r="A9" s="59" t="s">
        <v>202</v>
      </c>
    </row>
    <row r="10" spans="1:10" ht="14.5" x14ac:dyDescent="0.7">
      <c r="A10" s="60" t="s">
        <v>196</v>
      </c>
      <c r="B10" s="61" t="s">
        <v>197</v>
      </c>
      <c r="C10" s="61" t="s">
        <v>198</v>
      </c>
      <c r="D10" s="61" t="s">
        <v>82</v>
      </c>
      <c r="E10" s="61" t="s">
        <v>83</v>
      </c>
      <c r="F10" s="61" t="s">
        <v>84</v>
      </c>
      <c r="G10" s="62" t="s">
        <v>85</v>
      </c>
      <c r="H10" s="61" t="s">
        <v>86</v>
      </c>
      <c r="I10" s="61" t="s">
        <v>87</v>
      </c>
      <c r="J10" s="61" t="s">
        <v>88</v>
      </c>
    </row>
    <row r="11" spans="1:10" x14ac:dyDescent="0.65">
      <c r="A11" s="63" t="s">
        <v>199</v>
      </c>
      <c r="B11" s="64">
        <v>15.9</v>
      </c>
      <c r="C11" s="64">
        <v>10</v>
      </c>
      <c r="D11" s="64">
        <v>14.3</v>
      </c>
      <c r="E11" s="64">
        <v>10.8</v>
      </c>
      <c r="F11" s="64">
        <v>15.2</v>
      </c>
      <c r="G11" s="64">
        <v>12.8</v>
      </c>
      <c r="H11" s="64">
        <v>7.6</v>
      </c>
      <c r="I11" s="64">
        <v>5.57</v>
      </c>
      <c r="J11" s="64">
        <v>3.3</v>
      </c>
    </row>
    <row r="12" spans="1:10" x14ac:dyDescent="0.65">
      <c r="A12" s="63" t="s">
        <v>200</v>
      </c>
      <c r="B12" s="64">
        <v>15</v>
      </c>
      <c r="C12" s="64">
        <v>12.6</v>
      </c>
      <c r="D12" s="64">
        <v>15</v>
      </c>
      <c r="E12" s="64">
        <v>11.7</v>
      </c>
      <c r="F12" s="64">
        <v>17.100000000000001</v>
      </c>
      <c r="G12" s="64">
        <v>15.4</v>
      </c>
      <c r="H12" s="64">
        <v>7</v>
      </c>
      <c r="I12" s="64">
        <v>2.5</v>
      </c>
      <c r="J12" s="64">
        <v>1.8</v>
      </c>
    </row>
    <row r="13" spans="1:10" x14ac:dyDescent="0.65">
      <c r="A13" s="63" t="s">
        <v>201</v>
      </c>
      <c r="B13" s="64">
        <v>17</v>
      </c>
      <c r="C13" s="64">
        <v>8.4</v>
      </c>
      <c r="D13" s="64">
        <v>13.7</v>
      </c>
      <c r="E13" s="64">
        <v>10.199999999999999</v>
      </c>
      <c r="F13" s="64">
        <v>12.9</v>
      </c>
      <c r="G13" s="64">
        <v>10.9</v>
      </c>
      <c r="H13" s="64">
        <v>8.9</v>
      </c>
      <c r="I13" s="64">
        <v>6.8</v>
      </c>
      <c r="J13" s="64">
        <v>7.5</v>
      </c>
    </row>
    <row r="15" spans="1:10" ht="14.5" x14ac:dyDescent="0.65">
      <c r="A15" s="65" t="s">
        <v>203</v>
      </c>
      <c r="B15" s="66"/>
      <c r="C15" s="66"/>
    </row>
    <row r="16" spans="1:10" ht="14.5" x14ac:dyDescent="0.7">
      <c r="A16" s="65" t="s">
        <v>204</v>
      </c>
      <c r="B16" s="67" t="s">
        <v>161</v>
      </c>
      <c r="C16" s="67" t="s">
        <v>119</v>
      </c>
    </row>
    <row r="17" spans="1:10" x14ac:dyDescent="0.65">
      <c r="A17" s="68" t="s">
        <v>205</v>
      </c>
      <c r="B17" s="69">
        <v>195</v>
      </c>
      <c r="C17" s="70">
        <f>B17/B22</f>
        <v>0.42763157894736842</v>
      </c>
    </row>
    <row r="18" spans="1:10" x14ac:dyDescent="0.65">
      <c r="A18" s="66" t="s">
        <v>206</v>
      </c>
      <c r="B18" s="71">
        <v>154</v>
      </c>
      <c r="C18" s="72">
        <f>B18/B22</f>
        <v>0.33771929824561403</v>
      </c>
    </row>
    <row r="19" spans="1:10" x14ac:dyDescent="0.65">
      <c r="A19" s="66" t="s">
        <v>207</v>
      </c>
      <c r="B19" s="71">
        <v>43</v>
      </c>
      <c r="C19" s="72">
        <f>B19/B22</f>
        <v>9.4298245614035089E-2</v>
      </c>
    </row>
    <row r="20" spans="1:10" x14ac:dyDescent="0.65">
      <c r="A20" s="66" t="s">
        <v>208</v>
      </c>
      <c r="B20" s="71">
        <v>3</v>
      </c>
      <c r="C20" s="72">
        <f>B20/B22</f>
        <v>6.5789473684210523E-3</v>
      </c>
    </row>
    <row r="21" spans="1:10" x14ac:dyDescent="0.65">
      <c r="A21" s="73" t="s">
        <v>209</v>
      </c>
      <c r="B21" s="74">
        <v>61</v>
      </c>
      <c r="C21" s="75">
        <f>B21/B22</f>
        <v>0.1337719298245614</v>
      </c>
    </row>
    <row r="22" spans="1:10" ht="14.5" x14ac:dyDescent="0.7">
      <c r="A22" s="65" t="s">
        <v>210</v>
      </c>
      <c r="B22" s="76">
        <f>SUM(B17:B21)</f>
        <v>456</v>
      </c>
      <c r="C22" s="77">
        <v>1</v>
      </c>
    </row>
    <row r="24" spans="1:10" ht="14.5" x14ac:dyDescent="0.7">
      <c r="A24" s="57" t="s">
        <v>73</v>
      </c>
      <c r="H24" s="56"/>
      <c r="J24" s="56"/>
    </row>
    <row r="25" spans="1:10" x14ac:dyDescent="0.65">
      <c r="A25" s="7" t="s">
        <v>211</v>
      </c>
      <c r="H25" s="56"/>
      <c r="J25" s="56"/>
    </row>
    <row r="26" spans="1:10" x14ac:dyDescent="0.65">
      <c r="A26" s="66" t="s">
        <v>212</v>
      </c>
    </row>
    <row r="28" spans="1:10" ht="14.5" x14ac:dyDescent="0.65">
      <c r="A28" s="78" t="s">
        <v>77</v>
      </c>
    </row>
    <row r="29" spans="1:10" x14ac:dyDescent="0.65">
      <c r="A29" s="66" t="s">
        <v>213</v>
      </c>
    </row>
  </sheetData>
  <phoneticPr fontId="9" type="noConversion"/>
  <pageMargins left="0.7" right="0.7" top="0.75" bottom="0.75" header="0.3" footer="0.3"/>
  <pageSetup paperSize="9" orientation="portrait" verticalDpi="0" r:id="rId1"/>
  <headerFooter>
    <oddHeader>&amp;C&amp;"Calibri"&amp;10&amp;K000000OFFICIAL-SENSITIVE&amp;1#</oddHeader>
    <oddFooter>&amp;C&amp;1#&amp;"Calibri"&amp;10&amp;K000000OFFICIAL-SENSITIVE</oddFooter>
  </headerFooter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9379-8E29-404C-8507-1CB12B7F0BDF}">
  <sheetPr codeName="Sheet21"/>
  <dimension ref="A1:O35"/>
  <sheetViews>
    <sheetView showGridLines="0" zoomScale="90" zoomScaleNormal="90" workbookViewId="0"/>
  </sheetViews>
  <sheetFormatPr defaultColWidth="8.54296875" defaultRowHeight="13" x14ac:dyDescent="0.6"/>
  <cols>
    <col min="1" max="1" width="19.26953125" style="1" customWidth="1"/>
    <col min="2" max="4" width="11" style="1" customWidth="1"/>
    <col min="5" max="5" width="10" style="1" customWidth="1"/>
    <col min="6" max="6" width="9.54296875" style="1" customWidth="1"/>
    <col min="7" max="14" width="8.54296875" style="1"/>
    <col min="15" max="15" width="15.40625" style="1" customWidth="1"/>
    <col min="16" max="16384" width="8.54296875" style="1"/>
  </cols>
  <sheetData>
    <row r="1" spans="1:6" ht="15.5" x14ac:dyDescent="0.7">
      <c r="A1" s="33" t="s">
        <v>214</v>
      </c>
    </row>
    <row r="3" spans="1:6" ht="15" x14ac:dyDescent="0.6">
      <c r="A3" s="11" t="s">
        <v>215</v>
      </c>
    </row>
    <row r="4" spans="1:6" x14ac:dyDescent="0.6">
      <c r="A4" s="31" t="s">
        <v>216</v>
      </c>
      <c r="B4" s="31" t="s">
        <v>217</v>
      </c>
      <c r="C4" s="31" t="s">
        <v>218</v>
      </c>
      <c r="D4" s="31" t="s">
        <v>219</v>
      </c>
    </row>
    <row r="5" spans="1:6" ht="13.15" customHeight="1" x14ac:dyDescent="0.6">
      <c r="A5" s="1" t="s">
        <v>220</v>
      </c>
      <c r="B5" s="81">
        <v>0.48</v>
      </c>
      <c r="C5" s="81">
        <v>0.51</v>
      </c>
      <c r="D5" s="81">
        <v>0.56000000000000005</v>
      </c>
      <c r="F5" s="5"/>
    </row>
    <row r="6" spans="1:6" ht="13.15" customHeight="1" x14ac:dyDescent="0.6">
      <c r="A6" s="1" t="s">
        <v>221</v>
      </c>
      <c r="B6" s="81">
        <v>0.43</v>
      </c>
      <c r="C6" s="81">
        <v>0.56000000000000005</v>
      </c>
      <c r="D6" s="81">
        <v>0.55000000000000004</v>
      </c>
      <c r="F6" s="5"/>
    </row>
    <row r="7" spans="1:6" ht="13.15" customHeight="1" x14ac:dyDescent="0.6">
      <c r="A7" s="1" t="s">
        <v>222</v>
      </c>
      <c r="B7" s="81">
        <v>0.65</v>
      </c>
      <c r="C7" s="81">
        <v>0.64</v>
      </c>
      <c r="D7" s="81">
        <v>0.63</v>
      </c>
      <c r="F7" s="5"/>
    </row>
    <row r="8" spans="1:6" ht="13.15" customHeight="1" x14ac:dyDescent="0.6">
      <c r="A8" s="1" t="s">
        <v>223</v>
      </c>
      <c r="B8" s="81">
        <v>0.79</v>
      </c>
      <c r="C8" s="81">
        <v>0.79</v>
      </c>
      <c r="D8" s="81">
        <v>0.75</v>
      </c>
      <c r="F8" s="5"/>
    </row>
    <row r="9" spans="1:6" ht="13.15" customHeight="1" x14ac:dyDescent="0.6">
      <c r="A9" s="1" t="s">
        <v>224</v>
      </c>
      <c r="B9" s="81">
        <v>0.73</v>
      </c>
      <c r="C9" s="81">
        <v>0.73</v>
      </c>
      <c r="D9" s="81">
        <v>0.69</v>
      </c>
      <c r="F9" s="5"/>
    </row>
    <row r="11" spans="1:6" x14ac:dyDescent="0.6">
      <c r="A11" s="14" t="s">
        <v>73</v>
      </c>
    </row>
    <row r="12" spans="1:6" x14ac:dyDescent="0.6">
      <c r="A12" s="79" t="s">
        <v>225</v>
      </c>
    </row>
    <row r="13" spans="1:6" x14ac:dyDescent="0.6">
      <c r="A13" s="79" t="s">
        <v>226</v>
      </c>
    </row>
    <row r="14" spans="1:6" x14ac:dyDescent="0.6">
      <c r="A14" s="79" t="s">
        <v>227</v>
      </c>
    </row>
    <row r="15" spans="1:6" x14ac:dyDescent="0.6">
      <c r="A15" s="79" t="s">
        <v>228</v>
      </c>
    </row>
    <row r="16" spans="1:6" x14ac:dyDescent="0.6">
      <c r="A16" s="79" t="s">
        <v>229</v>
      </c>
    </row>
    <row r="17" spans="1:15" x14ac:dyDescent="0.6">
      <c r="A17" s="79" t="s">
        <v>230</v>
      </c>
    </row>
    <row r="18" spans="1:15" x14ac:dyDescent="0.6">
      <c r="A18" s="79" t="s">
        <v>231</v>
      </c>
    </row>
    <row r="19" spans="1:15" x14ac:dyDescent="0.6">
      <c r="A19" s="80" t="s">
        <v>232</v>
      </c>
    </row>
    <row r="20" spans="1:15" x14ac:dyDescent="0.6">
      <c r="A20" s="80" t="s">
        <v>233</v>
      </c>
    </row>
    <row r="21" spans="1:15" x14ac:dyDescent="0.6">
      <c r="A21" s="80" t="s">
        <v>234</v>
      </c>
    </row>
    <row r="22" spans="1:15" x14ac:dyDescent="0.6">
      <c r="A22" s="80" t="s">
        <v>235</v>
      </c>
    </row>
    <row r="23" spans="1:15" ht="12.95" customHeight="1" x14ac:dyDescent="0.6">
      <c r="F23" s="5"/>
    </row>
    <row r="24" spans="1:15" ht="12.95" customHeight="1" x14ac:dyDescent="0.6">
      <c r="A24" s="14" t="s">
        <v>77</v>
      </c>
      <c r="F24" s="5"/>
    </row>
    <row r="25" spans="1:15" ht="12.95" customHeight="1" x14ac:dyDescent="0.6">
      <c r="A25" s="1" t="s">
        <v>236</v>
      </c>
      <c r="B25" s="2"/>
      <c r="C25" s="2"/>
      <c r="D25" s="2"/>
      <c r="E25" s="2"/>
      <c r="F25" s="2"/>
      <c r="G25" s="2"/>
      <c r="H25" s="2"/>
    </row>
    <row r="26" spans="1:15" x14ac:dyDescent="0.6">
      <c r="A26" s="2"/>
      <c r="B26" s="2"/>
      <c r="C26" s="2"/>
      <c r="D26" s="2"/>
      <c r="E26" s="2"/>
      <c r="F26" s="2"/>
      <c r="G26" s="2"/>
      <c r="H26" s="2"/>
    </row>
    <row r="27" spans="1:15" x14ac:dyDescent="0.6">
      <c r="A27" s="2"/>
      <c r="B27" s="2"/>
      <c r="C27" s="2"/>
      <c r="D27" s="2"/>
      <c r="E27" s="2"/>
      <c r="F27" s="2"/>
      <c r="G27" s="2"/>
      <c r="H27" s="2"/>
    </row>
    <row r="28" spans="1:15" x14ac:dyDescent="0.6">
      <c r="A28" s="2"/>
      <c r="B28" s="2"/>
      <c r="C28" s="2"/>
      <c r="D28" s="2"/>
      <c r="E28" s="2"/>
      <c r="F28" s="2"/>
      <c r="G28" s="2"/>
      <c r="H28" s="2"/>
    </row>
    <row r="29" spans="1:15" x14ac:dyDescent="0.6">
      <c r="A29" s="2"/>
      <c r="B29" s="2"/>
      <c r="C29" s="2"/>
      <c r="D29" s="2"/>
      <c r="E29" s="2"/>
      <c r="F29" s="2"/>
      <c r="G29" s="2"/>
      <c r="H29" s="2"/>
    </row>
    <row r="30" spans="1:15" ht="13.5" x14ac:dyDescent="0.7">
      <c r="A30" s="2"/>
      <c r="B30" s="2"/>
      <c r="C30" s="2"/>
      <c r="D30" s="2"/>
      <c r="E30" s="2"/>
      <c r="F30" s="2"/>
      <c r="G30" s="2"/>
      <c r="H30" s="2"/>
      <c r="O30" s="15"/>
    </row>
    <row r="31" spans="1:15" x14ac:dyDescent="0.6">
      <c r="A31" s="2"/>
      <c r="B31" s="2"/>
      <c r="C31" s="2"/>
      <c r="D31" s="2"/>
      <c r="E31" s="2"/>
      <c r="F31" s="2"/>
      <c r="G31" s="2"/>
      <c r="H31" s="2"/>
    </row>
    <row r="32" spans="1:15" ht="13.5" x14ac:dyDescent="0.7">
      <c r="A32" s="2"/>
      <c r="B32" s="2"/>
      <c r="C32" s="2"/>
      <c r="D32" s="2"/>
      <c r="E32" s="2"/>
      <c r="F32" s="2"/>
      <c r="G32" s="2"/>
      <c r="H32" s="2"/>
      <c r="O32" s="29"/>
    </row>
    <row r="33" spans="15:15" x14ac:dyDescent="0.6">
      <c r="O33" s="30"/>
    </row>
    <row r="34" spans="15:15" x14ac:dyDescent="0.6">
      <c r="O34" s="30"/>
    </row>
    <row r="35" spans="15:15" x14ac:dyDescent="0.6">
      <c r="O35" s="30"/>
    </row>
  </sheetData>
  <phoneticPr fontId="9" type="noConversion"/>
  <pageMargins left="0.7" right="0.7" top="0.75" bottom="0.75" header="0.3" footer="0.3"/>
  <pageSetup paperSize="9" orientation="portrait" verticalDpi="0" r:id="rId1"/>
  <headerFooter>
    <oddHeader>&amp;C&amp;"Calibri"&amp;10&amp;K000000OFFICIAL-SENSITIVE&amp;1#</oddHeader>
    <oddFooter>&amp;C&amp;1#&amp;"Calibri"&amp;10&amp;K000000OFFICIAL-SENSITIVE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78CCE-F998-40A6-B612-D623CD7FC561}">
  <sheetPr codeName="Sheet23"/>
  <dimension ref="A1:G25"/>
  <sheetViews>
    <sheetView showGridLines="0" zoomScale="90" zoomScaleNormal="90" workbookViewId="0"/>
  </sheetViews>
  <sheetFormatPr defaultColWidth="8.54296875" defaultRowHeight="13" x14ac:dyDescent="0.6"/>
  <cols>
    <col min="1" max="1" width="17" style="1" customWidth="1"/>
    <col min="2" max="7" width="11" style="1" customWidth="1"/>
    <col min="8" max="16384" width="8.54296875" style="1"/>
  </cols>
  <sheetData>
    <row r="1" spans="1:7" ht="15.5" x14ac:dyDescent="0.7">
      <c r="A1" s="33" t="s">
        <v>237</v>
      </c>
    </row>
    <row r="3" spans="1:7" x14ac:dyDescent="0.6">
      <c r="A3" s="31" t="s">
        <v>111</v>
      </c>
      <c r="B3" s="32" t="s">
        <v>52</v>
      </c>
      <c r="C3" s="32" t="s">
        <v>53</v>
      </c>
      <c r="D3" s="32" t="s">
        <v>54</v>
      </c>
      <c r="E3" s="32" t="s">
        <v>55</v>
      </c>
      <c r="F3" s="32" t="s">
        <v>56</v>
      </c>
      <c r="G3" s="32" t="s">
        <v>57</v>
      </c>
    </row>
    <row r="4" spans="1:7" x14ac:dyDescent="0.6">
      <c r="A4" s="1" t="s">
        <v>126</v>
      </c>
      <c r="B4" s="38">
        <v>12.697340000000001</v>
      </c>
      <c r="C4" s="38">
        <v>13.14785</v>
      </c>
      <c r="D4" s="38">
        <v>13.47034</v>
      </c>
      <c r="E4" s="38">
        <v>15.380179999999999</v>
      </c>
      <c r="F4" s="38">
        <v>16.064</v>
      </c>
      <c r="G4" s="38">
        <v>16.02251</v>
      </c>
    </row>
    <row r="5" spans="1:7" x14ac:dyDescent="0.6">
      <c r="A5" s="1" t="s">
        <v>60</v>
      </c>
      <c r="B5" s="38">
        <v>13.276160000000001</v>
      </c>
      <c r="C5" s="38">
        <v>13.379849999999999</v>
      </c>
      <c r="D5" s="38">
        <v>13.562670000000001</v>
      </c>
      <c r="E5" s="38" t="s">
        <v>61</v>
      </c>
      <c r="F5" s="38" t="s">
        <v>61</v>
      </c>
      <c r="G5" s="38" t="s">
        <v>61</v>
      </c>
    </row>
    <row r="6" spans="1:7" x14ac:dyDescent="0.6">
      <c r="A6" s="1" t="s">
        <v>63</v>
      </c>
      <c r="B6" s="38" t="s">
        <v>61</v>
      </c>
      <c r="C6" s="38">
        <v>9.8534500000000005</v>
      </c>
      <c r="D6" s="38">
        <v>9.4598399999999998</v>
      </c>
      <c r="E6" s="38">
        <v>9.23827</v>
      </c>
      <c r="F6" s="38">
        <v>9.0495300000000007</v>
      </c>
      <c r="G6" s="38" t="s">
        <v>61</v>
      </c>
    </row>
    <row r="7" spans="1:7" x14ac:dyDescent="0.6">
      <c r="A7" s="1" t="s">
        <v>64</v>
      </c>
      <c r="B7" s="38">
        <v>5.7737499999999997</v>
      </c>
      <c r="C7" s="38">
        <v>7.36782</v>
      </c>
      <c r="D7" s="38">
        <v>7.63375</v>
      </c>
      <c r="E7" s="38" t="s">
        <v>61</v>
      </c>
      <c r="F7" s="38">
        <v>7.96157</v>
      </c>
      <c r="G7" s="38" t="s">
        <v>61</v>
      </c>
    </row>
    <row r="8" spans="1:7" x14ac:dyDescent="0.6">
      <c r="A8" s="1" t="s">
        <v>71</v>
      </c>
      <c r="B8" s="38">
        <v>5.8332699999999997</v>
      </c>
      <c r="C8" s="38">
        <v>8.1764600000000005</v>
      </c>
      <c r="D8" s="38">
        <v>7.9755799999999999</v>
      </c>
      <c r="E8" s="38" t="s">
        <v>61</v>
      </c>
      <c r="F8" s="38">
        <v>7.5651700000000002</v>
      </c>
      <c r="G8" s="38" t="s">
        <v>61</v>
      </c>
    </row>
    <row r="9" spans="1:7" x14ac:dyDescent="0.6">
      <c r="A9" s="1" t="s">
        <v>65</v>
      </c>
      <c r="B9" s="38">
        <v>6.6004500000000004</v>
      </c>
      <c r="C9" s="38">
        <v>7.49756</v>
      </c>
      <c r="D9" s="38">
        <v>7.4199700000000002</v>
      </c>
      <c r="E9" s="38" t="s">
        <v>61</v>
      </c>
      <c r="F9" s="38">
        <v>7.5607499999999996</v>
      </c>
      <c r="G9" s="38" t="s">
        <v>61</v>
      </c>
    </row>
    <row r="10" spans="1:7" x14ac:dyDescent="0.6">
      <c r="A10" s="1" t="s">
        <v>59</v>
      </c>
      <c r="B10" s="38">
        <v>5.5826000000000002</v>
      </c>
      <c r="C10" s="38">
        <v>7.0049799999999998</v>
      </c>
      <c r="D10" s="38">
        <v>7.2092000000000001</v>
      </c>
      <c r="E10" s="38" t="s">
        <v>61</v>
      </c>
      <c r="F10" s="38" t="s">
        <v>61</v>
      </c>
      <c r="G10" s="38" t="s">
        <v>61</v>
      </c>
    </row>
    <row r="11" spans="1:7" x14ac:dyDescent="0.6">
      <c r="A11" s="1" t="s">
        <v>72</v>
      </c>
      <c r="B11" s="38">
        <v>5.6874599999999997</v>
      </c>
      <c r="C11" s="38">
        <v>6.63626</v>
      </c>
      <c r="D11" s="38">
        <v>6.5844399999999998</v>
      </c>
      <c r="E11" s="38">
        <v>6.6372799999999996</v>
      </c>
      <c r="F11" s="38">
        <v>6.9320899999999996</v>
      </c>
      <c r="G11" s="38" t="s">
        <v>61</v>
      </c>
    </row>
    <row r="12" spans="1:7" x14ac:dyDescent="0.6">
      <c r="A12" s="1" t="s">
        <v>68</v>
      </c>
      <c r="B12" s="38">
        <v>2.5348600000000001</v>
      </c>
      <c r="C12" s="38" t="s">
        <v>61</v>
      </c>
      <c r="D12" s="38" t="s">
        <v>61</v>
      </c>
      <c r="E12" s="38">
        <v>6.0467899999999997</v>
      </c>
      <c r="F12" s="38">
        <v>6.3770600000000002</v>
      </c>
      <c r="G12" s="38" t="s">
        <v>61</v>
      </c>
    </row>
    <row r="13" spans="1:7" x14ac:dyDescent="0.6">
      <c r="A13" s="1" t="s">
        <v>67</v>
      </c>
      <c r="B13" s="38">
        <v>4.4405700000000001</v>
      </c>
      <c r="C13" s="38">
        <v>5.0684399999999998</v>
      </c>
      <c r="D13" s="38">
        <v>5.1607000000000003</v>
      </c>
      <c r="E13" s="38">
        <v>5.2832499999999998</v>
      </c>
      <c r="F13" s="38">
        <v>5.1956199999999999</v>
      </c>
      <c r="G13" s="38" t="s">
        <v>61</v>
      </c>
    </row>
    <row r="14" spans="1:7" x14ac:dyDescent="0.6">
      <c r="A14" s="1" t="s">
        <v>238</v>
      </c>
      <c r="B14" s="38" t="s">
        <v>61</v>
      </c>
      <c r="C14" s="38">
        <v>5.3929099999999996</v>
      </c>
      <c r="D14" s="38">
        <v>5.4930000000000003</v>
      </c>
      <c r="E14" s="38">
        <v>4.5397100000000004</v>
      </c>
      <c r="F14" s="38" t="s">
        <v>61</v>
      </c>
      <c r="G14" s="38" t="s">
        <v>61</v>
      </c>
    </row>
    <row r="15" spans="1:7" x14ac:dyDescent="0.6">
      <c r="A15" s="1" t="s">
        <v>70</v>
      </c>
      <c r="B15" s="38">
        <v>3.74702</v>
      </c>
      <c r="C15" s="38">
        <v>4.4567300000000003</v>
      </c>
      <c r="D15" s="38">
        <v>3.92056</v>
      </c>
      <c r="E15" s="38">
        <v>3.64805</v>
      </c>
      <c r="F15" s="38">
        <v>3.7172900000000002</v>
      </c>
      <c r="G15" s="38" t="s">
        <v>61</v>
      </c>
    </row>
    <row r="16" spans="1:7" x14ac:dyDescent="0.6">
      <c r="A16" s="1" t="s">
        <v>128</v>
      </c>
      <c r="B16" s="38" t="s">
        <v>61</v>
      </c>
      <c r="C16" s="38">
        <v>2.3453300000000001</v>
      </c>
      <c r="D16" s="38">
        <v>2.73719</v>
      </c>
      <c r="E16" s="38">
        <v>2.5908699999999998</v>
      </c>
      <c r="F16" s="38">
        <v>2.7760500000000001</v>
      </c>
      <c r="G16" s="38" t="s">
        <v>61</v>
      </c>
    </row>
    <row r="17" spans="1:7" x14ac:dyDescent="0.6">
      <c r="A17" s="1" t="s">
        <v>125</v>
      </c>
      <c r="B17" s="38">
        <v>2.6301700000000001</v>
      </c>
      <c r="C17" s="38">
        <v>2.6329099999999999</v>
      </c>
      <c r="D17" s="38">
        <v>2.6724700000000001</v>
      </c>
      <c r="E17" s="38">
        <v>2.8313000000000001</v>
      </c>
      <c r="F17" s="38">
        <v>1.9727300000000001</v>
      </c>
      <c r="G17" s="38" t="s">
        <v>61</v>
      </c>
    </row>
    <row r="19" spans="1:7" x14ac:dyDescent="0.6">
      <c r="A19" s="14" t="s">
        <v>73</v>
      </c>
    </row>
    <row r="20" spans="1:7" x14ac:dyDescent="0.6">
      <c r="A20" s="1" t="s">
        <v>74</v>
      </c>
    </row>
    <row r="21" spans="1:7" x14ac:dyDescent="0.6">
      <c r="A21" s="1" t="s">
        <v>239</v>
      </c>
    </row>
    <row r="23" spans="1:7" x14ac:dyDescent="0.6">
      <c r="A23" s="14" t="s">
        <v>77</v>
      </c>
    </row>
    <row r="24" spans="1:7" x14ac:dyDescent="0.6">
      <c r="A24" s="2" t="s">
        <v>240</v>
      </c>
    </row>
    <row r="25" spans="1:7" ht="14.75" x14ac:dyDescent="0.75">
      <c r="A25" s="3"/>
    </row>
  </sheetData>
  <sortState xmlns:xlrd2="http://schemas.microsoft.com/office/spreadsheetml/2017/richdata2" ref="A4:E17">
    <sortCondition descending="1" ref="D4:D17"/>
  </sortState>
  <hyperlinks>
    <hyperlink ref="A24" r:id="rId1" display="UNESCO, Education theme" xr:uid="{F2104E30-A942-4054-9F57-511472F09718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BF7CC-4585-4D1F-9EB8-A962F6500661}">
  <sheetPr codeName="Sheet2"/>
  <dimension ref="A1:K26"/>
  <sheetViews>
    <sheetView showGridLines="0" zoomScale="90" zoomScaleNormal="90" workbookViewId="0"/>
  </sheetViews>
  <sheetFormatPr defaultColWidth="8.54296875" defaultRowHeight="13" x14ac:dyDescent="0.6"/>
  <cols>
    <col min="1" max="1" width="14.40625" style="1" customWidth="1"/>
    <col min="2" max="8" width="11" style="1" customWidth="1"/>
    <col min="9" max="16384" width="8.54296875" style="1"/>
  </cols>
  <sheetData>
    <row r="1" spans="1:11" ht="15.5" x14ac:dyDescent="0.7">
      <c r="A1" s="33" t="s">
        <v>50</v>
      </c>
    </row>
    <row r="3" spans="1:11" x14ac:dyDescent="0.6">
      <c r="A3" s="31" t="s">
        <v>51</v>
      </c>
      <c r="B3" s="32" t="s">
        <v>52</v>
      </c>
      <c r="C3" s="32" t="s">
        <v>53</v>
      </c>
      <c r="D3" s="32" t="s">
        <v>54</v>
      </c>
      <c r="E3" s="32" t="s">
        <v>55</v>
      </c>
      <c r="F3" s="32" t="s">
        <v>56</v>
      </c>
      <c r="G3" s="32" t="s">
        <v>57</v>
      </c>
      <c r="H3" s="32" t="s">
        <v>58</v>
      </c>
    </row>
    <row r="4" spans="1:11" x14ac:dyDescent="0.6">
      <c r="A4" s="1" t="s">
        <v>59</v>
      </c>
      <c r="B4" s="17">
        <v>33769.451000000001</v>
      </c>
      <c r="C4" s="17">
        <v>33443</v>
      </c>
      <c r="D4" s="17">
        <v>35518.326999999997</v>
      </c>
      <c r="E4" s="17">
        <v>36777.417999999998</v>
      </c>
      <c r="F4" s="17">
        <v>38569.228000000003</v>
      </c>
      <c r="G4" s="17">
        <v>39670.928999999996</v>
      </c>
      <c r="H4" s="17">
        <v>40875.563999999998</v>
      </c>
      <c r="J4" s="5"/>
    </row>
    <row r="5" spans="1:11" x14ac:dyDescent="0.6">
      <c r="A5" s="1" t="s">
        <v>60</v>
      </c>
      <c r="B5" s="17">
        <v>3248.8270000000002</v>
      </c>
      <c r="C5" s="17">
        <v>3414.4769999999999</v>
      </c>
      <c r="D5" s="17">
        <v>3113.4380000000001</v>
      </c>
      <c r="E5" s="17">
        <v>3319.79</v>
      </c>
      <c r="F5" s="17">
        <v>3419.3879999999999</v>
      </c>
      <c r="G5" s="17">
        <v>3383.3319999999999</v>
      </c>
      <c r="H5" s="17" t="s">
        <v>61</v>
      </c>
      <c r="J5" s="5"/>
    </row>
    <row r="6" spans="1:11" x14ac:dyDescent="0.6">
      <c r="A6" s="1" t="s">
        <v>62</v>
      </c>
      <c r="B6" s="17">
        <v>1687.9010000000001</v>
      </c>
      <c r="C6" s="17">
        <v>1085.0840000000001</v>
      </c>
      <c r="D6" s="17">
        <v>1671.3440000000001</v>
      </c>
      <c r="E6" s="17">
        <v>1693.444</v>
      </c>
      <c r="F6" s="17">
        <v>1849.259</v>
      </c>
      <c r="G6" s="17">
        <v>2494.1840000000002</v>
      </c>
      <c r="H6" s="17">
        <v>2690.6579999999999</v>
      </c>
      <c r="J6" s="5"/>
      <c r="K6" s="4"/>
    </row>
    <row r="7" spans="1:11" x14ac:dyDescent="0.6">
      <c r="A7" s="1" t="s">
        <v>63</v>
      </c>
      <c r="B7" s="17">
        <v>1756.7919999999999</v>
      </c>
      <c r="C7" s="17">
        <v>1779.413</v>
      </c>
      <c r="D7" s="17">
        <v>1773.145</v>
      </c>
      <c r="E7" s="17">
        <v>1882.5039999999999</v>
      </c>
      <c r="F7" s="17">
        <v>2005.596</v>
      </c>
      <c r="G7" s="17">
        <v>2096.2159999999999</v>
      </c>
      <c r="H7" s="17">
        <v>3200.9769999999999</v>
      </c>
      <c r="J7" s="5"/>
    </row>
    <row r="8" spans="1:11" x14ac:dyDescent="0.6">
      <c r="A8" s="1" t="s">
        <v>64</v>
      </c>
      <c r="B8" s="17">
        <v>1360.0540000000001</v>
      </c>
      <c r="C8" s="17">
        <v>1252.1469999999999</v>
      </c>
      <c r="D8" s="17">
        <v>1196.4690000000001</v>
      </c>
      <c r="E8" s="17">
        <v>1213.7170000000001</v>
      </c>
      <c r="F8" s="17">
        <v>1097.991</v>
      </c>
      <c r="G8" s="17">
        <v>2065.6379999999999</v>
      </c>
      <c r="H8" s="17" t="s">
        <v>61</v>
      </c>
      <c r="J8" s="5"/>
      <c r="K8" s="4"/>
    </row>
    <row r="9" spans="1:11" x14ac:dyDescent="0.6">
      <c r="A9" s="1" t="s">
        <v>65</v>
      </c>
      <c r="B9" s="17">
        <v>1063.4349999999999</v>
      </c>
      <c r="C9" s="17">
        <v>1089.7619999999999</v>
      </c>
      <c r="D9" s="17">
        <v>998.43</v>
      </c>
      <c r="E9" s="17">
        <v>1012.2190000000001</v>
      </c>
      <c r="F9" s="17">
        <v>1201.8589999999999</v>
      </c>
      <c r="G9" s="17">
        <v>1337.1130000000001</v>
      </c>
      <c r="H9" s="17" t="s">
        <v>61</v>
      </c>
      <c r="J9" s="5"/>
    </row>
    <row r="10" spans="1:11" x14ac:dyDescent="0.6">
      <c r="A10" s="1" t="s">
        <v>66</v>
      </c>
      <c r="B10" s="17">
        <v>1276.327</v>
      </c>
      <c r="C10" s="17">
        <v>1272.393</v>
      </c>
      <c r="D10" s="17">
        <v>1293.884</v>
      </c>
      <c r="E10" s="17" t="s">
        <v>61</v>
      </c>
      <c r="F10" s="17" t="s">
        <v>61</v>
      </c>
      <c r="G10" s="17" t="s">
        <v>61</v>
      </c>
      <c r="H10" s="17" t="s">
        <v>61</v>
      </c>
      <c r="J10" s="5"/>
    </row>
    <row r="11" spans="1:11" x14ac:dyDescent="0.6">
      <c r="A11" s="1" t="s">
        <v>67</v>
      </c>
      <c r="B11" s="17">
        <v>1285.856</v>
      </c>
      <c r="C11" s="17">
        <v>1311.77</v>
      </c>
      <c r="D11" s="17">
        <v>1261.7280000000001</v>
      </c>
      <c r="E11" s="17">
        <v>1153.576</v>
      </c>
      <c r="F11" s="17">
        <v>1182.0260000000001</v>
      </c>
      <c r="G11" s="17">
        <v>1181.31</v>
      </c>
      <c r="H11" s="17" t="s">
        <v>61</v>
      </c>
      <c r="J11" s="5"/>
    </row>
    <row r="12" spans="1:11" x14ac:dyDescent="0.6">
      <c r="A12" s="1" t="s">
        <v>68</v>
      </c>
      <c r="B12" s="17">
        <v>285.27699999999999</v>
      </c>
      <c r="C12" s="17">
        <v>258.56700000000001</v>
      </c>
      <c r="D12" s="17">
        <v>266.33199999999999</v>
      </c>
      <c r="E12" s="17">
        <v>274.05</v>
      </c>
      <c r="F12" s="17">
        <v>340.262</v>
      </c>
      <c r="G12" s="17">
        <v>421.75400000000002</v>
      </c>
      <c r="H12" s="17">
        <v>437.43</v>
      </c>
      <c r="J12" s="5"/>
    </row>
    <row r="13" spans="1:11" x14ac:dyDescent="0.6">
      <c r="A13" s="1" t="s">
        <v>69</v>
      </c>
      <c r="B13" s="17">
        <v>63.433999999999997</v>
      </c>
      <c r="C13" s="17">
        <v>77.25</v>
      </c>
      <c r="D13" s="17">
        <v>83.986999999999995</v>
      </c>
      <c r="E13" s="17">
        <v>86.805999999999997</v>
      </c>
      <c r="F13" s="17">
        <v>88.284000000000006</v>
      </c>
      <c r="G13" s="17">
        <v>91.998000000000005</v>
      </c>
      <c r="H13" s="17" t="s">
        <v>61</v>
      </c>
      <c r="J13" s="5"/>
    </row>
    <row r="14" spans="1:11" x14ac:dyDescent="0.6">
      <c r="A14" s="1" t="s">
        <v>70</v>
      </c>
      <c r="B14" s="17">
        <v>61.808999999999997</v>
      </c>
      <c r="C14" s="17">
        <v>58.42</v>
      </c>
      <c r="D14" s="17">
        <v>74.409000000000006</v>
      </c>
      <c r="E14" s="17">
        <v>74.444000000000003</v>
      </c>
      <c r="F14" s="17">
        <v>72.164000000000001</v>
      </c>
      <c r="G14" s="17">
        <v>62.58</v>
      </c>
      <c r="H14" s="17" t="s">
        <v>61</v>
      </c>
      <c r="J14" s="5"/>
    </row>
    <row r="15" spans="1:11" x14ac:dyDescent="0.6">
      <c r="A15" s="1" t="s">
        <v>71</v>
      </c>
      <c r="B15" s="17">
        <v>59.006</v>
      </c>
      <c r="C15" s="17">
        <v>51.500999999999998</v>
      </c>
      <c r="D15" s="17">
        <v>52.697000000000003</v>
      </c>
      <c r="E15" s="17">
        <v>58.581000000000003</v>
      </c>
      <c r="F15" s="17">
        <v>59.957999999999998</v>
      </c>
      <c r="G15" s="17">
        <v>57.896000000000001</v>
      </c>
      <c r="H15" s="17" t="s">
        <v>61</v>
      </c>
      <c r="J15" s="5"/>
    </row>
    <row r="16" spans="1:11" x14ac:dyDescent="0.6">
      <c r="A16" s="1" t="s">
        <v>72</v>
      </c>
      <c r="B16" s="17">
        <v>9.7560000000000002</v>
      </c>
      <c r="C16" s="17">
        <v>9.4529999999999994</v>
      </c>
      <c r="D16" s="17" t="s">
        <v>61</v>
      </c>
      <c r="E16" s="17">
        <v>13.226000000000001</v>
      </c>
      <c r="F16" s="17" t="s">
        <v>61</v>
      </c>
      <c r="G16" s="17" t="s">
        <v>61</v>
      </c>
      <c r="H16" s="17" t="s">
        <v>61</v>
      </c>
      <c r="J16" s="5"/>
    </row>
    <row r="19" spans="1:10" x14ac:dyDescent="0.6">
      <c r="A19" s="14" t="s">
        <v>73</v>
      </c>
    </row>
    <row r="20" spans="1:10" x14ac:dyDescent="0.6">
      <c r="A20" s="1" t="s">
        <v>74</v>
      </c>
      <c r="H20" s="5"/>
      <c r="J20" s="5"/>
    </row>
    <row r="21" spans="1:10" x14ac:dyDescent="0.6">
      <c r="A21" s="1" t="s">
        <v>75</v>
      </c>
      <c r="H21" s="5"/>
      <c r="J21" s="5"/>
    </row>
    <row r="22" spans="1:10" x14ac:dyDescent="0.6">
      <c r="A22" s="1" t="s">
        <v>76</v>
      </c>
      <c r="I22" s="9"/>
      <c r="J22" s="5"/>
    </row>
    <row r="24" spans="1:10" x14ac:dyDescent="0.6">
      <c r="A24" s="14" t="s">
        <v>77</v>
      </c>
    </row>
    <row r="25" spans="1:10" ht="14.25" x14ac:dyDescent="0.65">
      <c r="A25" s="36" t="s">
        <v>78</v>
      </c>
    </row>
    <row r="26" spans="1:10" ht="14.75" x14ac:dyDescent="0.75">
      <c r="A26" s="3"/>
    </row>
  </sheetData>
  <sortState xmlns:xlrd2="http://schemas.microsoft.com/office/spreadsheetml/2017/richdata2" ref="A25:H37">
    <sortCondition descending="1" ref="H25:H37"/>
  </sortState>
  <conditionalFormatting sqref="K4:K16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A25" r:id="rId1" xr:uid="{14D23C54-25DD-4EE6-A500-45B77D1CCDE6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30C5-30AE-421B-B384-7017E317F35D}">
  <sheetPr codeName="Sheet3"/>
  <dimension ref="A1:H19"/>
  <sheetViews>
    <sheetView showGridLines="0" zoomScale="90" zoomScaleNormal="90" workbookViewId="0"/>
  </sheetViews>
  <sheetFormatPr defaultColWidth="8.54296875" defaultRowHeight="13" x14ac:dyDescent="0.6"/>
  <cols>
    <col min="1" max="1" width="30.7265625" style="1" customWidth="1"/>
    <col min="2" max="7" width="11" style="1" customWidth="1"/>
    <col min="8" max="8" width="9" style="1" customWidth="1"/>
    <col min="9" max="16384" width="8.54296875" style="1"/>
  </cols>
  <sheetData>
    <row r="1" spans="1:8" ht="15.5" x14ac:dyDescent="0.7">
      <c r="A1" s="33" t="s">
        <v>79</v>
      </c>
    </row>
    <row r="3" spans="1:8" x14ac:dyDescent="0.6">
      <c r="A3" s="31" t="s">
        <v>80</v>
      </c>
      <c r="B3" s="32" t="s">
        <v>52</v>
      </c>
      <c r="C3" s="32" t="s">
        <v>53</v>
      </c>
      <c r="D3" s="32" t="s">
        <v>54</v>
      </c>
      <c r="E3" s="32" t="s">
        <v>55</v>
      </c>
      <c r="F3" s="32" t="s">
        <v>56</v>
      </c>
      <c r="G3" s="32" t="s">
        <v>57</v>
      </c>
      <c r="H3" s="32" t="s">
        <v>58</v>
      </c>
    </row>
    <row r="4" spans="1:8" x14ac:dyDescent="0.6">
      <c r="A4" s="1" t="s">
        <v>81</v>
      </c>
      <c r="B4" s="5">
        <v>1264</v>
      </c>
      <c r="C4" s="5">
        <v>1442</v>
      </c>
      <c r="D4" s="5">
        <v>1589</v>
      </c>
      <c r="E4" s="5">
        <v>1597</v>
      </c>
      <c r="F4" s="5">
        <v>1310</v>
      </c>
      <c r="G4" s="5">
        <v>1893</v>
      </c>
      <c r="H4" s="5">
        <v>1741</v>
      </c>
    </row>
    <row r="7" spans="1:8" x14ac:dyDescent="0.6">
      <c r="A7" s="31" t="s">
        <v>80</v>
      </c>
      <c r="B7" s="32" t="s">
        <v>82</v>
      </c>
      <c r="C7" s="32" t="s">
        <v>83</v>
      </c>
      <c r="D7" s="32" t="s">
        <v>84</v>
      </c>
      <c r="E7" s="32" t="s">
        <v>85</v>
      </c>
      <c r="F7" s="32" t="s">
        <v>86</v>
      </c>
      <c r="G7" s="32" t="s">
        <v>87</v>
      </c>
      <c r="H7" s="32" t="s">
        <v>88</v>
      </c>
    </row>
    <row r="8" spans="1:8" x14ac:dyDescent="0.6">
      <c r="A8" s="1" t="s">
        <v>89</v>
      </c>
      <c r="B8" s="34">
        <v>772</v>
      </c>
      <c r="C8" s="35">
        <v>928</v>
      </c>
      <c r="D8" s="35">
        <v>756</v>
      </c>
      <c r="E8" s="35">
        <v>814</v>
      </c>
      <c r="F8" s="35" t="s">
        <v>61</v>
      </c>
      <c r="G8" s="35" t="s">
        <v>61</v>
      </c>
      <c r="H8" s="35" t="s">
        <v>61</v>
      </c>
    </row>
    <row r="9" spans="1:8" x14ac:dyDescent="0.6">
      <c r="A9" s="1" t="s">
        <v>90</v>
      </c>
      <c r="B9" s="5">
        <v>1035</v>
      </c>
      <c r="C9" s="5">
        <v>1037</v>
      </c>
      <c r="D9" s="5">
        <v>1032</v>
      </c>
      <c r="E9" s="5">
        <v>1062</v>
      </c>
      <c r="F9" s="35" t="s">
        <v>61</v>
      </c>
      <c r="G9" s="35" t="s">
        <v>61</v>
      </c>
      <c r="H9" s="35" t="s">
        <v>61</v>
      </c>
    </row>
    <row r="10" spans="1:8" x14ac:dyDescent="0.6">
      <c r="B10" s="5"/>
      <c r="C10" s="5"/>
      <c r="D10" s="5"/>
      <c r="E10" s="5"/>
      <c r="F10" s="5"/>
      <c r="G10" s="5"/>
      <c r="H10" s="5"/>
    </row>
    <row r="11" spans="1:8" x14ac:dyDescent="0.6">
      <c r="A11" s="14" t="s">
        <v>73</v>
      </c>
    </row>
    <row r="12" spans="1:8" x14ac:dyDescent="0.6">
      <c r="A12" s="1" t="s">
        <v>74</v>
      </c>
    </row>
    <row r="13" spans="1:8" x14ac:dyDescent="0.6">
      <c r="A13" s="1" t="s">
        <v>91</v>
      </c>
    </row>
    <row r="14" spans="1:8" x14ac:dyDescent="0.6">
      <c r="A14" s="1" t="s">
        <v>92</v>
      </c>
    </row>
    <row r="16" spans="1:8" x14ac:dyDescent="0.6">
      <c r="A16" s="14" t="s">
        <v>77</v>
      </c>
    </row>
    <row r="17" spans="1:1" x14ac:dyDescent="0.6">
      <c r="A17" s="2" t="s">
        <v>93</v>
      </c>
    </row>
    <row r="18" spans="1:1" x14ac:dyDescent="0.6">
      <c r="A18" s="2" t="s">
        <v>94</v>
      </c>
    </row>
    <row r="19" spans="1:1" x14ac:dyDescent="0.6">
      <c r="A19" s="2" t="s">
        <v>95</v>
      </c>
    </row>
  </sheetData>
  <phoneticPr fontId="9" type="noConversion"/>
  <hyperlinks>
    <hyperlink ref="A17" r:id="rId1" xr:uid="{9530A9A8-5272-43F1-9C4E-58CF05519BEB}"/>
    <hyperlink ref="A18" r:id="rId2" xr:uid="{7B64AA8F-8595-4ACC-8E43-C6FA5B02093C}"/>
    <hyperlink ref="A19" r:id="rId3" xr:uid="{51D86031-04E0-4449-9343-EDB6D3F6E17D}"/>
  </hyperlinks>
  <pageMargins left="0.7" right="0.7" top="0.75" bottom="0.75" header="0.3" footer="0.3"/>
  <pageSetup paperSize="9" orientation="portrait" verticalDpi="0" r:id="rId4"/>
  <headerFooter>
    <oddHeader>&amp;C&amp;"Calibri"&amp;10&amp;K000000OFFICIAL-SENSITIVE&amp;1#</oddHeader>
    <oddFooter>&amp;C&amp;1#&amp;"Calibri"&amp;10&amp;K000000OFFICIAL-SENSITIVE</oddFooter>
  </headerFooter>
  <tableParts count="2"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01A7-0465-41FB-A342-6F304C980153}">
  <sheetPr codeName="Sheet4"/>
  <dimension ref="A1:M19"/>
  <sheetViews>
    <sheetView showGridLines="0" zoomScale="90" zoomScaleNormal="90" workbookViewId="0">
      <selection sqref="A1:XFD7"/>
    </sheetView>
  </sheetViews>
  <sheetFormatPr defaultColWidth="8.54296875" defaultRowHeight="13" x14ac:dyDescent="0.6"/>
  <cols>
    <col min="1" max="1" width="38.54296875" style="1" customWidth="1"/>
    <col min="2" max="13" width="9" style="1" customWidth="1"/>
    <col min="14" max="16384" width="8.54296875" style="1"/>
  </cols>
  <sheetData>
    <row r="1" spans="1:13" s="101" customFormat="1" ht="15.5" x14ac:dyDescent="0.7">
      <c r="A1" s="100" t="s">
        <v>96</v>
      </c>
    </row>
    <row r="2" spans="1:13" s="101" customFormat="1" x14ac:dyDescent="0.6"/>
    <row r="3" spans="1:13" s="101" customFormat="1" x14ac:dyDescent="0.6">
      <c r="A3" s="102" t="s">
        <v>80</v>
      </c>
      <c r="B3" s="103" t="s">
        <v>97</v>
      </c>
      <c r="C3" s="103" t="s">
        <v>98</v>
      </c>
      <c r="D3" s="103" t="s">
        <v>99</v>
      </c>
      <c r="E3" s="103" t="s">
        <v>100</v>
      </c>
      <c r="F3" s="103" t="s">
        <v>101</v>
      </c>
      <c r="G3" s="103" t="s">
        <v>102</v>
      </c>
      <c r="H3" s="103" t="s">
        <v>52</v>
      </c>
      <c r="I3" s="103" t="s">
        <v>53</v>
      </c>
      <c r="J3" s="103" t="s">
        <v>54</v>
      </c>
      <c r="K3" s="103" t="s">
        <v>55</v>
      </c>
      <c r="L3" s="103" t="s">
        <v>56</v>
      </c>
      <c r="M3" s="103" t="s">
        <v>57</v>
      </c>
    </row>
    <row r="4" spans="1:13" s="101" customFormat="1" ht="24.75" customHeight="1" x14ac:dyDescent="0.6">
      <c r="A4" s="104" t="s">
        <v>103</v>
      </c>
      <c r="B4" s="105">
        <v>4354</v>
      </c>
      <c r="C4" s="105">
        <v>4424</v>
      </c>
      <c r="D4" s="105">
        <v>4673</v>
      </c>
      <c r="E4" s="105">
        <v>4914</v>
      </c>
      <c r="F4" s="105">
        <v>4208</v>
      </c>
      <c r="G4" s="105">
        <v>4039</v>
      </c>
      <c r="H4" s="105">
        <v>3855</v>
      </c>
      <c r="I4" s="105">
        <v>4165</v>
      </c>
      <c r="J4" s="105">
        <v>4090</v>
      </c>
      <c r="K4" s="105">
        <v>4320</v>
      </c>
      <c r="L4" s="105">
        <v>4466</v>
      </c>
      <c r="M4" s="105">
        <v>4772</v>
      </c>
    </row>
    <row r="5" spans="1:13" s="101" customFormat="1" ht="41.25" customHeight="1" x14ac:dyDescent="0.6">
      <c r="A5" s="104" t="s">
        <v>104</v>
      </c>
      <c r="B5" s="105">
        <v>15814</v>
      </c>
      <c r="C5" s="105">
        <v>15532</v>
      </c>
      <c r="D5" s="105">
        <v>16045</v>
      </c>
      <c r="E5" s="105">
        <v>17452</v>
      </c>
      <c r="F5" s="105">
        <v>17409</v>
      </c>
      <c r="G5" s="105">
        <v>18617</v>
      </c>
      <c r="H5" s="105">
        <v>19982</v>
      </c>
      <c r="I5" s="105">
        <v>21018</v>
      </c>
      <c r="J5" s="105">
        <v>22580</v>
      </c>
      <c r="K5" s="105">
        <v>23669</v>
      </c>
      <c r="L5" s="105">
        <v>25126</v>
      </c>
      <c r="M5" s="105">
        <v>25948</v>
      </c>
    </row>
    <row r="6" spans="1:13" s="101" customFormat="1" ht="55.5" customHeight="1" x14ac:dyDescent="0.6">
      <c r="A6" s="104" t="s">
        <v>105</v>
      </c>
      <c r="B6" s="106">
        <f>B4/B5</f>
        <v>0.27532566080687998</v>
      </c>
      <c r="C6" s="106">
        <f t="shared" ref="C6:K6" si="0">C4/C5</f>
        <v>0.2848313159927891</v>
      </c>
      <c r="D6" s="106">
        <f>D4/D5</f>
        <v>0.29124337799937677</v>
      </c>
      <c r="E6" s="106">
        <f t="shared" si="0"/>
        <v>0.28157231262892507</v>
      </c>
      <c r="F6" s="106">
        <f t="shared" si="0"/>
        <v>0.24171405594807283</v>
      </c>
      <c r="G6" s="106">
        <f t="shared" si="0"/>
        <v>0.21695224794542622</v>
      </c>
      <c r="H6" s="106">
        <f t="shared" si="0"/>
        <v>0.19292363126814133</v>
      </c>
      <c r="I6" s="106">
        <f t="shared" si="0"/>
        <v>0.19816347892282804</v>
      </c>
      <c r="J6" s="106">
        <f t="shared" si="0"/>
        <v>0.18113374667847654</v>
      </c>
      <c r="K6" s="106">
        <f t="shared" si="0"/>
        <v>0.18251721661244666</v>
      </c>
      <c r="L6" s="106">
        <f>L4/L5</f>
        <v>0.17774416938629309</v>
      </c>
      <c r="M6" s="106">
        <f>M4/M5</f>
        <v>0.18390627408663482</v>
      </c>
    </row>
    <row r="7" spans="1:13" s="101" customFormat="1" ht="47.25" customHeight="1" x14ac:dyDescent="0.6">
      <c r="A7" s="104" t="s">
        <v>106</v>
      </c>
      <c r="B7" s="106"/>
      <c r="C7" s="106">
        <f>(C4-B4)/B4</f>
        <v>1.607717041800643E-2</v>
      </c>
      <c r="D7" s="106">
        <f t="shared" ref="D7:L7" si="1">(D4-C4)/C4</f>
        <v>5.6283905967450268E-2</v>
      </c>
      <c r="E7" s="106">
        <f t="shared" si="1"/>
        <v>5.1572865396961265E-2</v>
      </c>
      <c r="F7" s="106">
        <f t="shared" si="1"/>
        <v>-0.14367114367114367</v>
      </c>
      <c r="G7" s="106">
        <f t="shared" si="1"/>
        <v>-4.0161596958174908E-2</v>
      </c>
      <c r="H7" s="106">
        <f t="shared" si="1"/>
        <v>-4.5555830651151277E-2</v>
      </c>
      <c r="I7" s="106">
        <f t="shared" si="1"/>
        <v>8.0415045395590148E-2</v>
      </c>
      <c r="J7" s="106">
        <f t="shared" si="1"/>
        <v>-1.800720288115246E-2</v>
      </c>
      <c r="K7" s="106">
        <f t="shared" si="1"/>
        <v>5.623471882640587E-2</v>
      </c>
      <c r="L7" s="106">
        <f t="shared" si="1"/>
        <v>3.3796296296296297E-2</v>
      </c>
      <c r="M7" s="106">
        <f>(M4-L4)/L4</f>
        <v>6.8517689207344384E-2</v>
      </c>
    </row>
    <row r="8" spans="1:13" x14ac:dyDescent="0.6"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x14ac:dyDescent="0.6">
      <c r="A9" s="14" t="s">
        <v>73</v>
      </c>
    </row>
    <row r="10" spans="1:13" x14ac:dyDescent="0.6">
      <c r="A10" s="1" t="s">
        <v>107</v>
      </c>
    </row>
    <row r="11" spans="1:13" x14ac:dyDescent="0.6">
      <c r="A11" s="1" t="s">
        <v>108</v>
      </c>
    </row>
    <row r="13" spans="1:13" x14ac:dyDescent="0.6">
      <c r="A13" s="14" t="s">
        <v>77</v>
      </c>
    </row>
    <row r="14" spans="1:13" ht="14.25" x14ac:dyDescent="0.65">
      <c r="A14" s="36" t="s">
        <v>109</v>
      </c>
    </row>
    <row r="15" spans="1:13" x14ac:dyDescent="0.6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8" spans="2:13" ht="14.75" x14ac:dyDescent="0.6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x14ac:dyDescent="0.6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hyperlinks>
    <hyperlink ref="A14" r:id="rId1" xr:uid="{6096527D-FA64-4BBD-8B89-B297B10C8023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1926-78A5-4502-9078-4A6BA60AE5B5}">
  <sheetPr codeName="Sheet5"/>
  <dimension ref="A1:L47"/>
  <sheetViews>
    <sheetView showGridLines="0" zoomScale="90" zoomScaleNormal="90" workbookViewId="0"/>
  </sheetViews>
  <sheetFormatPr defaultColWidth="8.54296875" defaultRowHeight="13" x14ac:dyDescent="0.6"/>
  <cols>
    <col min="1" max="1" width="39.54296875" style="1" customWidth="1"/>
    <col min="2" max="9" width="11" style="1" customWidth="1"/>
    <col min="10" max="16384" width="8.54296875" style="1"/>
  </cols>
  <sheetData>
    <row r="1" spans="1:12" ht="15.5" x14ac:dyDescent="0.7">
      <c r="A1" s="33" t="s">
        <v>110</v>
      </c>
    </row>
    <row r="3" spans="1:12" x14ac:dyDescent="0.6">
      <c r="A3" s="31" t="s">
        <v>111</v>
      </c>
      <c r="B3" s="32" t="s">
        <v>101</v>
      </c>
      <c r="C3" s="32" t="s">
        <v>102</v>
      </c>
      <c r="D3" s="32" t="s">
        <v>52</v>
      </c>
      <c r="E3" s="32" t="s">
        <v>53</v>
      </c>
      <c r="F3" s="32" t="s">
        <v>54</v>
      </c>
      <c r="G3" s="32" t="s">
        <v>55</v>
      </c>
      <c r="H3" s="32" t="s">
        <v>56</v>
      </c>
      <c r="I3" s="32" t="s">
        <v>57</v>
      </c>
    </row>
    <row r="4" spans="1:12" x14ac:dyDescent="0.6">
      <c r="A4" s="1" t="s">
        <v>59</v>
      </c>
      <c r="B4" s="40">
        <v>30.04</v>
      </c>
      <c r="C4" s="40">
        <v>29.1</v>
      </c>
      <c r="D4" s="40">
        <v>44.1</v>
      </c>
      <c r="E4" s="40">
        <v>31.89</v>
      </c>
      <c r="F4" s="40">
        <v>32.270000000000003</v>
      </c>
      <c r="G4" s="40">
        <v>32.590000000000003</v>
      </c>
      <c r="H4" s="40">
        <v>32.65</v>
      </c>
      <c r="I4" s="40">
        <v>30.42</v>
      </c>
      <c r="K4" s="12"/>
      <c r="L4" s="12"/>
    </row>
    <row r="5" spans="1:12" x14ac:dyDescent="0.6">
      <c r="A5" s="1" t="s">
        <v>63</v>
      </c>
      <c r="B5" s="40">
        <v>4.0999999999999996</v>
      </c>
      <c r="C5" s="40">
        <v>5.3</v>
      </c>
      <c r="D5" s="40">
        <v>3.7</v>
      </c>
      <c r="E5" s="40">
        <v>3.13</v>
      </c>
      <c r="F5" s="40">
        <v>4.2300000000000004</v>
      </c>
      <c r="G5" s="40">
        <v>3.3</v>
      </c>
      <c r="H5" s="40">
        <v>3.7</v>
      </c>
      <c r="I5" s="40">
        <v>3.88</v>
      </c>
      <c r="K5" s="12"/>
      <c r="L5" s="12"/>
    </row>
    <row r="6" spans="1:12" x14ac:dyDescent="0.6">
      <c r="A6" s="1" t="s">
        <v>67</v>
      </c>
      <c r="B6" s="40">
        <v>2.5499999999999998</v>
      </c>
      <c r="C6" s="40">
        <v>2.48</v>
      </c>
      <c r="D6" s="40">
        <v>2.21</v>
      </c>
      <c r="E6" s="40">
        <v>2.06</v>
      </c>
      <c r="F6" s="40">
        <v>2.84</v>
      </c>
      <c r="G6" s="40">
        <v>2.87</v>
      </c>
      <c r="H6" s="40">
        <v>3.73</v>
      </c>
      <c r="I6" s="40">
        <v>3.83</v>
      </c>
      <c r="K6" s="12"/>
      <c r="L6" s="12"/>
    </row>
    <row r="7" spans="1:12" x14ac:dyDescent="0.6">
      <c r="A7" s="1" t="s">
        <v>64</v>
      </c>
      <c r="B7" s="40">
        <v>2.13</v>
      </c>
      <c r="C7" s="40">
        <v>1.7</v>
      </c>
      <c r="D7" s="40">
        <v>1.3</v>
      </c>
      <c r="E7" s="40">
        <v>1.87</v>
      </c>
      <c r="F7" s="40">
        <v>2.23</v>
      </c>
      <c r="G7" s="40">
        <v>1.93</v>
      </c>
      <c r="H7" s="40">
        <v>2.76</v>
      </c>
      <c r="I7" s="40">
        <v>3.09</v>
      </c>
      <c r="K7" s="12"/>
      <c r="L7" s="12"/>
    </row>
    <row r="8" spans="1:12" x14ac:dyDescent="0.6">
      <c r="A8" s="1" t="s">
        <v>66</v>
      </c>
      <c r="B8" s="40">
        <v>3.39</v>
      </c>
      <c r="C8" s="40">
        <v>3.12</v>
      </c>
      <c r="D8" s="40">
        <v>3.25</v>
      </c>
      <c r="E8" s="40">
        <v>3.27</v>
      </c>
      <c r="F8" s="40">
        <v>3.44</v>
      </c>
      <c r="G8" s="40">
        <v>2.64</v>
      </c>
      <c r="H8" s="40">
        <v>2.76</v>
      </c>
      <c r="I8" s="40">
        <v>2.84</v>
      </c>
      <c r="K8" s="12"/>
      <c r="L8" s="12"/>
    </row>
    <row r="9" spans="1:12" x14ac:dyDescent="0.6">
      <c r="A9" s="1" t="s">
        <v>60</v>
      </c>
      <c r="B9" s="40">
        <v>2.72</v>
      </c>
      <c r="C9" s="40">
        <v>3.8</v>
      </c>
      <c r="D9" s="40">
        <v>2.7</v>
      </c>
      <c r="E9" s="40">
        <v>4.2</v>
      </c>
      <c r="F9" s="40">
        <v>3.06</v>
      </c>
      <c r="G9" s="40">
        <v>2.73</v>
      </c>
      <c r="H9" s="40">
        <v>1.88</v>
      </c>
      <c r="I9" s="40">
        <v>2.84</v>
      </c>
      <c r="K9" s="12"/>
      <c r="L9" s="12"/>
    </row>
    <row r="10" spans="1:12" x14ac:dyDescent="0.6">
      <c r="A10" s="1" t="s">
        <v>65</v>
      </c>
      <c r="B10" s="40">
        <v>2.13</v>
      </c>
      <c r="C10" s="40">
        <v>1.83</v>
      </c>
      <c r="D10" s="40">
        <v>2.0099999999999998</v>
      </c>
      <c r="E10" s="40">
        <v>1.68</v>
      </c>
      <c r="F10" s="40">
        <v>1.87</v>
      </c>
      <c r="G10" s="40">
        <v>1.51</v>
      </c>
      <c r="H10" s="40">
        <v>1.94</v>
      </c>
      <c r="I10" s="40">
        <v>2.35</v>
      </c>
      <c r="K10" s="12"/>
      <c r="L10" s="12"/>
    </row>
    <row r="11" spans="1:12" x14ac:dyDescent="0.6">
      <c r="A11" s="1" t="s">
        <v>112</v>
      </c>
      <c r="B11" s="40">
        <v>1.45</v>
      </c>
      <c r="C11" s="40">
        <v>1.42</v>
      </c>
      <c r="D11" s="40">
        <v>1.37</v>
      </c>
      <c r="E11" s="40">
        <v>1.5</v>
      </c>
      <c r="F11" s="40">
        <v>1.67</v>
      </c>
      <c r="G11" s="40">
        <v>1.0900000000000001</v>
      </c>
      <c r="H11" s="40">
        <v>1.82</v>
      </c>
      <c r="I11" s="40">
        <v>1.76</v>
      </c>
      <c r="K11" s="12"/>
      <c r="L11" s="12"/>
    </row>
    <row r="12" spans="1:12" x14ac:dyDescent="0.6">
      <c r="A12" s="1" t="s">
        <v>68</v>
      </c>
      <c r="B12" s="40">
        <v>1.63</v>
      </c>
      <c r="C12" s="40">
        <v>1.5</v>
      </c>
      <c r="D12" s="40">
        <v>0.92</v>
      </c>
      <c r="E12" s="40">
        <v>0.99</v>
      </c>
      <c r="F12" s="40">
        <v>1.02</v>
      </c>
      <c r="G12" s="40">
        <v>1.43</v>
      </c>
      <c r="H12" s="40">
        <v>0.89</v>
      </c>
      <c r="I12" s="40">
        <v>1</v>
      </c>
      <c r="K12" s="12"/>
      <c r="L12" s="12"/>
    </row>
    <row r="13" spans="1:12" x14ac:dyDescent="0.6">
      <c r="A13" s="1" t="s">
        <v>113</v>
      </c>
      <c r="B13" s="40">
        <v>0.18</v>
      </c>
      <c r="C13" s="40">
        <v>0.22</v>
      </c>
      <c r="D13" s="40">
        <v>0.13</v>
      </c>
      <c r="E13" s="40">
        <v>0.2</v>
      </c>
      <c r="F13" s="40">
        <v>0.2</v>
      </c>
      <c r="G13" s="40">
        <v>0.22</v>
      </c>
      <c r="H13" s="40">
        <v>0.25</v>
      </c>
      <c r="I13" s="40">
        <v>0.18</v>
      </c>
    </row>
    <row r="16" spans="1:12" ht="16.399999999999999" customHeight="1" x14ac:dyDescent="0.6">
      <c r="A16" s="39" t="s">
        <v>114</v>
      </c>
      <c r="B16" s="32" t="s">
        <v>101</v>
      </c>
      <c r="C16" s="32" t="s">
        <v>102</v>
      </c>
      <c r="D16" s="32" t="s">
        <v>52</v>
      </c>
      <c r="E16" s="32" t="s">
        <v>53</v>
      </c>
      <c r="F16" s="32" t="s">
        <v>54</v>
      </c>
      <c r="G16" s="32" t="s">
        <v>55</v>
      </c>
      <c r="H16" s="32" t="s">
        <v>56</v>
      </c>
      <c r="I16" s="32" t="s">
        <v>57</v>
      </c>
    </row>
    <row r="17" spans="1:9" x14ac:dyDescent="0.6">
      <c r="A17" s="1" t="s">
        <v>59</v>
      </c>
      <c r="B17" s="38" t="s">
        <v>61</v>
      </c>
      <c r="C17" s="38" t="s">
        <v>61</v>
      </c>
      <c r="D17" s="38" t="s">
        <v>61</v>
      </c>
      <c r="E17" s="38">
        <v>393</v>
      </c>
      <c r="F17" s="38">
        <v>326</v>
      </c>
      <c r="G17" s="38">
        <v>324</v>
      </c>
      <c r="H17" s="38">
        <v>339</v>
      </c>
      <c r="I17" s="38">
        <v>270</v>
      </c>
    </row>
    <row r="18" spans="1:9" x14ac:dyDescent="0.6">
      <c r="A18" s="1" t="s">
        <v>67</v>
      </c>
      <c r="B18" s="38">
        <v>118</v>
      </c>
      <c r="C18" s="38">
        <v>127</v>
      </c>
      <c r="D18" s="38">
        <v>151</v>
      </c>
      <c r="E18" s="38">
        <v>123</v>
      </c>
      <c r="F18" s="38">
        <v>113</v>
      </c>
      <c r="G18" s="38">
        <v>145</v>
      </c>
      <c r="H18" s="38">
        <v>129</v>
      </c>
      <c r="I18" s="38">
        <v>126</v>
      </c>
    </row>
    <row r="19" spans="1:9" x14ac:dyDescent="0.6">
      <c r="A19" s="1" t="s">
        <v>66</v>
      </c>
      <c r="B19" s="38">
        <v>128</v>
      </c>
      <c r="C19" s="38">
        <v>117</v>
      </c>
      <c r="D19" s="38">
        <v>161</v>
      </c>
      <c r="E19" s="38">
        <v>137</v>
      </c>
      <c r="F19" s="38">
        <v>102</v>
      </c>
      <c r="G19" s="38">
        <v>135</v>
      </c>
      <c r="H19" s="38">
        <v>119</v>
      </c>
      <c r="I19" s="38">
        <v>126</v>
      </c>
    </row>
    <row r="20" spans="1:9" x14ac:dyDescent="0.6">
      <c r="A20" s="1" t="s">
        <v>63</v>
      </c>
      <c r="B20" s="38" t="s">
        <v>61</v>
      </c>
      <c r="C20" s="38" t="s">
        <v>61</v>
      </c>
      <c r="D20" s="38" t="s">
        <v>61</v>
      </c>
      <c r="E20" s="38">
        <v>152</v>
      </c>
      <c r="F20" s="38">
        <v>121</v>
      </c>
      <c r="G20" s="38">
        <v>163</v>
      </c>
      <c r="H20" s="38">
        <v>141</v>
      </c>
      <c r="I20" s="38">
        <v>123</v>
      </c>
    </row>
    <row r="21" spans="1:9" x14ac:dyDescent="0.6">
      <c r="A21" s="1" t="s">
        <v>60</v>
      </c>
      <c r="B21" s="38" t="s">
        <v>61</v>
      </c>
      <c r="C21" s="38" t="s">
        <v>61</v>
      </c>
      <c r="D21" s="38" t="s">
        <v>61</v>
      </c>
      <c r="E21" s="38">
        <v>151</v>
      </c>
      <c r="F21" s="38">
        <v>133</v>
      </c>
      <c r="G21" s="38">
        <v>132</v>
      </c>
      <c r="H21" s="38">
        <v>111</v>
      </c>
      <c r="I21" s="38">
        <v>113</v>
      </c>
    </row>
    <row r="22" spans="1:9" x14ac:dyDescent="0.6">
      <c r="A22" s="1" t="s">
        <v>64</v>
      </c>
      <c r="B22" s="38" t="s">
        <v>61</v>
      </c>
      <c r="C22" s="38" t="s">
        <v>61</v>
      </c>
      <c r="D22" s="38" t="s">
        <v>61</v>
      </c>
      <c r="E22" s="38">
        <v>123</v>
      </c>
      <c r="F22" s="38">
        <v>96</v>
      </c>
      <c r="G22" s="38">
        <v>118</v>
      </c>
      <c r="H22" s="38">
        <v>113</v>
      </c>
      <c r="I22" s="38">
        <v>103</v>
      </c>
    </row>
    <row r="23" spans="1:9" x14ac:dyDescent="0.6">
      <c r="A23" s="1" t="s">
        <v>65</v>
      </c>
      <c r="B23" s="38">
        <v>105</v>
      </c>
      <c r="C23" s="38">
        <v>112</v>
      </c>
      <c r="D23" s="38">
        <v>125</v>
      </c>
      <c r="E23" s="38">
        <v>113</v>
      </c>
      <c r="F23" s="38">
        <v>87</v>
      </c>
      <c r="G23" s="38">
        <v>102</v>
      </c>
      <c r="H23" s="38">
        <v>102</v>
      </c>
      <c r="I23" s="38">
        <v>102</v>
      </c>
    </row>
    <row r="24" spans="1:9" x14ac:dyDescent="0.6">
      <c r="A24" s="1" t="s">
        <v>112</v>
      </c>
      <c r="B24" s="38">
        <v>74</v>
      </c>
      <c r="C24" s="38">
        <v>85</v>
      </c>
      <c r="D24" s="38">
        <v>109</v>
      </c>
      <c r="E24" s="38">
        <v>87</v>
      </c>
      <c r="F24" s="38">
        <v>82</v>
      </c>
      <c r="G24" s="38">
        <v>91</v>
      </c>
      <c r="H24" s="38">
        <v>99</v>
      </c>
      <c r="I24" s="38">
        <v>94</v>
      </c>
    </row>
    <row r="25" spans="1:9" x14ac:dyDescent="0.6">
      <c r="A25" s="1" t="s">
        <v>68</v>
      </c>
      <c r="B25" s="38">
        <v>68</v>
      </c>
      <c r="C25" s="38">
        <v>81</v>
      </c>
      <c r="D25" s="38">
        <v>92</v>
      </c>
      <c r="E25" s="38">
        <v>69</v>
      </c>
      <c r="F25" s="38">
        <v>44</v>
      </c>
      <c r="G25" s="38">
        <v>62</v>
      </c>
      <c r="H25" s="38">
        <v>65</v>
      </c>
      <c r="I25" s="38">
        <v>57</v>
      </c>
    </row>
    <row r="26" spans="1:9" x14ac:dyDescent="0.6">
      <c r="A26" s="1" t="s">
        <v>113</v>
      </c>
      <c r="B26" s="38">
        <v>28</v>
      </c>
      <c r="C26" s="38">
        <v>25</v>
      </c>
      <c r="D26" s="38">
        <v>27</v>
      </c>
      <c r="E26" s="38">
        <v>22</v>
      </c>
      <c r="F26" s="38">
        <v>22</v>
      </c>
      <c r="G26" s="38">
        <v>36</v>
      </c>
      <c r="H26" s="38">
        <v>22</v>
      </c>
      <c r="I26" s="38">
        <v>18</v>
      </c>
    </row>
    <row r="28" spans="1:9" x14ac:dyDescent="0.6">
      <c r="A28" s="14" t="s">
        <v>73</v>
      </c>
    </row>
    <row r="29" spans="1:9" x14ac:dyDescent="0.6">
      <c r="A29" s="1" t="s">
        <v>74</v>
      </c>
    </row>
    <row r="31" spans="1:9" x14ac:dyDescent="0.6">
      <c r="A31" s="14" t="s">
        <v>77</v>
      </c>
    </row>
    <row r="32" spans="1:9" x14ac:dyDescent="0.6">
      <c r="A32" s="6" t="s">
        <v>115</v>
      </c>
    </row>
    <row r="33" spans="1:1" x14ac:dyDescent="0.6">
      <c r="A33" s="6"/>
    </row>
    <row r="47" spans="1:1" x14ac:dyDescent="0.6">
      <c r="A47" s="2"/>
    </row>
  </sheetData>
  <sortState xmlns:xlrd2="http://schemas.microsoft.com/office/spreadsheetml/2017/richdata2" ref="A17:I26">
    <sortCondition descending="1" ref="I17:I26"/>
  </sortState>
  <pageMargins left="0.7" right="0.7" top="0.75" bottom="0.75" header="0.3" footer="0.3"/>
  <pageSetup paperSize="9" orientation="portrait" verticalDpi="0" r:id="rId1"/>
  <headerFooter>
    <oddHeader>&amp;C&amp;"Calibri"&amp;10&amp;K000000OFFICIAL-SENSITIVE&amp;1#</oddHeader>
    <oddFooter>&amp;C&amp;1#&amp;"Calibri"&amp;10&amp;K000000OFFICIAL-SENSITIVE</oddFooter>
  </headerFooter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A64E-7E95-4CA3-A552-3EC6F3375CAC}">
  <sheetPr codeName="Sheet6"/>
  <dimension ref="A1:J32"/>
  <sheetViews>
    <sheetView showGridLines="0" zoomScale="90" zoomScaleNormal="90" workbookViewId="0"/>
  </sheetViews>
  <sheetFormatPr defaultColWidth="8.54296875" defaultRowHeight="13" x14ac:dyDescent="0.6"/>
  <cols>
    <col min="1" max="1" width="21.26953125" style="1" customWidth="1"/>
    <col min="2" max="9" width="11" style="1" customWidth="1"/>
    <col min="10" max="16384" width="8.54296875" style="1"/>
  </cols>
  <sheetData>
    <row r="1" spans="1:10" ht="15.5" x14ac:dyDescent="0.7">
      <c r="A1" s="33" t="s">
        <v>116</v>
      </c>
    </row>
    <row r="3" spans="1:10" x14ac:dyDescent="0.6">
      <c r="A3" s="31" t="s">
        <v>117</v>
      </c>
      <c r="B3" s="32" t="s">
        <v>101</v>
      </c>
      <c r="C3" s="32" t="s">
        <v>102</v>
      </c>
      <c r="D3" s="32" t="s">
        <v>52</v>
      </c>
      <c r="E3" s="32" t="s">
        <v>53</v>
      </c>
      <c r="F3" s="32" t="s">
        <v>54</v>
      </c>
      <c r="G3" s="32" t="s">
        <v>55</v>
      </c>
      <c r="H3" s="32" t="s">
        <v>56</v>
      </c>
      <c r="I3" s="32" t="s">
        <v>57</v>
      </c>
    </row>
    <row r="4" spans="1:10" x14ac:dyDescent="0.6">
      <c r="A4" s="1" t="s">
        <v>59</v>
      </c>
      <c r="B4" s="40">
        <v>103.5</v>
      </c>
      <c r="C4" s="40">
        <v>101</v>
      </c>
      <c r="D4" s="40">
        <v>91</v>
      </c>
      <c r="E4" s="40">
        <v>115.5</v>
      </c>
      <c r="F4" s="40">
        <v>116</v>
      </c>
      <c r="G4" s="40">
        <v>99</v>
      </c>
      <c r="H4" s="40">
        <v>123</v>
      </c>
      <c r="I4" s="40">
        <v>141</v>
      </c>
    </row>
    <row r="5" spans="1:10" x14ac:dyDescent="0.6">
      <c r="A5" s="1" t="s">
        <v>67</v>
      </c>
      <c r="B5" s="40">
        <v>161</v>
      </c>
      <c r="C5" s="40">
        <v>182</v>
      </c>
      <c r="D5" s="40">
        <v>161.5</v>
      </c>
      <c r="E5" s="40">
        <v>155.5</v>
      </c>
      <c r="F5" s="40">
        <v>166</v>
      </c>
      <c r="G5" s="40">
        <v>182</v>
      </c>
      <c r="H5" s="40">
        <v>166</v>
      </c>
      <c r="I5" s="40">
        <v>163.5</v>
      </c>
    </row>
    <row r="6" spans="1:10" x14ac:dyDescent="0.6">
      <c r="A6" s="1" t="s">
        <v>66</v>
      </c>
      <c r="B6" s="40">
        <v>165.5</v>
      </c>
      <c r="C6" s="40">
        <v>165</v>
      </c>
      <c r="D6" s="40">
        <v>167</v>
      </c>
      <c r="E6" s="40">
        <v>153</v>
      </c>
      <c r="F6" s="40">
        <v>201</v>
      </c>
      <c r="G6" s="40">
        <v>177.5</v>
      </c>
      <c r="H6" s="40">
        <v>158</v>
      </c>
      <c r="I6" s="40">
        <v>190</v>
      </c>
    </row>
    <row r="7" spans="1:10" x14ac:dyDescent="0.6">
      <c r="A7" s="1" t="s">
        <v>112</v>
      </c>
      <c r="B7" s="40">
        <v>186.5</v>
      </c>
      <c r="C7" s="40">
        <v>179</v>
      </c>
      <c r="D7" s="40">
        <v>157.5</v>
      </c>
      <c r="E7" s="40">
        <v>143</v>
      </c>
      <c r="F7" s="40">
        <v>194</v>
      </c>
      <c r="G7" s="40">
        <v>170.5</v>
      </c>
      <c r="H7" s="40">
        <v>185.5</v>
      </c>
      <c r="I7" s="40">
        <v>196</v>
      </c>
    </row>
    <row r="8" spans="1:10" x14ac:dyDescent="0.6">
      <c r="A8" s="1" t="s">
        <v>65</v>
      </c>
      <c r="B8" s="40">
        <v>182</v>
      </c>
      <c r="C8" s="40">
        <v>168</v>
      </c>
      <c r="D8" s="40">
        <v>211</v>
      </c>
      <c r="E8" s="40">
        <v>167</v>
      </c>
      <c r="F8" s="40">
        <v>198</v>
      </c>
      <c r="G8" s="40">
        <v>226</v>
      </c>
      <c r="H8" s="40">
        <v>203</v>
      </c>
      <c r="I8" s="40">
        <v>201.5</v>
      </c>
    </row>
    <row r="9" spans="1:10" x14ac:dyDescent="0.6">
      <c r="A9" s="1" t="s">
        <v>63</v>
      </c>
      <c r="B9" s="40">
        <v>161</v>
      </c>
      <c r="C9" s="40">
        <v>200</v>
      </c>
      <c r="D9" s="40">
        <v>182</v>
      </c>
      <c r="E9" s="40">
        <v>173</v>
      </c>
      <c r="F9" s="40">
        <v>198</v>
      </c>
      <c r="G9" s="40">
        <v>204</v>
      </c>
      <c r="H9" s="40">
        <v>218</v>
      </c>
      <c r="I9" s="40">
        <v>214</v>
      </c>
    </row>
    <row r="10" spans="1:10" x14ac:dyDescent="0.6">
      <c r="A10" s="1" t="s">
        <v>60</v>
      </c>
      <c r="B10" s="40">
        <v>202.5</v>
      </c>
      <c r="C10" s="40">
        <v>201.5</v>
      </c>
      <c r="D10" s="40">
        <v>238</v>
      </c>
      <c r="E10" s="40">
        <v>183</v>
      </c>
      <c r="F10" s="40">
        <v>202</v>
      </c>
      <c r="G10" s="40">
        <v>180</v>
      </c>
      <c r="H10" s="40">
        <v>179</v>
      </c>
      <c r="I10" s="40">
        <v>218</v>
      </c>
      <c r="J10" s="4"/>
    </row>
    <row r="11" spans="1:10" x14ac:dyDescent="0.6">
      <c r="A11" s="1" t="s">
        <v>68</v>
      </c>
      <c r="B11" s="40">
        <v>197</v>
      </c>
      <c r="C11" s="40">
        <v>215</v>
      </c>
      <c r="D11" s="40">
        <v>182</v>
      </c>
      <c r="E11" s="40">
        <v>196</v>
      </c>
      <c r="F11" s="40">
        <v>210</v>
      </c>
      <c r="G11" s="40">
        <v>217</v>
      </c>
      <c r="H11" s="40">
        <v>227.5</v>
      </c>
      <c r="I11" s="40">
        <v>240.5</v>
      </c>
    </row>
    <row r="12" spans="1:10" x14ac:dyDescent="0.6">
      <c r="A12" s="1" t="s">
        <v>64</v>
      </c>
      <c r="B12" s="40">
        <v>147</v>
      </c>
      <c r="C12" s="40">
        <v>192</v>
      </c>
      <c r="D12" s="40">
        <v>217</v>
      </c>
      <c r="E12" s="40">
        <v>178</v>
      </c>
      <c r="F12" s="40">
        <v>203</v>
      </c>
      <c r="G12" s="40">
        <v>232</v>
      </c>
      <c r="H12" s="40">
        <v>216</v>
      </c>
      <c r="I12" s="40">
        <v>242</v>
      </c>
    </row>
    <row r="13" spans="1:10" x14ac:dyDescent="0.6">
      <c r="A13" s="1" t="s">
        <v>113</v>
      </c>
      <c r="B13" s="40">
        <v>293.5</v>
      </c>
      <c r="C13" s="40">
        <v>202</v>
      </c>
      <c r="D13" s="40">
        <v>210</v>
      </c>
      <c r="E13" s="40">
        <v>212</v>
      </c>
      <c r="F13" s="40">
        <v>210.5</v>
      </c>
      <c r="G13" s="40">
        <v>254</v>
      </c>
      <c r="H13" s="40">
        <v>230</v>
      </c>
      <c r="I13" s="40">
        <v>264.5</v>
      </c>
    </row>
    <row r="16" spans="1:10" ht="27" customHeight="1" x14ac:dyDescent="0.6">
      <c r="A16" s="39" t="s">
        <v>114</v>
      </c>
      <c r="B16" s="32" t="s">
        <v>101</v>
      </c>
      <c r="C16" s="32" t="s">
        <v>102</v>
      </c>
      <c r="D16" s="32" t="s">
        <v>52</v>
      </c>
      <c r="E16" s="32" t="s">
        <v>53</v>
      </c>
      <c r="F16" s="32" t="s">
        <v>54</v>
      </c>
      <c r="G16" s="32" t="s">
        <v>55</v>
      </c>
      <c r="H16" s="32" t="s">
        <v>56</v>
      </c>
      <c r="I16" s="32" t="s">
        <v>57</v>
      </c>
    </row>
    <row r="17" spans="1:9" x14ac:dyDescent="0.6">
      <c r="A17" s="1" t="s">
        <v>59</v>
      </c>
      <c r="B17" s="41" t="s">
        <v>61</v>
      </c>
      <c r="C17" s="41" t="s">
        <v>61</v>
      </c>
      <c r="D17" s="41" t="s">
        <v>61</v>
      </c>
      <c r="E17" s="41">
        <v>154</v>
      </c>
      <c r="F17" s="41">
        <v>131</v>
      </c>
      <c r="G17" s="41">
        <v>87</v>
      </c>
      <c r="H17" s="41">
        <v>133</v>
      </c>
      <c r="I17" s="41">
        <v>126</v>
      </c>
    </row>
    <row r="18" spans="1:9" x14ac:dyDescent="0.6">
      <c r="A18" s="1" t="s">
        <v>67</v>
      </c>
      <c r="B18" s="41">
        <v>102</v>
      </c>
      <c r="C18" s="41">
        <v>105</v>
      </c>
      <c r="D18" s="41">
        <v>76</v>
      </c>
      <c r="E18" s="41">
        <v>116</v>
      </c>
      <c r="F18" s="41">
        <v>107</v>
      </c>
      <c r="G18" s="41">
        <v>78</v>
      </c>
      <c r="H18" s="41">
        <v>82</v>
      </c>
      <c r="I18" s="41">
        <v>92</v>
      </c>
    </row>
    <row r="19" spans="1:9" x14ac:dyDescent="0.6">
      <c r="A19" s="1" t="s">
        <v>63</v>
      </c>
      <c r="B19" s="41" t="s">
        <v>61</v>
      </c>
      <c r="C19" s="41" t="s">
        <v>61</v>
      </c>
      <c r="D19" s="41" t="s">
        <v>61</v>
      </c>
      <c r="E19" s="41">
        <v>105</v>
      </c>
      <c r="F19" s="41">
        <v>95</v>
      </c>
      <c r="G19" s="41">
        <v>69</v>
      </c>
      <c r="H19" s="41">
        <v>67</v>
      </c>
      <c r="I19" s="41">
        <v>85</v>
      </c>
    </row>
    <row r="20" spans="1:9" x14ac:dyDescent="0.6">
      <c r="A20" s="1" t="s">
        <v>60</v>
      </c>
      <c r="B20" s="41" t="s">
        <v>61</v>
      </c>
      <c r="C20" s="41" t="s">
        <v>61</v>
      </c>
      <c r="D20" s="41" t="s">
        <v>61</v>
      </c>
      <c r="E20" s="41">
        <v>96</v>
      </c>
      <c r="F20" s="41">
        <v>83</v>
      </c>
      <c r="G20" s="41">
        <v>64</v>
      </c>
      <c r="H20" s="41">
        <v>63</v>
      </c>
      <c r="I20" s="41">
        <v>81</v>
      </c>
    </row>
    <row r="21" spans="1:9" x14ac:dyDescent="0.6">
      <c r="A21" s="1" t="s">
        <v>66</v>
      </c>
      <c r="B21" s="41">
        <v>84</v>
      </c>
      <c r="C21" s="41">
        <v>87</v>
      </c>
      <c r="D21" s="41">
        <v>73</v>
      </c>
      <c r="E21" s="41">
        <v>90</v>
      </c>
      <c r="F21" s="41">
        <v>87</v>
      </c>
      <c r="G21" s="41">
        <v>56</v>
      </c>
      <c r="H21" s="41">
        <v>71</v>
      </c>
      <c r="I21" s="41">
        <v>76</v>
      </c>
    </row>
    <row r="22" spans="1:9" x14ac:dyDescent="0.6">
      <c r="A22" s="1" t="s">
        <v>64</v>
      </c>
      <c r="B22" s="41" t="s">
        <v>61</v>
      </c>
      <c r="C22" s="41" t="s">
        <v>61</v>
      </c>
      <c r="D22" s="41" t="s">
        <v>61</v>
      </c>
      <c r="E22" s="41">
        <v>93</v>
      </c>
      <c r="F22" s="41">
        <v>89</v>
      </c>
      <c r="G22" s="41">
        <v>65</v>
      </c>
      <c r="H22" s="41">
        <v>63</v>
      </c>
      <c r="I22" s="41">
        <v>74</v>
      </c>
    </row>
    <row r="23" spans="1:9" x14ac:dyDescent="0.6">
      <c r="A23" s="1" t="s">
        <v>65</v>
      </c>
      <c r="B23" s="41">
        <v>65</v>
      </c>
      <c r="C23" s="41">
        <v>73</v>
      </c>
      <c r="D23" s="41">
        <v>63</v>
      </c>
      <c r="E23" s="41">
        <v>77</v>
      </c>
      <c r="F23" s="41">
        <v>78</v>
      </c>
      <c r="G23" s="41">
        <v>64</v>
      </c>
      <c r="H23" s="41">
        <v>67</v>
      </c>
      <c r="I23" s="41">
        <v>72</v>
      </c>
    </row>
    <row r="24" spans="1:9" x14ac:dyDescent="0.6">
      <c r="A24" s="1" t="s">
        <v>112</v>
      </c>
      <c r="B24" s="41">
        <v>56</v>
      </c>
      <c r="C24" s="41">
        <v>61</v>
      </c>
      <c r="D24" s="41">
        <v>52</v>
      </c>
      <c r="E24" s="41">
        <v>69</v>
      </c>
      <c r="F24" s="41">
        <v>69</v>
      </c>
      <c r="G24" s="41">
        <v>54</v>
      </c>
      <c r="H24" s="41">
        <v>62</v>
      </c>
      <c r="I24" s="41">
        <v>69</v>
      </c>
    </row>
    <row r="25" spans="1:9" x14ac:dyDescent="0.6">
      <c r="A25" s="1" t="s">
        <v>68</v>
      </c>
      <c r="B25" s="41">
        <v>41</v>
      </c>
      <c r="C25" s="41">
        <v>62</v>
      </c>
      <c r="D25" s="41">
        <v>45</v>
      </c>
      <c r="E25" s="41">
        <v>49</v>
      </c>
      <c r="F25" s="41">
        <v>61</v>
      </c>
      <c r="G25" s="41">
        <v>33</v>
      </c>
      <c r="H25" s="41">
        <v>30</v>
      </c>
      <c r="I25" s="41">
        <v>34</v>
      </c>
    </row>
    <row r="26" spans="1:9" x14ac:dyDescent="0.6">
      <c r="A26" s="1" t="s">
        <v>113</v>
      </c>
      <c r="B26" s="41">
        <v>12</v>
      </c>
      <c r="C26" s="41">
        <v>25</v>
      </c>
      <c r="D26" s="41">
        <v>21</v>
      </c>
      <c r="E26" s="41">
        <v>26</v>
      </c>
      <c r="F26" s="41">
        <v>30</v>
      </c>
      <c r="G26" s="41">
        <v>15</v>
      </c>
      <c r="H26" s="41">
        <v>15</v>
      </c>
      <c r="I26" s="41">
        <v>18</v>
      </c>
    </row>
    <row r="28" spans="1:9" x14ac:dyDescent="0.6">
      <c r="A28" s="14" t="s">
        <v>73</v>
      </c>
    </row>
    <row r="29" spans="1:9" x14ac:dyDescent="0.6">
      <c r="A29" s="1" t="s">
        <v>74</v>
      </c>
    </row>
    <row r="31" spans="1:9" x14ac:dyDescent="0.6">
      <c r="A31" s="14" t="s">
        <v>77</v>
      </c>
    </row>
    <row r="32" spans="1:9" x14ac:dyDescent="0.6">
      <c r="A32" s="6" t="s">
        <v>115</v>
      </c>
    </row>
  </sheetData>
  <sortState xmlns:xlrd2="http://schemas.microsoft.com/office/spreadsheetml/2017/richdata2" ref="A17:I26">
    <sortCondition descending="1" ref="I17:I26"/>
  </sortState>
  <pageMargins left="0.7" right="0.7" top="0.75" bottom="0.75" header="0.3" footer="0.3"/>
  <pageSetup paperSize="9" orientation="portrait" verticalDpi="0" r:id="rId1"/>
  <headerFooter>
    <oddHeader>&amp;C&amp;"Calibri"&amp;10&amp;K000000OFFICIAL-SENSITIVE&amp;1#</oddHeader>
    <oddFooter>&amp;C&amp;1#&amp;"Calibri"&amp;10&amp;K000000OFFICIAL-SENSITIVE</oddFooter>
  </headerFooter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BFEA8-70FD-4A87-80DA-5B149630690C}">
  <sheetPr codeName="Sheet7"/>
  <dimension ref="A1:K28"/>
  <sheetViews>
    <sheetView showGridLines="0" zoomScale="90" zoomScaleNormal="90" workbookViewId="0"/>
  </sheetViews>
  <sheetFormatPr defaultColWidth="8.54296875" defaultRowHeight="13" x14ac:dyDescent="0.6"/>
  <cols>
    <col min="1" max="1" width="16.86328125" style="1" customWidth="1"/>
    <col min="2" max="8" width="11" style="1" customWidth="1"/>
    <col min="9" max="16384" width="8.54296875" style="1"/>
  </cols>
  <sheetData>
    <row r="1" spans="1:11" ht="15.5" x14ac:dyDescent="0.7">
      <c r="A1" s="33" t="s">
        <v>118</v>
      </c>
    </row>
    <row r="3" spans="1:11" x14ac:dyDescent="0.6">
      <c r="A3" s="31" t="s">
        <v>119</v>
      </c>
      <c r="B3" s="32" t="s">
        <v>120</v>
      </c>
      <c r="C3" s="32" t="s">
        <v>121</v>
      </c>
      <c r="D3" s="32" t="s">
        <v>122</v>
      </c>
      <c r="E3" s="32" t="s">
        <v>97</v>
      </c>
      <c r="F3" s="32" t="s">
        <v>98</v>
      </c>
      <c r="G3" s="32" t="s">
        <v>99</v>
      </c>
      <c r="H3" s="32" t="s">
        <v>100</v>
      </c>
      <c r="I3" s="32" t="s">
        <v>101</v>
      </c>
      <c r="J3" s="32" t="s">
        <v>102</v>
      </c>
      <c r="K3" s="32" t="s">
        <v>52</v>
      </c>
    </row>
    <row r="4" spans="1:11" x14ac:dyDescent="0.6">
      <c r="A4" s="1" t="s">
        <v>59</v>
      </c>
      <c r="B4" s="42">
        <v>47.494</v>
      </c>
      <c r="C4" s="42">
        <v>46.631066666666662</v>
      </c>
      <c r="D4" s="42">
        <v>46.044066666666673</v>
      </c>
      <c r="E4" s="42">
        <v>45.38656666666666</v>
      </c>
      <c r="F4" s="42">
        <v>43.463633333333341</v>
      </c>
      <c r="G4" s="42">
        <v>42.323799999999999</v>
      </c>
      <c r="H4" s="42">
        <v>42.431466666666665</v>
      </c>
      <c r="I4" s="42">
        <v>41.6676</v>
      </c>
      <c r="J4" s="42">
        <v>40.347366666666666</v>
      </c>
      <c r="K4" s="42">
        <v>39.106999999999999</v>
      </c>
    </row>
    <row r="5" spans="1:11" x14ac:dyDescent="0.6">
      <c r="A5" s="1" t="s">
        <v>60</v>
      </c>
      <c r="B5" s="42">
        <v>11.973333333333334</v>
      </c>
      <c r="C5" s="42">
        <v>11.686133333333332</v>
      </c>
      <c r="D5" s="42">
        <v>12.126300000000001</v>
      </c>
      <c r="E5" s="42">
        <v>12.101366666666669</v>
      </c>
      <c r="F5" s="42">
        <v>12.087800000000001</v>
      </c>
      <c r="G5" s="42">
        <v>12.029233333333332</v>
      </c>
      <c r="H5" s="42">
        <v>11.9061</v>
      </c>
      <c r="I5" s="42">
        <v>12.1965</v>
      </c>
      <c r="J5" s="42">
        <v>12.182333333333332</v>
      </c>
      <c r="K5" s="42">
        <v>11.866966666666668</v>
      </c>
    </row>
    <row r="6" spans="1:11" x14ac:dyDescent="0.6">
      <c r="A6" s="1" t="s">
        <v>123</v>
      </c>
      <c r="B6" s="42">
        <v>2.4797666666666669</v>
      </c>
      <c r="C6" s="42">
        <v>2.7301666666666669</v>
      </c>
      <c r="D6" s="42">
        <v>3.3752666666666666</v>
      </c>
      <c r="E6" s="42">
        <v>4.1749666666666672</v>
      </c>
      <c r="F6" s="42">
        <v>4.9788999999999994</v>
      </c>
      <c r="G6" s="42">
        <v>5.8150000000000004</v>
      </c>
      <c r="H6" s="42">
        <v>6.5182333333333338</v>
      </c>
      <c r="I6" s="42">
        <v>7.849566666666667</v>
      </c>
      <c r="J6" s="42">
        <v>9.1610666666666667</v>
      </c>
      <c r="K6" s="42">
        <v>11.109433333333333</v>
      </c>
    </row>
    <row r="7" spans="1:11" x14ac:dyDescent="0.6">
      <c r="A7" s="1" t="s">
        <v>63</v>
      </c>
      <c r="B7" s="42">
        <v>8.4219333333333335</v>
      </c>
      <c r="C7" s="42">
        <v>8.3051666666666666</v>
      </c>
      <c r="D7" s="42">
        <v>8.6869999999999994</v>
      </c>
      <c r="E7" s="42">
        <v>8.3690999999999995</v>
      </c>
      <c r="F7" s="42">
        <v>8.2588666666666679</v>
      </c>
      <c r="G7" s="42">
        <v>8.4076666666666657</v>
      </c>
      <c r="H7" s="42">
        <v>8.4476666666666667</v>
      </c>
      <c r="I7" s="42">
        <v>8.7415666666666656</v>
      </c>
      <c r="J7" s="42">
        <v>8.7762999999999991</v>
      </c>
      <c r="K7" s="42">
        <v>8.8140999999999998</v>
      </c>
    </row>
    <row r="8" spans="1:11" x14ac:dyDescent="0.6">
      <c r="A8" s="1" t="s">
        <v>66</v>
      </c>
      <c r="B8" s="42">
        <v>6.2772333333333323</v>
      </c>
      <c r="C8" s="42">
        <v>6.4611666666666672</v>
      </c>
      <c r="D8" s="42">
        <v>6.5288333333333339</v>
      </c>
      <c r="E8" s="42">
        <v>6.692800000000001</v>
      </c>
      <c r="F8" s="42">
        <v>6.6174333333333335</v>
      </c>
      <c r="G8" s="42">
        <v>6.5318666666666667</v>
      </c>
      <c r="H8" s="42">
        <v>6.336733333333334</v>
      </c>
      <c r="I8" s="42">
        <v>6.5415666666666672</v>
      </c>
      <c r="J8" s="42">
        <v>6.5105333333333339</v>
      </c>
      <c r="K8" s="42">
        <v>6.4833666666666661</v>
      </c>
    </row>
    <row r="9" spans="1:11" x14ac:dyDescent="0.6">
      <c r="A9" s="1" t="s">
        <v>65</v>
      </c>
      <c r="B9" s="42">
        <v>4.7168666666666672</v>
      </c>
      <c r="C9" s="42">
        <v>4.6367333333333329</v>
      </c>
      <c r="D9" s="42">
        <v>5.0559666666666665</v>
      </c>
      <c r="E9" s="42">
        <v>5.2279000000000009</v>
      </c>
      <c r="F9" s="42">
        <v>5.2773000000000003</v>
      </c>
      <c r="G9" s="42">
        <v>5.3925999999999989</v>
      </c>
      <c r="H9" s="42">
        <v>5.4348000000000001</v>
      </c>
      <c r="I9" s="42">
        <v>5.6409333333333329</v>
      </c>
      <c r="J9" s="42">
        <v>5.8216333333333337</v>
      </c>
      <c r="K9" s="42">
        <v>5.8427333333333342</v>
      </c>
    </row>
    <row r="10" spans="1:11" x14ac:dyDescent="0.6">
      <c r="A10" s="1" t="s">
        <v>64</v>
      </c>
      <c r="B10" s="42">
        <v>5.231533333333334</v>
      </c>
      <c r="C10" s="42">
        <v>5.1011333333333333</v>
      </c>
      <c r="D10" s="42">
        <v>5.3097000000000003</v>
      </c>
      <c r="E10" s="42">
        <v>5.3713666666666668</v>
      </c>
      <c r="F10" s="42">
        <v>5.4431333333333329</v>
      </c>
      <c r="G10" s="42">
        <v>5.6844000000000001</v>
      </c>
      <c r="H10" s="42">
        <v>5.6478999999999999</v>
      </c>
      <c r="I10" s="42">
        <v>5.6144999999999996</v>
      </c>
      <c r="J10" s="42">
        <v>5.8699666666666666</v>
      </c>
      <c r="K10" s="42">
        <v>5.625633333333333</v>
      </c>
    </row>
    <row r="11" spans="1:11" x14ac:dyDescent="0.6">
      <c r="A11" s="1" t="s">
        <v>68</v>
      </c>
      <c r="B11" s="42">
        <v>4.3479999999999999</v>
      </c>
      <c r="C11" s="42">
        <v>4.361933333333333</v>
      </c>
      <c r="D11" s="42">
        <v>4.5233333333333334</v>
      </c>
      <c r="E11" s="42">
        <v>4.5360333333333331</v>
      </c>
      <c r="F11" s="42">
        <v>4.7600000000000007</v>
      </c>
      <c r="G11" s="42">
        <v>4.9097</v>
      </c>
      <c r="H11" s="42">
        <v>4.9742666666666659</v>
      </c>
      <c r="I11" s="42">
        <v>5.0553333333333335</v>
      </c>
      <c r="J11" s="42">
        <v>4.9737666666666662</v>
      </c>
      <c r="K11" s="42">
        <v>4.7706666666666662</v>
      </c>
    </row>
    <row r="12" spans="1:11" x14ac:dyDescent="0.6">
      <c r="A12" s="1" t="s">
        <v>67</v>
      </c>
      <c r="B12" s="42">
        <v>2.836033333333333</v>
      </c>
      <c r="C12" s="42">
        <v>3.1112333333333333</v>
      </c>
      <c r="D12" s="42">
        <v>3.1686666666666667</v>
      </c>
      <c r="E12" s="42">
        <v>3.5321666666666665</v>
      </c>
      <c r="F12" s="42">
        <v>3.8553666666666668</v>
      </c>
      <c r="G12" s="42">
        <v>4.0434999999999999</v>
      </c>
      <c r="H12" s="42">
        <v>4.3071999999999999</v>
      </c>
      <c r="I12" s="42">
        <v>4.569233333333333</v>
      </c>
      <c r="J12" s="42">
        <v>4.4859</v>
      </c>
      <c r="K12" s="42">
        <v>4.5550333333333333</v>
      </c>
    </row>
    <row r="13" spans="1:11" x14ac:dyDescent="0.6">
      <c r="A13" s="1" t="s">
        <v>62</v>
      </c>
      <c r="B13" s="42">
        <v>5.6961000000000004</v>
      </c>
      <c r="C13" s="42">
        <v>5.4597666666666669</v>
      </c>
      <c r="D13" s="42">
        <v>5.4332333333333338</v>
      </c>
      <c r="E13" s="42">
        <v>5.2112333333333334</v>
      </c>
      <c r="F13" s="42">
        <v>5.0187333333333335</v>
      </c>
      <c r="G13" s="42">
        <v>4.8110999999999997</v>
      </c>
      <c r="H13" s="42">
        <v>4.8911999999999995</v>
      </c>
      <c r="I13" s="42">
        <v>4.7558999999999996</v>
      </c>
      <c r="J13" s="42">
        <v>4.7718333333333334</v>
      </c>
      <c r="K13" s="42">
        <v>4.5143333333333331</v>
      </c>
    </row>
    <row r="14" spans="1:11" x14ac:dyDescent="0.6">
      <c r="A14" s="1" t="s">
        <v>72</v>
      </c>
      <c r="B14" s="42">
        <v>2.9915333333333329</v>
      </c>
      <c r="C14" s="42">
        <v>2.9162999999999997</v>
      </c>
      <c r="D14" s="42">
        <v>3.0009999999999999</v>
      </c>
      <c r="E14" s="42">
        <v>3.1636333333333333</v>
      </c>
      <c r="F14" s="42">
        <v>3.2351666666666667</v>
      </c>
      <c r="G14" s="42">
        <v>3.3369333333333331</v>
      </c>
      <c r="H14" s="42">
        <v>3.4127666666666667</v>
      </c>
      <c r="I14" s="42">
        <v>3.5781333333333336</v>
      </c>
      <c r="J14" s="42">
        <v>3.5449333333333333</v>
      </c>
      <c r="K14" s="42">
        <v>3.3734000000000002</v>
      </c>
    </row>
    <row r="15" spans="1:11" x14ac:dyDescent="0.6">
      <c r="A15" s="1" t="s">
        <v>124</v>
      </c>
      <c r="B15" s="42">
        <v>1.5419333333333334</v>
      </c>
      <c r="C15" s="42">
        <v>1.5517000000000001</v>
      </c>
      <c r="D15" s="42">
        <v>1.8105333333333331</v>
      </c>
      <c r="E15" s="42">
        <v>1.9329333333333334</v>
      </c>
      <c r="F15" s="42">
        <v>2.0385333333333331</v>
      </c>
      <c r="G15" s="42">
        <v>2.309133333333333</v>
      </c>
      <c r="H15" s="42">
        <v>2.5145333333333331</v>
      </c>
      <c r="I15" s="42">
        <v>2.7637</v>
      </c>
      <c r="J15" s="42">
        <v>2.7921333333333336</v>
      </c>
      <c r="K15" s="42">
        <v>3.0502666666666669</v>
      </c>
    </row>
    <row r="16" spans="1:11" x14ac:dyDescent="0.6">
      <c r="A16" s="1" t="s">
        <v>125</v>
      </c>
      <c r="B16" s="42">
        <v>1.8313666666666668</v>
      </c>
      <c r="C16" s="42">
        <v>2.1140333333333334</v>
      </c>
      <c r="D16" s="42">
        <v>2.2632999999999996</v>
      </c>
      <c r="E16" s="42">
        <v>2.6093333333333333</v>
      </c>
      <c r="F16" s="42">
        <v>2.7510333333333334</v>
      </c>
      <c r="G16" s="42">
        <v>2.791066666666667</v>
      </c>
      <c r="H16" s="42">
        <v>2.9803999999999995</v>
      </c>
      <c r="I16" s="42">
        <v>3.1064000000000003</v>
      </c>
      <c r="J16" s="42">
        <v>3.0575333333333337</v>
      </c>
      <c r="K16" s="42">
        <v>2.9494333333333334</v>
      </c>
    </row>
    <row r="17" spans="1:11" x14ac:dyDescent="0.6">
      <c r="A17" s="1" t="s">
        <v>69</v>
      </c>
      <c r="B17" s="42">
        <v>2.8502333333333336</v>
      </c>
      <c r="C17" s="42">
        <v>2.6843333333333335</v>
      </c>
      <c r="D17" s="42">
        <v>2.7801333333333336</v>
      </c>
      <c r="E17" s="42">
        <v>2.7622333333333331</v>
      </c>
      <c r="F17" s="42">
        <v>2.8412666666666664</v>
      </c>
      <c r="G17" s="42">
        <v>2.7555999999999998</v>
      </c>
      <c r="H17" s="42">
        <v>2.9138999999999999</v>
      </c>
      <c r="I17" s="42">
        <v>2.9270666666666667</v>
      </c>
      <c r="J17" s="42">
        <v>2.9739</v>
      </c>
      <c r="K17" s="42">
        <v>2.9387000000000003</v>
      </c>
    </row>
    <row r="18" spans="1:11" x14ac:dyDescent="0.6">
      <c r="A18" s="1" t="s">
        <v>126</v>
      </c>
      <c r="B18" s="42">
        <v>1.1558333333333335</v>
      </c>
      <c r="C18" s="42">
        <v>1.3131666666666666</v>
      </c>
      <c r="D18" s="42">
        <v>1.4471999999999998</v>
      </c>
      <c r="E18" s="42">
        <v>1.5422999999999998</v>
      </c>
      <c r="F18" s="42">
        <v>1.7682333333333335</v>
      </c>
      <c r="G18" s="42">
        <v>1.9630666666666665</v>
      </c>
      <c r="H18" s="42">
        <v>2.2096999999999998</v>
      </c>
      <c r="I18" s="42">
        <v>2.3137666666666665</v>
      </c>
      <c r="J18" s="42">
        <v>2.3144666666666667</v>
      </c>
      <c r="K18" s="42">
        <v>2.5680666666666667</v>
      </c>
    </row>
    <row r="19" spans="1:11" x14ac:dyDescent="0.6">
      <c r="A19" s="1" t="s">
        <v>70</v>
      </c>
      <c r="B19" s="42">
        <v>2.1244666666666667</v>
      </c>
      <c r="C19" s="42">
        <v>2.0751666666666666</v>
      </c>
      <c r="D19" s="42">
        <v>2.1025666666666667</v>
      </c>
      <c r="E19" s="42">
        <v>2.1876333333333329</v>
      </c>
      <c r="F19" s="42">
        <v>2.2540666666666667</v>
      </c>
      <c r="G19" s="42">
        <v>2.2627000000000002</v>
      </c>
      <c r="H19" s="42">
        <v>2.3497666666666666</v>
      </c>
      <c r="I19" s="42">
        <v>2.3680333333333334</v>
      </c>
      <c r="J19" s="42">
        <v>2.4821</v>
      </c>
      <c r="K19" s="42">
        <v>2.3500999999999999</v>
      </c>
    </row>
    <row r="20" spans="1:11" x14ac:dyDescent="0.6">
      <c r="A20" s="1" t="s">
        <v>127</v>
      </c>
      <c r="B20" s="42">
        <v>0.42876666666666668</v>
      </c>
      <c r="C20" s="42">
        <v>0.4525333333333334</v>
      </c>
      <c r="D20" s="42">
        <v>0.49630000000000002</v>
      </c>
      <c r="E20" s="42">
        <v>0.5517333333333333</v>
      </c>
      <c r="F20" s="42">
        <v>0.59366666666666668</v>
      </c>
      <c r="G20" s="42">
        <v>0.73563333333333336</v>
      </c>
      <c r="H20" s="42">
        <v>0.80596666666666683</v>
      </c>
      <c r="I20" s="42">
        <v>0.94313333333333338</v>
      </c>
      <c r="J20" s="42">
        <v>0.91926666666666668</v>
      </c>
      <c r="K20" s="42">
        <v>0.9468333333333333</v>
      </c>
    </row>
    <row r="21" spans="1:11" x14ac:dyDescent="0.6">
      <c r="A21" s="1" t="s">
        <v>71</v>
      </c>
      <c r="B21" s="42">
        <v>0.60703333333333331</v>
      </c>
      <c r="C21" s="42">
        <v>0.63260000000000005</v>
      </c>
      <c r="D21" s="42">
        <v>0.73386666666666667</v>
      </c>
      <c r="E21" s="42">
        <v>0.83166666666666667</v>
      </c>
      <c r="F21" s="42">
        <v>0.80589999999999995</v>
      </c>
      <c r="G21" s="42">
        <v>0.8554666666666666</v>
      </c>
      <c r="H21" s="42">
        <v>0.91783333333333328</v>
      </c>
      <c r="I21" s="42">
        <v>0.8806666666666666</v>
      </c>
      <c r="J21" s="42">
        <v>0.94573333333333343</v>
      </c>
      <c r="K21" s="42">
        <v>0.90916666666666668</v>
      </c>
    </row>
    <row r="22" spans="1:11" x14ac:dyDescent="0.6">
      <c r="A22" s="1" t="s">
        <v>128</v>
      </c>
      <c r="B22" s="42">
        <v>0.35149999999999998</v>
      </c>
      <c r="C22" s="42">
        <v>0.31586666666666668</v>
      </c>
      <c r="D22" s="42">
        <v>0.34920000000000001</v>
      </c>
      <c r="E22" s="42">
        <v>0.36426666666666668</v>
      </c>
      <c r="F22" s="42">
        <v>0.32256666666666667</v>
      </c>
      <c r="G22" s="42">
        <v>0.38596666666666674</v>
      </c>
      <c r="H22" s="42">
        <v>0.39043333333333335</v>
      </c>
      <c r="I22" s="42">
        <v>0.47023333333333328</v>
      </c>
      <c r="J22" s="42">
        <v>0.47589999999999999</v>
      </c>
      <c r="K22" s="42">
        <v>0.66266666666666663</v>
      </c>
    </row>
    <row r="24" spans="1:11" x14ac:dyDescent="0.6">
      <c r="A24" s="14" t="s">
        <v>73</v>
      </c>
    </row>
    <row r="25" spans="1:11" x14ac:dyDescent="0.6">
      <c r="A25" s="1" t="s">
        <v>129</v>
      </c>
    </row>
    <row r="26" spans="1:11" x14ac:dyDescent="0.6">
      <c r="H26" s="5"/>
      <c r="J26" s="5"/>
    </row>
    <row r="27" spans="1:11" x14ac:dyDescent="0.6">
      <c r="A27" s="14" t="s">
        <v>77</v>
      </c>
      <c r="H27" s="5"/>
      <c r="J27" s="5"/>
    </row>
    <row r="28" spans="1:11" x14ac:dyDescent="0.6">
      <c r="A28" s="43" t="s">
        <v>130</v>
      </c>
    </row>
  </sheetData>
  <hyperlinks>
    <hyperlink ref="A28" r:id="rId1" xr:uid="{F93E350F-50B1-4E36-B64E-C9E6FDDED703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F931-D96D-41BA-9F90-6E410FD905CB}">
  <sheetPr codeName="Sheet8"/>
  <dimension ref="A1:K28"/>
  <sheetViews>
    <sheetView showGridLines="0" zoomScale="90" zoomScaleNormal="90" workbookViewId="0"/>
  </sheetViews>
  <sheetFormatPr defaultColWidth="8.54296875" defaultRowHeight="13" x14ac:dyDescent="0.6"/>
  <cols>
    <col min="1" max="1" width="16" style="1" customWidth="1"/>
    <col min="2" max="11" width="10.1328125" style="1" customWidth="1"/>
    <col min="12" max="16384" width="8.54296875" style="1"/>
  </cols>
  <sheetData>
    <row r="1" spans="1:11" ht="15.5" x14ac:dyDescent="0.7">
      <c r="A1" s="33" t="s">
        <v>131</v>
      </c>
    </row>
    <row r="3" spans="1:11" x14ac:dyDescent="0.6">
      <c r="A3" s="31" t="s">
        <v>119</v>
      </c>
      <c r="B3" s="32" t="s">
        <v>120</v>
      </c>
      <c r="C3" s="32" t="s">
        <v>121</v>
      </c>
      <c r="D3" s="32" t="s">
        <v>122</v>
      </c>
      <c r="E3" s="32" t="s">
        <v>97</v>
      </c>
      <c r="F3" s="32" t="s">
        <v>98</v>
      </c>
      <c r="G3" s="32" t="s">
        <v>99</v>
      </c>
      <c r="H3" s="32" t="s">
        <v>100</v>
      </c>
      <c r="I3" s="32" t="s">
        <v>101</v>
      </c>
      <c r="J3" s="32" t="s">
        <v>102</v>
      </c>
      <c r="K3" s="32" t="s">
        <v>52</v>
      </c>
    </row>
    <row r="4" spans="1:11" x14ac:dyDescent="0.6">
      <c r="A4" s="1" t="s">
        <v>59</v>
      </c>
      <c r="B4" s="42">
        <v>61.665999999999997</v>
      </c>
      <c r="C4" s="42">
        <v>62.180733333333336</v>
      </c>
      <c r="D4" s="42">
        <v>60.088233333333335</v>
      </c>
      <c r="E4" s="42">
        <v>60.14136666666667</v>
      </c>
      <c r="F4" s="42">
        <v>57.776299999999999</v>
      </c>
      <c r="G4" s="42">
        <v>54.531466666666667</v>
      </c>
      <c r="H4" s="42">
        <v>58.520366666666668</v>
      </c>
      <c r="I4" s="42">
        <v>57.602366666666661</v>
      </c>
      <c r="J4" s="42">
        <v>54.73683333333333</v>
      </c>
      <c r="K4" s="42">
        <v>54.818366666666662</v>
      </c>
    </row>
    <row r="5" spans="1:11" x14ac:dyDescent="0.6">
      <c r="A5" s="1" t="s">
        <v>60</v>
      </c>
      <c r="B5" s="42">
        <v>14.932766666666666</v>
      </c>
      <c r="C5" s="42">
        <v>14.351466666666667</v>
      </c>
      <c r="D5" s="42">
        <v>15.354466666666667</v>
      </c>
      <c r="E5" s="42">
        <v>16.356100000000001</v>
      </c>
      <c r="F5" s="42">
        <v>16.251100000000001</v>
      </c>
      <c r="G5" s="42">
        <v>16.837199999999999</v>
      </c>
      <c r="H5" s="42">
        <v>17.160699999999999</v>
      </c>
      <c r="I5" s="42">
        <v>19.572066666666668</v>
      </c>
      <c r="J5" s="42">
        <v>19.034933333333331</v>
      </c>
      <c r="K5" s="42">
        <v>18.101666666666667</v>
      </c>
    </row>
    <row r="6" spans="1:11" x14ac:dyDescent="0.6">
      <c r="A6" s="1" t="s">
        <v>63</v>
      </c>
      <c r="B6" s="42">
        <v>9.8021333333333338</v>
      </c>
      <c r="C6" s="42">
        <v>9.8194999999999997</v>
      </c>
      <c r="D6" s="42">
        <v>10.867933333333333</v>
      </c>
      <c r="E6" s="42">
        <v>11.472700000000001</v>
      </c>
      <c r="F6" s="42">
        <v>10.4474</v>
      </c>
      <c r="G6" s="42">
        <v>11.132933333333334</v>
      </c>
      <c r="H6" s="42">
        <v>11.807533333333334</v>
      </c>
      <c r="I6" s="42">
        <v>12.682633333333333</v>
      </c>
      <c r="J6" s="42">
        <v>12.950733333333334</v>
      </c>
      <c r="K6" s="42">
        <v>12.782533333333333</v>
      </c>
    </row>
    <row r="7" spans="1:11" x14ac:dyDescent="0.6">
      <c r="A7" s="1" t="s">
        <v>123</v>
      </c>
      <c r="B7" s="42">
        <v>1.6201666666666668</v>
      </c>
      <c r="C7" s="42">
        <v>1.4326999999999999</v>
      </c>
      <c r="D7" s="42">
        <v>2.3181666666666665</v>
      </c>
      <c r="E7" s="42">
        <v>2.7429000000000001</v>
      </c>
      <c r="F7" s="42">
        <v>3.8966666666666665</v>
      </c>
      <c r="G7" s="42">
        <v>4.5848666666666666</v>
      </c>
      <c r="H7" s="42">
        <v>5.1745333333333337</v>
      </c>
      <c r="I7" s="42">
        <v>6.4842333333333331</v>
      </c>
      <c r="J7" s="42">
        <v>7.7385333333333337</v>
      </c>
      <c r="K7" s="42">
        <v>10.3767</v>
      </c>
    </row>
    <row r="8" spans="1:11" x14ac:dyDescent="0.6">
      <c r="A8" s="1" t="s">
        <v>66</v>
      </c>
      <c r="B8" s="42">
        <v>7.1488333333333332</v>
      </c>
      <c r="C8" s="42">
        <v>8.2079666666666657</v>
      </c>
      <c r="D8" s="42">
        <v>7.9960999999999993</v>
      </c>
      <c r="E8" s="42">
        <v>8.3355999999999995</v>
      </c>
      <c r="F8" s="42">
        <v>8.1971666666666678</v>
      </c>
      <c r="G8" s="42">
        <v>8.6485000000000003</v>
      </c>
      <c r="H8" s="42">
        <v>8.2503333333333337</v>
      </c>
      <c r="I8" s="42">
        <v>9.4370333333333321</v>
      </c>
      <c r="J8" s="42">
        <v>9.3724666666666678</v>
      </c>
      <c r="K8" s="42">
        <v>9.8231333333333328</v>
      </c>
    </row>
    <row r="9" spans="1:11" x14ac:dyDescent="0.6">
      <c r="A9" s="1" t="s">
        <v>64</v>
      </c>
      <c r="B9" s="42">
        <v>6.1694999999999993</v>
      </c>
      <c r="C9" s="42">
        <v>6.4807999999999995</v>
      </c>
      <c r="D9" s="42">
        <v>6.7574000000000005</v>
      </c>
      <c r="E9" s="42">
        <v>7.1725666666666656</v>
      </c>
      <c r="F9" s="42">
        <v>7.4654999999999996</v>
      </c>
      <c r="G9" s="42">
        <v>8.3711333333333329</v>
      </c>
      <c r="H9" s="42">
        <v>8.234</v>
      </c>
      <c r="I9" s="42">
        <v>8.1968333333333323</v>
      </c>
      <c r="J9" s="42">
        <v>8.9566333333333343</v>
      </c>
      <c r="K9" s="42">
        <v>8.4405000000000001</v>
      </c>
    </row>
    <row r="10" spans="1:11" x14ac:dyDescent="0.6">
      <c r="A10" s="1" t="s">
        <v>65</v>
      </c>
      <c r="B10" s="42">
        <v>6.1679666666666657</v>
      </c>
      <c r="C10" s="42">
        <v>5.5971000000000002</v>
      </c>
      <c r="D10" s="42">
        <v>6.3716999999999997</v>
      </c>
      <c r="E10" s="42">
        <v>6.5925666666666665</v>
      </c>
      <c r="F10" s="42">
        <v>6.5656333333333334</v>
      </c>
      <c r="G10" s="42">
        <v>7.0613666666666672</v>
      </c>
      <c r="H10" s="42">
        <v>6.8555333333333337</v>
      </c>
      <c r="I10" s="42">
        <v>6.8962333333333339</v>
      </c>
      <c r="J10" s="42">
        <v>7.4165666666666654</v>
      </c>
      <c r="K10" s="42">
        <v>7.961433333333332</v>
      </c>
    </row>
    <row r="11" spans="1:11" x14ac:dyDescent="0.6">
      <c r="A11" s="1" t="s">
        <v>68</v>
      </c>
      <c r="B11" s="42">
        <v>6.5992000000000006</v>
      </c>
      <c r="C11" s="42">
        <v>5.7698</v>
      </c>
      <c r="D11" s="42">
        <v>6.7592666666666661</v>
      </c>
      <c r="E11" s="42">
        <v>6.3178666666666663</v>
      </c>
      <c r="F11" s="42">
        <v>6.5391666666666666</v>
      </c>
      <c r="G11" s="42">
        <v>7.2865333333333338</v>
      </c>
      <c r="H11" s="42">
        <v>7.8147333333333329</v>
      </c>
      <c r="I11" s="42">
        <v>8.1158666666666672</v>
      </c>
      <c r="J11" s="42">
        <v>7.7816333333333345</v>
      </c>
      <c r="K11" s="42">
        <v>7.3466666666666667</v>
      </c>
    </row>
    <row r="12" spans="1:11" x14ac:dyDescent="0.6">
      <c r="A12" s="1" t="s">
        <v>67</v>
      </c>
      <c r="B12" s="42">
        <v>2.2654000000000001</v>
      </c>
      <c r="C12" s="42">
        <v>2.7578333333333336</v>
      </c>
      <c r="D12" s="42">
        <v>3.3176666666666663</v>
      </c>
      <c r="E12" s="42">
        <v>4.1145666666666667</v>
      </c>
      <c r="F12" s="42">
        <v>4.5033666666666674</v>
      </c>
      <c r="G12" s="42">
        <v>4.7703999999999995</v>
      </c>
      <c r="H12" s="42">
        <v>5.1174666666666662</v>
      </c>
      <c r="I12" s="42">
        <v>6.2861000000000002</v>
      </c>
      <c r="J12" s="42">
        <v>5.585</v>
      </c>
      <c r="K12" s="42">
        <v>6.0867333333333322</v>
      </c>
    </row>
    <row r="13" spans="1:11" x14ac:dyDescent="0.6">
      <c r="A13" s="1" t="s">
        <v>72</v>
      </c>
      <c r="B13" s="42">
        <v>4.3648333333333333</v>
      </c>
      <c r="C13" s="42">
        <v>3.7681</v>
      </c>
      <c r="D13" s="42">
        <v>4.5256666666666661</v>
      </c>
      <c r="E13" s="42">
        <v>5.203033333333333</v>
      </c>
      <c r="F13" s="42">
        <v>5.2956999999999992</v>
      </c>
      <c r="G13" s="42">
        <v>5.4221666666666666</v>
      </c>
      <c r="H13" s="42">
        <v>5.4138666666666664</v>
      </c>
      <c r="I13" s="42">
        <v>6.2865000000000002</v>
      </c>
      <c r="J13" s="42">
        <v>5.9707000000000008</v>
      </c>
      <c r="K13" s="42">
        <v>5.468799999999999</v>
      </c>
    </row>
    <row r="14" spans="1:11" x14ac:dyDescent="0.6">
      <c r="A14" s="1" t="s">
        <v>69</v>
      </c>
      <c r="B14" s="42">
        <v>3.3850000000000002</v>
      </c>
      <c r="C14" s="42">
        <v>2.7334666666666667</v>
      </c>
      <c r="D14" s="42">
        <v>3.2702333333333335</v>
      </c>
      <c r="E14" s="42">
        <v>3.3173999999999997</v>
      </c>
      <c r="F14" s="42">
        <v>3.6954666666666665</v>
      </c>
      <c r="G14" s="42">
        <v>3.456</v>
      </c>
      <c r="H14" s="42">
        <v>4.2964000000000002</v>
      </c>
      <c r="I14" s="42">
        <v>4.4080666666666666</v>
      </c>
      <c r="J14" s="42">
        <v>4.5037333333333338</v>
      </c>
      <c r="K14" s="42">
        <v>4.7606666666666664</v>
      </c>
    </row>
    <row r="15" spans="1:11" x14ac:dyDescent="0.6">
      <c r="A15" s="1" t="s">
        <v>62</v>
      </c>
      <c r="B15" s="42">
        <v>4.3728666666666669</v>
      </c>
      <c r="C15" s="42">
        <v>4.1533333333333333</v>
      </c>
      <c r="D15" s="42">
        <v>4.6486666666666663</v>
      </c>
      <c r="E15" s="42">
        <v>4.1467000000000001</v>
      </c>
      <c r="F15" s="42">
        <v>3.5585333333333331</v>
      </c>
      <c r="G15" s="42">
        <v>3.9485333333333332</v>
      </c>
      <c r="H15" s="42">
        <v>4.2865666666666664</v>
      </c>
      <c r="I15" s="42">
        <v>3.8901333333333334</v>
      </c>
      <c r="J15" s="42">
        <v>4.6148333333333333</v>
      </c>
      <c r="K15" s="42">
        <v>4.2848333333333342</v>
      </c>
    </row>
    <row r="16" spans="1:11" x14ac:dyDescent="0.6">
      <c r="A16" s="1" t="s">
        <v>70</v>
      </c>
      <c r="B16" s="42">
        <v>3.1893000000000007</v>
      </c>
      <c r="C16" s="42">
        <v>3.0362666666666662</v>
      </c>
      <c r="D16" s="42">
        <v>2.9115666666666669</v>
      </c>
      <c r="E16" s="42">
        <v>2.7722333333333329</v>
      </c>
      <c r="F16" s="42">
        <v>3.3096666666666668</v>
      </c>
      <c r="G16" s="42">
        <v>3.3769333333333336</v>
      </c>
      <c r="H16" s="42">
        <v>3.6411666666666669</v>
      </c>
      <c r="I16" s="42">
        <v>3.8115666666666672</v>
      </c>
      <c r="J16" s="42">
        <v>3.8935</v>
      </c>
      <c r="K16" s="42">
        <v>3.2597666666666671</v>
      </c>
    </row>
    <row r="17" spans="1:11" x14ac:dyDescent="0.6">
      <c r="A17" s="1" t="s">
        <v>124</v>
      </c>
      <c r="B17" s="42">
        <v>1.2339</v>
      </c>
      <c r="C17" s="42">
        <v>1.0542666666666667</v>
      </c>
      <c r="D17" s="42">
        <v>1.3799000000000001</v>
      </c>
      <c r="E17" s="42">
        <v>1.4580666666666666</v>
      </c>
      <c r="F17" s="42">
        <v>1.4722333333333333</v>
      </c>
      <c r="G17" s="42">
        <v>1.5990333333333335</v>
      </c>
      <c r="H17" s="42">
        <v>2.1316333333333333</v>
      </c>
      <c r="I17" s="42">
        <v>2.1061000000000001</v>
      </c>
      <c r="J17" s="42">
        <v>2.0280333333333331</v>
      </c>
      <c r="K17" s="42">
        <v>2.3757666666666668</v>
      </c>
    </row>
    <row r="18" spans="1:11" x14ac:dyDescent="0.6">
      <c r="A18" s="1" t="s">
        <v>125</v>
      </c>
      <c r="B18" s="42">
        <v>0.91643333333333332</v>
      </c>
      <c r="C18" s="42">
        <v>1.0015666666666665</v>
      </c>
      <c r="D18" s="42">
        <v>1.1365000000000001</v>
      </c>
      <c r="E18" s="42">
        <v>1.2292666666666667</v>
      </c>
      <c r="F18" s="42">
        <v>1.0629999999999999</v>
      </c>
      <c r="G18" s="42">
        <v>1.3703333333333332</v>
      </c>
      <c r="H18" s="42">
        <v>1.3056000000000001</v>
      </c>
      <c r="I18" s="42">
        <v>2.1215000000000002</v>
      </c>
      <c r="J18" s="42">
        <v>1.8792</v>
      </c>
      <c r="K18" s="42">
        <v>1.9427000000000001</v>
      </c>
    </row>
    <row r="19" spans="1:11" x14ac:dyDescent="0.6">
      <c r="A19" s="1" t="s">
        <v>126</v>
      </c>
      <c r="B19" s="42">
        <v>0.35260000000000002</v>
      </c>
      <c r="C19" s="42">
        <v>0.56733333333333336</v>
      </c>
      <c r="D19" s="42">
        <v>0.8493666666666666</v>
      </c>
      <c r="E19" s="42">
        <v>0.61859999999999993</v>
      </c>
      <c r="F19" s="42">
        <v>0.8597999999999999</v>
      </c>
      <c r="G19" s="42">
        <v>0.92723333333333324</v>
      </c>
      <c r="H19" s="42">
        <v>1.1834666666666667</v>
      </c>
      <c r="I19" s="42">
        <v>1.2822333333333333</v>
      </c>
      <c r="J19" s="42">
        <v>1.2983</v>
      </c>
      <c r="K19" s="42">
        <v>1.7277333333333333</v>
      </c>
    </row>
    <row r="20" spans="1:11" x14ac:dyDescent="0.6">
      <c r="A20" s="1" t="s">
        <v>127</v>
      </c>
      <c r="B20" s="42">
        <v>0.58453333333333335</v>
      </c>
      <c r="C20" s="42">
        <v>0.50456666666666672</v>
      </c>
      <c r="D20" s="42">
        <v>0.61269999999999991</v>
      </c>
      <c r="E20" s="42">
        <v>0.65239999999999998</v>
      </c>
      <c r="F20" s="42">
        <v>0.69266666666666665</v>
      </c>
      <c r="G20" s="42">
        <v>1.0692000000000002</v>
      </c>
      <c r="H20" s="42">
        <v>1.3107</v>
      </c>
      <c r="I20" s="42">
        <v>1.6316333333333333</v>
      </c>
      <c r="J20" s="42">
        <v>1.7123999999999999</v>
      </c>
      <c r="K20" s="42">
        <v>1.6327333333333334</v>
      </c>
    </row>
    <row r="21" spans="1:11" x14ac:dyDescent="0.6">
      <c r="A21" s="1" t="s">
        <v>71</v>
      </c>
      <c r="B21" s="42">
        <v>0.79163333333333341</v>
      </c>
      <c r="C21" s="42">
        <v>0.6438666666666667</v>
      </c>
      <c r="D21" s="42">
        <v>0.69723333333333348</v>
      </c>
      <c r="E21" s="42">
        <v>1.0706333333333333</v>
      </c>
      <c r="F21" s="42">
        <v>1.0814000000000001</v>
      </c>
      <c r="G21" s="42">
        <v>1.0082000000000002</v>
      </c>
      <c r="H21" s="42">
        <v>1.1475</v>
      </c>
      <c r="I21" s="42">
        <v>1.2822333333333333</v>
      </c>
      <c r="J21" s="42">
        <v>1.3883666666666665</v>
      </c>
      <c r="K21" s="42">
        <v>1.0766666666666667</v>
      </c>
    </row>
    <row r="22" spans="1:11" x14ac:dyDescent="0.6">
      <c r="A22" s="1" t="s">
        <v>128</v>
      </c>
      <c r="B22" s="42">
        <v>0.26586666666666664</v>
      </c>
      <c r="C22" s="42">
        <v>0.26396666666666668</v>
      </c>
      <c r="D22" s="42">
        <v>0.35469999999999996</v>
      </c>
      <c r="E22" s="42">
        <v>0.30373333333333336</v>
      </c>
      <c r="F22" s="42">
        <v>0.33279999999999998</v>
      </c>
      <c r="G22" s="42">
        <v>0.38556666666666667</v>
      </c>
      <c r="H22" s="42">
        <v>0.38913333333333333</v>
      </c>
      <c r="I22" s="42">
        <v>0.54813333333333336</v>
      </c>
      <c r="J22" s="42">
        <v>0.4759666666666667</v>
      </c>
      <c r="K22" s="42">
        <v>0.8846666666666666</v>
      </c>
    </row>
    <row r="24" spans="1:11" x14ac:dyDescent="0.6">
      <c r="A24" s="14" t="s">
        <v>73</v>
      </c>
    </row>
    <row r="25" spans="1:11" x14ac:dyDescent="0.6">
      <c r="A25" s="1" t="s">
        <v>129</v>
      </c>
    </row>
    <row r="26" spans="1:11" x14ac:dyDescent="0.6">
      <c r="H26" s="5"/>
      <c r="J26" s="5"/>
    </row>
    <row r="27" spans="1:11" x14ac:dyDescent="0.6">
      <c r="A27" s="14" t="s">
        <v>77</v>
      </c>
      <c r="H27" s="5"/>
      <c r="J27" s="5"/>
    </row>
    <row r="28" spans="1:11" x14ac:dyDescent="0.6">
      <c r="A28" s="43" t="s">
        <v>130</v>
      </c>
    </row>
  </sheetData>
  <sortState xmlns:xlrd2="http://schemas.microsoft.com/office/spreadsheetml/2017/richdata2" ref="A4:K22">
    <sortCondition descending="1" ref="K4:K22"/>
  </sortState>
  <hyperlinks>
    <hyperlink ref="A28" r:id="rId1" xr:uid="{A244C013-4DA0-4E25-A900-7590174212C6}"/>
  </hyperlinks>
  <pageMargins left="0.7" right="0.7" top="0.75" bottom="0.75" header="0.3" footer="0.3"/>
  <pageSetup paperSize="9" orientation="portrait" verticalDpi="0" r:id="rId2"/>
  <headerFooter>
    <oddHeader>&amp;C&amp;"Calibri"&amp;10&amp;K000000OFFICIAL-SENSITIVE&amp;1#</oddHeader>
    <oddFooter>&amp;C&amp;1#&amp;"Calibri"&amp;10&amp;K000000OFFICIAL-SENSITIVE</oddFoot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186BAEF7A8E49ACCB4289EFB9AC02" ma:contentTypeVersion="20" ma:contentTypeDescription="Create a new document." ma:contentTypeScope="" ma:versionID="978f7c26fd3b3158281464d121831967">
  <xsd:schema xmlns:xsd="http://www.w3.org/2001/XMLSchema" xmlns:xs="http://www.w3.org/2001/XMLSchema" xmlns:p="http://schemas.microsoft.com/office/2006/metadata/properties" xmlns:ns2="0063f72e-ace3-48fb-9c1f-5b513408b31f" xmlns:ns3="4f0efc3c-9865-404d-821d-1a5cd19d50a4" xmlns:ns4="b413c3fd-5a3b-4239-b985-69032e371c04" xmlns:ns5="a8f60570-4bd3-4f2b-950b-a996de8ab151" xmlns:ns6="aaacb922-5235-4a66-b188-303b9b46fbd7" xmlns:ns7="fc5200e7-daa8-4554-aa1b-cac050ebc8c4" targetNamespace="http://schemas.microsoft.com/office/2006/metadata/properties" ma:root="true" ma:fieldsID="71330912da48dbae32837fd3846d076b" ns2:_="" ns3:_="" ns4:_="" ns5:_="" ns6:_="" ns7:_="">
    <xsd:import namespace="0063f72e-ace3-48fb-9c1f-5b513408b31f"/>
    <xsd:import namespace="4f0efc3c-9865-404d-821d-1a5cd19d50a4"/>
    <xsd:import namespace="b413c3fd-5a3b-4239-b985-69032e371c04"/>
    <xsd:import namespace="a8f60570-4bd3-4f2b-950b-a996de8ab151"/>
    <xsd:import namespace="aaacb922-5235-4a66-b188-303b9b46fbd7"/>
    <xsd:import namespace="fc5200e7-daa8-4554-aa1b-cac050ebc8c4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AutoKeyPoints" minOccurs="0"/>
                <xsd:element ref="ns7:MediaServiceKeyPoints" minOccurs="0"/>
                <xsd:element ref="ns7:MediaServiceDateTaken" minOccurs="0"/>
                <xsd:element ref="ns7:MediaServiceAutoTags" minOccurs="0"/>
                <xsd:element ref="ns7:MediaLengthInSecond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efc3c-9865-404d-821d-1a5cd19d50a4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Business and Science DG Office|fea42b12-eaf9-4769-92ef-98dea50b2b7e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e4e9d7a-3e99-47b8-bd6d-024d2bcf6d86}" ma:internalName="TaxCatchAll" ma:showField="CatchAllData" ma:web="4f0efc3c-9865-404d-821d-1a5cd19d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e4e9d7a-3e99-47b8-bd6d-024d2bcf6d86}" ma:internalName="TaxCatchAllLabel" ma:readOnly="true" ma:showField="CatchAllDataLabel" ma:web="4f0efc3c-9865-404d-821d-1a5cd19d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00e7-daa8-4554-aa1b-cac050ebc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2019-01-11T17:51:29+00:00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Group Review</Retention_x0020_Label>
    <Date_x0020_Closed xmlns="b413c3fd-5a3b-4239-b985-69032e371c04" xsi:nil="true"/>
    <LegacyData xmlns="aaacb922-5235-4a66-b188-303b9b46fbd7">{
  "Name": "Life_Science_Competitiveness_Indicators_2021_Data.xlsx",
  "Title": "",
  "External": "",
  "Document Notes": "",
  "Security Classification": "OFFICIAL",
  "Handling Instructions": "",
  "Descriptor": "",
  "Government Body": "BEIS",
  "Business Unit": "BEIS:Business Sectors:Office for Life Sciences:Office for Life Sciences Directors Office",
  "Retention Label": "Group Review",
  "Date Opened": "2019-01-11T17:51:29.0000000Z",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", ",
  "Legacy Folder Link": ", ",
  "Legacy Physical Format": false,
  "Content Type": "Document",
  "Previous Retention Policy": "",
  "Legacy Case Reference Number": "",
  "Sign-off status": "",
  "Created": "2021-07-12T11:51:09.0000000Z",
  "Document Modified By": "i:0#.f|membership|kate.brosnan@officeforlifesciences.gov.uk",
  "Document Created By": "i:0#.f|membership|kate.brosnan@officeforlifesciences.gov.uk",
  "Document ID Value": "2QFN7KK647Q6-1963201211-372163",
  "Modified": "2021-11-08T14:11:05.0000000Z",
  "Original Location": "/sites/beis/288/Shared Documents/Analyst Team/2. Publications/Competitiveness Indicators/2021/Final documents/Life_Science_Competitiveness_Indicators_2021_Data.xlsx"
}</LegacyData>
    <TaxCatchAll xmlns="4f0efc3c-9865-404d-821d-1a5cd19d50a4">
      <Value>2</Value>
    </TaxCatchAll>
    <_dlc_DocId xmlns="4f0efc3c-9865-404d-821d-1a5cd19d50a4">ZM76YNXNE3DF-670821989-626694</_dlc_DocId>
    <_dlc_DocIdUrl xmlns="4f0efc3c-9865-404d-821d-1a5cd19d50a4">
      <Url>https://beisgov.sharepoint.com/sites/OLS_ALS/_layouts/15/DocIdRedir.aspx?ID=ZM76YNXNE3DF-670821989-626694</Url>
      <Description>ZM76YNXNE3DF-670821989-626694</Description>
    </_dlc_DocIdUrl>
    <m975189f4ba442ecbf67d4147307b177 xmlns="4f0efc3c-9865-404d-821d-1a5cd19d50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for Life Sciences Directors Office</TermName>
          <TermId xmlns="http://schemas.microsoft.com/office/infopath/2007/PartnerControls">1973fc52-6088-4abc-8884-d158c66a24f9</TermId>
        </TermInfo>
      </Terms>
    </m975189f4ba442ecbf67d4147307b177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E4C68B8-3C6C-4960-A659-B71CE3F61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4f0efc3c-9865-404d-821d-1a5cd19d50a4"/>
    <ds:schemaRef ds:uri="b413c3fd-5a3b-4239-b985-69032e371c04"/>
    <ds:schemaRef ds:uri="a8f60570-4bd3-4f2b-950b-a996de8ab151"/>
    <ds:schemaRef ds:uri="aaacb922-5235-4a66-b188-303b9b46fbd7"/>
    <ds:schemaRef ds:uri="fc5200e7-daa8-4554-aa1b-cac050ebc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903FB-2ACD-4A14-9A9A-C2E5744131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13EA0-0C07-42FF-BCAC-CAA036CC750D}">
  <ds:schemaRefs>
    <ds:schemaRef ds:uri="http://schemas.microsoft.com/office/2006/metadata/properties"/>
    <ds:schemaRef ds:uri="http://schemas.microsoft.com/office/infopath/2007/PartnerControls"/>
    <ds:schemaRef ds:uri="b413c3fd-5a3b-4239-b985-69032e371c04"/>
    <ds:schemaRef ds:uri="0063f72e-ace3-48fb-9c1f-5b513408b31f"/>
    <ds:schemaRef ds:uri="a8f60570-4bd3-4f2b-950b-a996de8ab151"/>
    <ds:schemaRef ds:uri="aaacb922-5235-4a66-b188-303b9b46fbd7"/>
    <ds:schemaRef ds:uri="4f0efc3c-9865-404d-821d-1a5cd19d50a4"/>
  </ds:schemaRefs>
</ds:datastoreItem>
</file>

<file path=customXml/itemProps4.xml><?xml version="1.0" encoding="utf-8"?>
<ds:datastoreItem xmlns:ds="http://schemas.openxmlformats.org/officeDocument/2006/customXml" ds:itemID="{FB8081CC-B27F-4937-BA42-28DEB3805FE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Cover Sheet</vt:lpstr>
      <vt:lpstr>Contents</vt:lpstr>
      <vt:lpstr>1</vt:lpstr>
      <vt:lpstr>2</vt:lpstr>
      <vt:lpstr>3</vt:lpstr>
      <vt:lpstr>4</vt:lpstr>
      <vt:lpstr>5</vt:lpstr>
      <vt:lpstr>6A</vt:lpstr>
      <vt:lpstr>6B</vt:lpstr>
      <vt:lpstr>7A</vt:lpstr>
      <vt:lpstr>7B</vt:lpstr>
      <vt:lpstr>8</vt:lpstr>
      <vt:lpstr>9A</vt:lpstr>
      <vt:lpstr>9B</vt:lpstr>
      <vt:lpstr>10A</vt:lpstr>
      <vt:lpstr>10B</vt:lpstr>
      <vt:lpstr>11A</vt:lpstr>
      <vt:lpstr>11B</vt:lpstr>
      <vt:lpstr>12A</vt:lpstr>
      <vt:lpstr>12B</vt:lpstr>
      <vt:lpstr>13</vt:lpstr>
      <vt:lpstr>14</vt:lpstr>
      <vt:lpstr>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Brosnan, Kate (BEIS)</dc:creator>
  <cp:keywords/>
  <dc:description/>
  <cp:lastModifiedBy>Brosnan, Kate (Office for Life Sciences)</cp:lastModifiedBy>
  <cp:revision/>
  <dcterms:created xsi:type="dcterms:W3CDTF">2019-12-23T15:11:08Z</dcterms:created>
  <dcterms:modified xsi:type="dcterms:W3CDTF">2022-03-08T15:47:07Z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0x010100645186BAEF7A8E49ACCB4289EFB9AC02</vt:lpwstr>
  </property>
  <property fmtid="{D5CDD505-2E9C-101B-9397-08002B2CF9AE}" pid="3" name="Business Unit">
    <vt:lpwstr>2;#Office for Life Sciences Directors Office|1973fc52-6088-4abc-8884-d158c66a24f9</vt:lpwstr>
  </property>
  <property fmtid="{D5CDD505-2E9C-101B-9397-08002B2CF9AE}" pid="4" name="LegacyDocumentLink">
    <vt:lpwstr>, </vt:lpwstr>
  </property>
  <property fmtid="{D5CDD505-2E9C-101B-9397-08002B2CF9AE}" pid="5" name="_dlc_DocIdItemGuid">
    <vt:lpwstr>697d081c-b18a-44ff-afbb-03014e4ea121</vt:lpwstr>
  </property>
  <property fmtid="{D5CDD505-2E9C-101B-9397-08002B2CF9AE}" pid="6" name="Date Opened">
    <vt:filetime>2019-01-11T17:51:29Z</vt:filetime>
  </property>
  <property fmtid="{D5CDD505-2E9C-101B-9397-08002B2CF9AE}" pid="7" name="Security Classification">
    <vt:lpwstr>OFFICIAL</vt:lpwstr>
  </property>
  <property fmtid="{D5CDD505-2E9C-101B-9397-08002B2CF9AE}" pid="8" name="LegacyModifier">
    <vt:lpwstr/>
  </property>
  <property fmtid="{D5CDD505-2E9C-101B-9397-08002B2CF9AE}" pid="9" name="LegacyFolderLink">
    <vt:lpwstr>, </vt:lpwstr>
  </property>
  <property fmtid="{D5CDD505-2E9C-101B-9397-08002B2CF9AE}" pid="10" name="LegacyPhysicalFormat">
    <vt:bool>false</vt:bool>
  </property>
  <property fmtid="{D5CDD505-2E9C-101B-9397-08002B2CF9AE}" pid="11" name="Government Body">
    <vt:lpwstr>BEIS</vt:lpwstr>
  </property>
  <property fmtid="{D5CDD505-2E9C-101B-9397-08002B2CF9AE}" pid="12" name="_ExtendedDescription">
    <vt:lpwstr/>
  </property>
  <property fmtid="{D5CDD505-2E9C-101B-9397-08002B2CF9AE}" pid="13" name="MSIP_Label_763276b7-4862-4157-9b1f-d4a137a1b171_Enabled">
    <vt:lpwstr>true</vt:lpwstr>
  </property>
  <property fmtid="{D5CDD505-2E9C-101B-9397-08002B2CF9AE}" pid="14" name="MSIP_Label_763276b7-4862-4157-9b1f-d4a137a1b171_SetDate">
    <vt:lpwstr>2022-03-08T15:47:06Z</vt:lpwstr>
  </property>
  <property fmtid="{D5CDD505-2E9C-101B-9397-08002B2CF9AE}" pid="15" name="MSIP_Label_763276b7-4862-4157-9b1f-d4a137a1b171_Method">
    <vt:lpwstr>Privileged</vt:lpwstr>
  </property>
  <property fmtid="{D5CDD505-2E9C-101B-9397-08002B2CF9AE}" pid="16" name="MSIP_Label_763276b7-4862-4157-9b1f-d4a137a1b171_Name">
    <vt:lpwstr>OS</vt:lpwstr>
  </property>
  <property fmtid="{D5CDD505-2E9C-101B-9397-08002B2CF9AE}" pid="17" name="MSIP_Label_763276b7-4862-4157-9b1f-d4a137a1b171_SiteId">
    <vt:lpwstr>cbac7005-02c1-43eb-b497-e6492d1b2dd8</vt:lpwstr>
  </property>
  <property fmtid="{D5CDD505-2E9C-101B-9397-08002B2CF9AE}" pid="18" name="MSIP_Label_763276b7-4862-4157-9b1f-d4a137a1b171_ActionId">
    <vt:lpwstr>48f64513-2a6d-4a59-9998-6c74188132d3</vt:lpwstr>
  </property>
  <property fmtid="{D5CDD505-2E9C-101B-9397-08002B2CF9AE}" pid="19" name="MSIP_Label_763276b7-4862-4157-9b1f-d4a137a1b171_ContentBits">
    <vt:lpwstr>3</vt:lpwstr>
  </property>
</Properties>
</file>