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fishstat\Callum\NQS\Publication\"/>
    </mc:Choice>
  </mc:AlternateContent>
  <xr:revisionPtr revIDLastSave="0" documentId="13_ncr:1_{7C0BEB64-BDC3-41FD-849E-47504E976C83}" xr6:coauthVersionLast="46" xr6:coauthVersionMax="46" xr10:uidLastSave="{00000000-0000-0000-0000-000000000000}"/>
  <bookViews>
    <workbookView xWindow="-289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5" l="1"/>
  <c r="G29" i="5"/>
  <c r="E135" i="5"/>
  <c r="H124" i="5"/>
  <c r="H125" i="5"/>
  <c r="H126" i="5"/>
  <c r="H130" i="5"/>
  <c r="H132" i="5"/>
  <c r="H133" i="5"/>
  <c r="H134" i="5"/>
  <c r="G127" i="5"/>
  <c r="G128" i="5"/>
  <c r="G129" i="5"/>
  <c r="G131" i="5"/>
  <c r="F13" i="9"/>
  <c r="F9" i="9"/>
  <c r="F10" i="9"/>
  <c r="F11" i="9"/>
  <c r="F12" i="9"/>
  <c r="H127" i="5"/>
  <c r="H128" i="5"/>
  <c r="H129" i="5"/>
  <c r="H131" i="5"/>
  <c r="F6" i="9"/>
  <c r="F7" i="9"/>
  <c r="F8" i="9"/>
  <c r="D135" i="5" l="1"/>
  <c r="F135" i="5"/>
  <c r="H135" i="5" s="1"/>
  <c r="G130" i="5"/>
  <c r="G124" i="5"/>
  <c r="G132" i="5"/>
  <c r="G134" i="5"/>
  <c r="G126" i="5"/>
  <c r="G133" i="5"/>
  <c r="G125" i="5"/>
  <c r="G135" i="5" l="1"/>
  <c r="H8" i="5" l="1"/>
  <c r="H9" i="5"/>
  <c r="H10" i="5"/>
  <c r="H11" i="5"/>
  <c r="H12" i="5"/>
  <c r="H13" i="5"/>
  <c r="H14" i="5"/>
  <c r="H15" i="5"/>
  <c r="H16" i="5"/>
  <c r="H17" i="5"/>
  <c r="H18" i="5"/>
  <c r="H19" i="5"/>
  <c r="H20" i="5"/>
  <c r="H21" i="5"/>
  <c r="H22" i="5"/>
  <c r="H23" i="5"/>
  <c r="H24" i="5"/>
  <c r="H25" i="5"/>
  <c r="H26" i="5"/>
  <c r="H27"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7" i="5"/>
  <c r="G8" i="5"/>
  <c r="G9" i="5"/>
  <c r="G10" i="5"/>
  <c r="G11" i="5"/>
  <c r="G12" i="5"/>
  <c r="G13" i="5"/>
  <c r="G14" i="5"/>
  <c r="G15" i="5"/>
  <c r="G16" i="5"/>
  <c r="G17" i="5"/>
  <c r="G18" i="5"/>
  <c r="G19" i="5"/>
  <c r="G20" i="5"/>
  <c r="G21" i="5"/>
  <c r="G22" i="5"/>
  <c r="G23" i="5"/>
  <c r="G24" i="5"/>
  <c r="G25" i="5"/>
  <c r="G26" i="5"/>
  <c r="G27" i="5"/>
  <c r="G28"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7" i="5"/>
</calcChain>
</file>

<file path=xl/sharedStrings.xml><?xml version="1.0" encoding="utf-8"?>
<sst xmlns="http://schemas.openxmlformats.org/spreadsheetml/2006/main" count="343" uniqueCount="216">
  <si>
    <t>England</t>
  </si>
  <si>
    <t>Scotland</t>
  </si>
  <si>
    <t>Wales</t>
  </si>
  <si>
    <t>Estimate of UK fleet landings in EU waters - based on rectangle apportioning</t>
  </si>
  <si>
    <t>Data</t>
  </si>
  <si>
    <t>Species code</t>
  </si>
  <si>
    <t>Name</t>
  </si>
  <si>
    <t>CRE</t>
  </si>
  <si>
    <t>Edible crab</t>
  </si>
  <si>
    <t>LBE</t>
  </si>
  <si>
    <t>European Lobster</t>
  </si>
  <si>
    <t>SCE</t>
  </si>
  <si>
    <t>Great Atlantic scallop</t>
  </si>
  <si>
    <t>PIL</t>
  </si>
  <si>
    <t>Pilchard</t>
  </si>
  <si>
    <t>WHE</t>
  </si>
  <si>
    <t>Whelk</t>
  </si>
  <si>
    <t>QSC</t>
  </si>
  <si>
    <t>Queen Scallop</t>
  </si>
  <si>
    <t>Total</t>
  </si>
  <si>
    <t>2017-2019</t>
  </si>
  <si>
    <t>Live weight (tonnes)</t>
  </si>
  <si>
    <t>Northern Ireland</t>
  </si>
  <si>
    <t>Species</t>
  </si>
  <si>
    <t>Charts</t>
  </si>
  <si>
    <t>10-12m</t>
  </si>
  <si>
    <t>12-15m</t>
  </si>
  <si>
    <t>15-24m</t>
  </si>
  <si>
    <t>Contents</t>
  </si>
  <si>
    <t>Time Series - Cumulative Uptake</t>
  </si>
  <si>
    <t>Time Series - Data</t>
  </si>
  <si>
    <t>Intro</t>
  </si>
  <si>
    <t>Pilchards</t>
  </si>
  <si>
    <t>European lobster</t>
  </si>
  <si>
    <t>U10m</t>
  </si>
  <si>
    <t>O24m</t>
  </si>
  <si>
    <t>Cumulative live weight tonnes, average where multiple years</t>
  </si>
  <si>
    <t>Monks or Anglers</t>
  </si>
  <si>
    <t>Greater Forked Beard</t>
  </si>
  <si>
    <t>Halibut - Greenland</t>
  </si>
  <si>
    <t>Haddock</t>
  </si>
  <si>
    <t>Lemon Sole</t>
  </si>
  <si>
    <t>Witch</t>
  </si>
  <si>
    <t>Nephrops (Norway Lobster)</t>
  </si>
  <si>
    <t>Anchovy</t>
  </si>
  <si>
    <t>Pouting (Bib)</t>
  </si>
  <si>
    <t>Brill</t>
  </si>
  <si>
    <t>Bluemouth (Blue Mouth Redfish)</t>
  </si>
  <si>
    <t>Blue Shark</t>
  </si>
  <si>
    <t>Bass</t>
  </si>
  <si>
    <t>Catfish</t>
  </si>
  <si>
    <t>Manilla Clam</t>
  </si>
  <si>
    <t>Cockles</t>
  </si>
  <si>
    <t>Conger Eels</t>
  </si>
  <si>
    <t>Red Bandfish</t>
  </si>
  <si>
    <t>Crawfish</t>
  </si>
  <si>
    <t>Brown Shrimps</t>
  </si>
  <si>
    <t>Cuttlefish</t>
  </si>
  <si>
    <t>Dabs</t>
  </si>
  <si>
    <t>Flounder or Flukes</t>
  </si>
  <si>
    <t>Clams (M.Mercenaria)</t>
  </si>
  <si>
    <t>Mixed Clams</t>
  </si>
  <si>
    <t>Tope</t>
  </si>
  <si>
    <t>Gurnards - Red</t>
  </si>
  <si>
    <t>Gurnard and Latchet</t>
  </si>
  <si>
    <t>Halibut</t>
  </si>
  <si>
    <t>John Dory</t>
  </si>
  <si>
    <t>Gurnards - Grey</t>
  </si>
  <si>
    <t>Eels</t>
  </si>
  <si>
    <t>Crabs - Velvet (Swim)</t>
  </si>
  <si>
    <t>Mullet - Other</t>
  </si>
  <si>
    <t>Octopus</t>
  </si>
  <si>
    <t>Common Prawns</t>
  </si>
  <si>
    <t>Unidentified Dogfish</t>
  </si>
  <si>
    <t>Garfish</t>
  </si>
  <si>
    <t>Other or mixed Demersal</t>
  </si>
  <si>
    <t>Periwinkles</t>
  </si>
  <si>
    <t>Pollack</t>
  </si>
  <si>
    <t>Razor Clam</t>
  </si>
  <si>
    <t>Redfishes</t>
  </si>
  <si>
    <t>Small-eyed Ray</t>
  </si>
  <si>
    <t>Roes</t>
  </si>
  <si>
    <t>Rockling</t>
  </si>
  <si>
    <t>Sea Breams</t>
  </si>
  <si>
    <t>Spider Crabs</t>
  </si>
  <si>
    <t>Shad</t>
  </si>
  <si>
    <t>Sand Sole</t>
  </si>
  <si>
    <t>Squid</t>
  </si>
  <si>
    <t>Mixed Squid and Octopi</t>
  </si>
  <si>
    <t>Lesser Spotted Dog</t>
  </si>
  <si>
    <t>Lumpfish</t>
  </si>
  <si>
    <t>Long Rough Dabs</t>
  </si>
  <si>
    <t>Green Crab</t>
  </si>
  <si>
    <t>Undulate Ray</t>
  </si>
  <si>
    <t>Pacific Oysters</t>
  </si>
  <si>
    <t>Queen Scallops</t>
  </si>
  <si>
    <t>Starry Smooth Hound</t>
  </si>
  <si>
    <t>European Flying Squid</t>
  </si>
  <si>
    <t>Nursehound</t>
  </si>
  <si>
    <t>Weeverfishes nei</t>
  </si>
  <si>
    <t>Turbot</t>
  </si>
  <si>
    <t>Whelks</t>
  </si>
  <si>
    <t>Greater Weever</t>
  </si>
  <si>
    <t>Wrasses</t>
  </si>
  <si>
    <t>Plaice</t>
  </si>
  <si>
    <t>Dogfish (Scyliorhinidae)</t>
  </si>
  <si>
    <t>Red (Blackspot) Seabream</t>
  </si>
  <si>
    <t>Starry Ray</t>
  </si>
  <si>
    <t>Mixed Crabs</t>
  </si>
  <si>
    <t>Sea Cucumbers Nei</t>
  </si>
  <si>
    <t>Shortfin squids</t>
  </si>
  <si>
    <t>Scorpionfish</t>
  </si>
  <si>
    <t>Ballan Wrasse</t>
  </si>
  <si>
    <t>Common Skate(Blue/Grey)</t>
  </si>
  <si>
    <t>Unid DS Squal Sharks &amp; Dogfish</t>
  </si>
  <si>
    <t xml:space="preserve">White Skate </t>
  </si>
  <si>
    <t>Mussels</t>
  </si>
  <si>
    <t>Sea Trout</t>
  </si>
  <si>
    <t>Sharks</t>
  </si>
  <si>
    <t>Other Flatfish</t>
  </si>
  <si>
    <t>Sea Urchin</t>
  </si>
  <si>
    <t>Salmon</t>
  </si>
  <si>
    <t>Deepwater Red Crab</t>
  </si>
  <si>
    <t>Bonito</t>
  </si>
  <si>
    <t>Norwegian Skate</t>
  </si>
  <si>
    <t>Triggerfish</t>
  </si>
  <si>
    <t>Wreckfish</t>
  </si>
  <si>
    <t>Sunfish</t>
  </si>
  <si>
    <t>Topknot</t>
  </si>
  <si>
    <t>Norway Pout</t>
  </si>
  <si>
    <t>Rabbit Fish (Rattail)</t>
  </si>
  <si>
    <t>Bream - Ray's</t>
  </si>
  <si>
    <t>Red Scorpionfish</t>
  </si>
  <si>
    <t>Thresher Shark</t>
  </si>
  <si>
    <t>Time Series - Cumulative NQS uptake (Live Weight tonnes)</t>
  </si>
  <si>
    <t>Table 1</t>
  </si>
  <si>
    <t>Table 3</t>
  </si>
  <si>
    <t xml:space="preserve">Breakdown of data used for time series graphs by each month in 2019, 2020 &amp; 2021 </t>
  </si>
  <si>
    <t>Live weight landings (t) by month and cumulative totals over the year compared with previous years</t>
  </si>
  <si>
    <t>2017 - 2019 average</t>
  </si>
  <si>
    <t>Area</t>
  </si>
  <si>
    <t>Western English Channel</t>
  </si>
  <si>
    <t>Eastern English Channel</t>
  </si>
  <si>
    <t>Celtic Sea North</t>
  </si>
  <si>
    <t>Celtic Sea South</t>
  </si>
  <si>
    <t>Southwest of Ireland - East</t>
  </si>
  <si>
    <t>West of Scotland</t>
  </si>
  <si>
    <t>Central North Sea</t>
  </si>
  <si>
    <t>Irish Sea</t>
  </si>
  <si>
    <t>Southern North Sea</t>
  </si>
  <si>
    <t>Bay of Biscay - Central</t>
  </si>
  <si>
    <t>Table 4</t>
  </si>
  <si>
    <t>Table 2</t>
  </si>
  <si>
    <t>OTHER</t>
  </si>
  <si>
    <t>Other Species</t>
  </si>
  <si>
    <t>Argentine shortfin squid</t>
  </si>
  <si>
    <t>Black Seabream</t>
  </si>
  <si>
    <t>Clams (V.Decussata)</t>
  </si>
  <si>
    <t>Common octopus</t>
  </si>
  <si>
    <t>Corkwing wrasse</t>
  </si>
  <si>
    <t>Gilt-Head Seabream</t>
  </si>
  <si>
    <t>Goldsinny-wrasse</t>
  </si>
  <si>
    <t>Horned and musky octopus</t>
  </si>
  <si>
    <t>Lobster - Squat</t>
  </si>
  <si>
    <t>Native Oysters</t>
  </si>
  <si>
    <t>Red Mullet</t>
  </si>
  <si>
    <t>Rock cook</t>
  </si>
  <si>
    <t>Shrimps - Pink (Northern prawn)</t>
  </si>
  <si>
    <t>Smoothhound</t>
  </si>
  <si>
    <t>Tub Gurnards</t>
  </si>
  <si>
    <t>Argentines</t>
  </si>
  <si>
    <t>Bigeye Tuna</t>
  </si>
  <si>
    <t>Indo-Pacific Sailfish</t>
  </si>
  <si>
    <t>Kingklip</t>
  </si>
  <si>
    <t>Large-Eyed Rabbit Fish</t>
  </si>
  <si>
    <t>Other Molluscs</t>
  </si>
  <si>
    <t>Pompanos Nei</t>
  </si>
  <si>
    <t>Queen Snapper</t>
  </si>
  <si>
    <t>Sand Eels</t>
  </si>
  <si>
    <t>Sea Catfishes</t>
  </si>
  <si>
    <t>Snake Mackerel</t>
  </si>
  <si>
    <t xml:space="preserve">Other Species </t>
  </si>
  <si>
    <t>January - June 2021 (Live weight tonnes)</t>
  </si>
  <si>
    <t>Landings of NQS in January - June 2021 by Main Species and Vessel Length Group</t>
  </si>
  <si>
    <t>Landings of NQS in January - June 2021 by species and vessel nationality</t>
  </si>
  <si>
    <t xml:space="preserve">Jan - June 2021 </t>
  </si>
  <si>
    <t>Surmullet</t>
  </si>
  <si>
    <t>Live weight landings (t) of NQS for January - June 2021 by species compared with landings in 2020 and average landings in 2017 - 2019</t>
  </si>
  <si>
    <t>Live weight landings (t) of NQS 6 Main species for January - June 2021 by area.</t>
  </si>
  <si>
    <t>Live weight landings (t) of NQS for January - June 2021 by vessel length group.</t>
  </si>
  <si>
    <t>Live weight landings (t) for January - June 2021 by vessel nationality.</t>
  </si>
  <si>
    <t>TOTAL</t>
  </si>
  <si>
    <t xml:space="preserve">Total </t>
  </si>
  <si>
    <t>Jan</t>
  </si>
  <si>
    <t>Feb</t>
  </si>
  <si>
    <t>March</t>
  </si>
  <si>
    <t>April</t>
  </si>
  <si>
    <t>May</t>
  </si>
  <si>
    <t>Jun</t>
  </si>
  <si>
    <t>Jul</t>
  </si>
  <si>
    <t>Aug</t>
  </si>
  <si>
    <t>Sep</t>
  </si>
  <si>
    <t>Oct</t>
  </si>
  <si>
    <t>Nov</t>
  </si>
  <si>
    <t>Dec</t>
  </si>
  <si>
    <t>We welcome feedback on this publication. Please submit your comments to the MMO Statistics and Analysis mailbox here: Statistics@marinemanagement.org.uk</t>
  </si>
  <si>
    <t>Estimate of UK fleet landings from EU waters based on rectangle apportioning by area</t>
  </si>
  <si>
    <t>Estimate of UK fleet landings from EU waters - based on rectangle apportioning</t>
  </si>
  <si>
    <t>Estimate of UK fleet landings from EU waters based on rectangle apportioning by vessel length group</t>
  </si>
  <si>
    <t>Estimate of UK fleet landings from EU waters based on rectangle apportioning by vessel nationality</t>
  </si>
  <si>
    <t>Edible Crab</t>
  </si>
  <si>
    <t>Jan - June 2021 uptake as % of 2017 - 2019 average uptake</t>
  </si>
  <si>
    <t>Jan - June 2021 uptake as % of 2020 uptake</t>
  </si>
  <si>
    <t>2012-2016 average tonnage level’</t>
  </si>
  <si>
    <t>Estimate of Non-Quota species uptake by UK vessels in EU waters January - June 2021</t>
  </si>
  <si>
    <t>This workbook was updated 1st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</si>
</sst>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b/>
      <sz val="11"/>
      <color theme="0" tint="-0.34998626667073579"/>
      <name val="Arial"/>
      <family val="2"/>
    </font>
    <font>
      <sz val="10"/>
      <color theme="1"/>
      <name val="Arial"/>
      <family val="2"/>
    </font>
    <font>
      <i/>
      <sz val="11"/>
      <color rgb="FFFF0000"/>
      <name val="Arial"/>
      <family val="2"/>
    </font>
    <font>
      <b/>
      <sz val="9"/>
      <color theme="1"/>
      <name val="Arial"/>
      <family val="2"/>
    </font>
    <font>
      <b/>
      <u/>
      <sz val="11"/>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b/>
      <sz val="11"/>
      <color theme="2" tint="-9.9978637043366805E-2"/>
      <name val="Arial"/>
      <family val="2"/>
    </font>
    <font>
      <sz val="11"/>
      <color rgb="FF00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s>
  <cellStyleXfs count="4">
    <xf numFmtId="0" fontId="0" fillId="0" borderId="0"/>
    <xf numFmtId="43" fontId="2" fillId="0" borderId="0" applyFon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cellStyleXfs>
  <cellXfs count="92">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0" fontId="9" fillId="0" borderId="0" xfId="0" applyFont="1"/>
    <xf numFmtId="3" fontId="2" fillId="0" borderId="0" xfId="1" applyNumberFormat="1"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5" fillId="0" borderId="0" xfId="0" applyNumberFormat="1" applyFont="1"/>
    <xf numFmtId="3" fontId="0" fillId="0" borderId="0" xfId="0" applyNumberFormat="1"/>
    <xf numFmtId="0" fontId="1" fillId="0" borderId="1" xfId="0" applyFont="1" applyBorder="1"/>
    <xf numFmtId="0" fontId="10" fillId="0" borderId="0" xfId="0" applyFont="1"/>
    <xf numFmtId="0" fontId="0" fillId="0" borderId="0" xfId="0" applyFont="1" applyBorder="1"/>
    <xf numFmtId="0" fontId="0" fillId="0" borderId="0" xfId="0" applyAlignment="1">
      <alignment horizontal="left"/>
    </xf>
    <xf numFmtId="0" fontId="5" fillId="0" borderId="0" xfId="0" applyFont="1"/>
    <xf numFmtId="0" fontId="1" fillId="0" borderId="0" xfId="0" applyFont="1" applyAlignment="1">
      <alignment horizontal="right"/>
    </xf>
    <xf numFmtId="3" fontId="10"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1" fontId="0" fillId="0" borderId="0" xfId="0" applyNumberFormat="1"/>
    <xf numFmtId="0" fontId="0" fillId="0" borderId="2" xfId="0" applyFont="1" applyBorder="1"/>
    <xf numFmtId="0" fontId="0" fillId="0" borderId="0" xfId="0" applyFont="1" applyFill="1" applyBorder="1" applyAlignment="1">
      <alignment horizontal="right"/>
    </xf>
    <xf numFmtId="0" fontId="12" fillId="0" borderId="0" xfId="0" applyFont="1"/>
    <xf numFmtId="0" fontId="2" fillId="0" borderId="2" xfId="0" applyFont="1" applyBorder="1"/>
    <xf numFmtId="1" fontId="2" fillId="0" borderId="0" xfId="0" applyNumberFormat="1" applyFont="1" applyAlignment="1">
      <alignment horizontal="right"/>
    </xf>
    <xf numFmtId="0" fontId="13" fillId="0" borderId="0" xfId="0" applyFont="1"/>
    <xf numFmtId="0" fontId="14" fillId="0" borderId="0" xfId="0" applyFont="1"/>
    <xf numFmtId="0" fontId="0" fillId="0" borderId="2" xfId="0" applyBorder="1"/>
    <xf numFmtId="0" fontId="15" fillId="0" borderId="0" xfId="0" applyFont="1"/>
    <xf numFmtId="0" fontId="15" fillId="0" borderId="0" xfId="0" applyFont="1" applyAlignment="1">
      <alignment horizontal="left"/>
    </xf>
    <xf numFmtId="0" fontId="16" fillId="0" borderId="0" xfId="0" applyFont="1"/>
    <xf numFmtId="0" fontId="17" fillId="0" borderId="0" xfId="0" applyFont="1" applyAlignment="1">
      <alignment horizontal="left"/>
    </xf>
    <xf numFmtId="0" fontId="17" fillId="0" borderId="0" xfId="0" applyFont="1"/>
    <xf numFmtId="0" fontId="16" fillId="0" borderId="0" xfId="0" applyFont="1" applyAlignment="1">
      <alignment horizontal="right"/>
    </xf>
    <xf numFmtId="1" fontId="15" fillId="0" borderId="0" xfId="0" applyNumberFormat="1" applyFont="1" applyAlignment="1">
      <alignment horizontal="right"/>
    </xf>
    <xf numFmtId="0" fontId="19" fillId="0" borderId="0" xfId="2" applyFont="1"/>
    <xf numFmtId="0" fontId="20" fillId="0" borderId="0" xfId="0" applyFont="1" applyAlignment="1">
      <alignment horizontal="left"/>
    </xf>
    <xf numFmtId="0" fontId="1" fillId="0" borderId="2" xfId="0" applyFont="1" applyBorder="1"/>
    <xf numFmtId="0" fontId="0" fillId="0" borderId="3" xfId="0" applyBorder="1"/>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21" fillId="0" borderId="0" xfId="0" applyFont="1" applyFill="1"/>
    <xf numFmtId="9" fontId="0" fillId="0" borderId="0" xfId="3" applyFont="1"/>
    <xf numFmtId="0" fontId="0" fillId="0" borderId="0" xfId="0" applyFont="1" applyFill="1" applyBorder="1" applyAlignment="1">
      <alignment horizontal="left"/>
    </xf>
    <xf numFmtId="9" fontId="0" fillId="0" borderId="0" xfId="0" applyNumberFormat="1" applyFont="1" applyBorder="1" applyAlignment="1">
      <alignment horizontal="right"/>
    </xf>
    <xf numFmtId="9" fontId="0" fillId="0" borderId="0" xfId="0" applyNumberFormat="1" applyFont="1" applyAlignment="1">
      <alignment horizontal="right"/>
    </xf>
    <xf numFmtId="9" fontId="1" fillId="0" borderId="1" xfId="0" applyNumberFormat="1" applyFont="1" applyBorder="1" applyAlignment="1">
      <alignment horizontal="right"/>
    </xf>
    <xf numFmtId="3" fontId="5" fillId="0" borderId="0" xfId="1" applyNumberFormat="1" applyFont="1"/>
    <xf numFmtId="0" fontId="1" fillId="0" borderId="0" xfId="0" applyFont="1" applyFill="1" applyBorder="1" applyAlignment="1">
      <alignment horizontal="left"/>
    </xf>
    <xf numFmtId="1" fontId="1" fillId="0" borderId="0" xfId="0" applyNumberFormat="1" applyFont="1" applyFill="1" applyBorder="1"/>
    <xf numFmtId="0" fontId="0" fillId="0" borderId="0" xfId="0" applyFill="1" applyBorder="1" applyAlignment="1">
      <alignment horizontal="left" indent="1"/>
    </xf>
    <xf numFmtId="1" fontId="0" fillId="0" borderId="0" xfId="0" applyNumberFormat="1" applyFill="1" applyBorder="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1" fontId="0" fillId="0" borderId="0" xfId="0" applyNumberFormat="1" applyFont="1" applyFill="1" applyBorder="1"/>
    <xf numFmtId="0" fontId="0" fillId="0" borderId="0" xfId="0" applyFont="1" applyFill="1" applyBorder="1" applyAlignment="1">
      <alignment horizontal="left" indent="1"/>
    </xf>
    <xf numFmtId="3" fontId="2" fillId="0" borderId="0" xfId="0" applyNumberFormat="1" applyFont="1" applyAlignment="1">
      <alignment horizontal="right"/>
    </xf>
    <xf numFmtId="3" fontId="1" fillId="0" borderId="1" xfId="0" applyNumberFormat="1" applyFont="1" applyBorder="1"/>
    <xf numFmtId="3" fontId="12" fillId="0" borderId="0" xfId="0" applyNumberFormat="1" applyFont="1"/>
    <xf numFmtId="0" fontId="11" fillId="0" borderId="0" xfId="0" applyFont="1"/>
    <xf numFmtId="0" fontId="23" fillId="0" borderId="0" xfId="0" applyFont="1"/>
    <xf numFmtId="0" fontId="10" fillId="0" borderId="2" xfId="0" applyFont="1" applyBorder="1"/>
    <xf numFmtId="0" fontId="0" fillId="0" borderId="0" xfId="0" applyBorder="1" applyAlignment="1">
      <alignment horizontal="left" indent="1"/>
    </xf>
    <xf numFmtId="1" fontId="0" fillId="0" borderId="0" xfId="0" applyNumberFormat="1" applyBorder="1"/>
    <xf numFmtId="0" fontId="1" fillId="0" borderId="0" xfId="0" applyFont="1" applyBorder="1"/>
    <xf numFmtId="1" fontId="1" fillId="0" borderId="0" xfId="0" applyNumberFormat="1" applyFont="1" applyBorder="1"/>
    <xf numFmtId="0" fontId="1" fillId="0" borderId="1" xfId="0" applyFont="1" applyFill="1" applyBorder="1" applyAlignment="1">
      <alignment horizontal="left"/>
    </xf>
    <xf numFmtId="1" fontId="1" fillId="0" borderId="1" xfId="0" applyNumberFormat="1" applyFont="1" applyFill="1" applyBorder="1"/>
    <xf numFmtId="0" fontId="15" fillId="0" borderId="0" xfId="0" applyFont="1" applyAlignment="1"/>
    <xf numFmtId="3" fontId="15" fillId="0" borderId="0" xfId="0" applyNumberFormat="1" applyFont="1" applyAlignment="1">
      <alignment horizontal="right"/>
    </xf>
    <xf numFmtId="0" fontId="24" fillId="0" borderId="0" xfId="0" applyFont="1"/>
    <xf numFmtId="0" fontId="1" fillId="0" borderId="0" xfId="0" applyFont="1" applyBorder="1" applyAlignment="1"/>
    <xf numFmtId="0" fontId="0" fillId="0" borderId="0" xfId="0" applyNumberFormat="1" applyAlignment="1">
      <alignment horizontal="right"/>
    </xf>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5" fillId="0" borderId="0" xfId="0" applyFont="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0"/>
          <c:order val="0"/>
          <c:tx>
            <c:strRef>
              <c:f>'Time Series - Data'!$C$28:$N$28</c:f>
              <c:strCache>
                <c:ptCount val="12"/>
                <c:pt idx="0">
                  <c:v>2017-2019</c:v>
                </c:pt>
              </c:strCache>
            </c:strRef>
          </c:tx>
          <c:spPr>
            <a:ln w="28575" cap="rnd">
              <a:solidFill>
                <a:schemeClr val="accent5">
                  <a:lumMod val="40000"/>
                  <a:lumOff val="60000"/>
                </a:schemeClr>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Data'!$C$30:$N$30</c:f>
              <c:numCache>
                <c:formatCode>#,##0</c:formatCode>
                <c:ptCount val="12"/>
                <c:pt idx="0">
                  <c:v>177.20664630640613</c:v>
                </c:pt>
                <c:pt idx="1">
                  <c:v>266.20810574886593</c:v>
                </c:pt>
                <c:pt idx="2">
                  <c:v>338.53880574211308</c:v>
                </c:pt>
                <c:pt idx="3">
                  <c:v>450.71232186570887</c:v>
                </c:pt>
                <c:pt idx="4">
                  <c:v>690.99425055363895</c:v>
                </c:pt>
                <c:pt idx="5">
                  <c:v>1009.0800875507084</c:v>
                </c:pt>
                <c:pt idx="6">
                  <c:v>1488.1923320342253</c:v>
                </c:pt>
                <c:pt idx="7">
                  <c:v>2131.1702740185519</c:v>
                </c:pt>
                <c:pt idx="8">
                  <c:v>2825.4359259892067</c:v>
                </c:pt>
                <c:pt idx="9">
                  <c:v>3718.2460576137978</c:v>
                </c:pt>
                <c:pt idx="10">
                  <c:v>4436.2686930571654</c:v>
                </c:pt>
                <c:pt idx="11">
                  <c:v>4805.8381427506156</c:v>
                </c:pt>
              </c:numCache>
            </c:numRef>
          </c:val>
          <c:smooth val="0"/>
          <c:extLst>
            <c:ext xmlns:c16="http://schemas.microsoft.com/office/drawing/2014/chart" uri="{C3380CC4-5D6E-409C-BE32-E72D297353CC}">
              <c16:uniqueId val="{00000017-73F0-4862-8612-1D73B691AE5D}"/>
            </c:ext>
          </c:extLst>
        </c:ser>
        <c:ser>
          <c:idx val="1"/>
          <c:order val="1"/>
          <c:tx>
            <c:v>2020</c:v>
          </c:tx>
          <c:spPr>
            <a:ln w="28575" cap="rnd">
              <a:solidFill>
                <a:schemeClr val="accent5"/>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235.17421105844505</c:v>
                </c:pt>
                <c:pt idx="1">
                  <c:v>302.67216505411068</c:v>
                </c:pt>
                <c:pt idx="2">
                  <c:v>331.74052073479658</c:v>
                </c:pt>
                <c:pt idx="3">
                  <c:v>360.14671091932235</c:v>
                </c:pt>
                <c:pt idx="4">
                  <c:v>456.18170002613425</c:v>
                </c:pt>
                <c:pt idx="5">
                  <c:v>630.3491602201035</c:v>
                </c:pt>
                <c:pt idx="6">
                  <c:v>934.05195660124105</c:v>
                </c:pt>
                <c:pt idx="7">
                  <c:v>1440.2618437758431</c:v>
                </c:pt>
                <c:pt idx="8">
                  <c:v>1915.8367678576669</c:v>
                </c:pt>
                <c:pt idx="9">
                  <c:v>2811.808244394676</c:v>
                </c:pt>
                <c:pt idx="10">
                  <c:v>3654.3928125738912</c:v>
                </c:pt>
                <c:pt idx="11">
                  <c:v>4274.5518939533022</c:v>
                </c:pt>
              </c:numCache>
            </c:numRef>
          </c:val>
          <c:smooth val="0"/>
          <c:extLst>
            <c:ext xmlns:c16="http://schemas.microsoft.com/office/drawing/2014/chart" uri="{C3380CC4-5D6E-409C-BE32-E72D297353CC}">
              <c16:uniqueId val="{00000023-73F0-4862-8612-1D73B691AE5D}"/>
            </c:ext>
          </c:extLst>
        </c:ser>
        <c:ser>
          <c:idx val="3"/>
          <c:order val="2"/>
          <c:tx>
            <c:v>2021</c:v>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224.31524372452685</c:v>
                </c:pt>
                <c:pt idx="1">
                  <c:v>283.57324765432566</c:v>
                </c:pt>
                <c:pt idx="2">
                  <c:v>322.72803993925015</c:v>
                </c:pt>
                <c:pt idx="3">
                  <c:v>400.01759341873924</c:v>
                </c:pt>
                <c:pt idx="4">
                  <c:v>568.7995387554364</c:v>
                </c:pt>
                <c:pt idx="5">
                  <c:v>812.9279692380801</c:v>
                </c:pt>
              </c:numCache>
            </c:numRef>
          </c:val>
          <c:smooth val="0"/>
          <c:extLst>
            <c:ext xmlns:c16="http://schemas.microsoft.com/office/drawing/2014/chart" uri="{C3380CC4-5D6E-409C-BE32-E72D297353CC}">
              <c16:uniqueId val="{00000030-73F0-4862-8612-1D73B691AE5D}"/>
            </c:ext>
          </c:extLst>
        </c:ser>
        <c:ser>
          <c:idx val="2"/>
          <c:order val="3"/>
          <c:tx>
            <c:v>2012-2016 Baseline</c:v>
          </c:tx>
          <c:spPr>
            <a:ln w="28575" cap="rnd">
              <a:solidFill>
                <a:srgbClr val="FF0000"/>
              </a:solidFill>
              <a:prstDash val="dash"/>
              <a:round/>
            </a:ln>
            <a:effectLst/>
          </c:spPr>
          <c:marker>
            <c:symbol val="none"/>
          </c:marker>
          <c:val>
            <c:numRef>
              <c:f>'Time Series - Data'!$C$41:$N$41</c:f>
              <c:numCache>
                <c:formatCode>#,##0</c:formatCode>
                <c:ptCount val="12"/>
                <c:pt idx="0">
                  <c:v>3193.3</c:v>
                </c:pt>
                <c:pt idx="1">
                  <c:v>3193.3</c:v>
                </c:pt>
                <c:pt idx="2">
                  <c:v>3193.3</c:v>
                </c:pt>
                <c:pt idx="3">
                  <c:v>3193.3</c:v>
                </c:pt>
                <c:pt idx="4">
                  <c:v>3193.3</c:v>
                </c:pt>
                <c:pt idx="5">
                  <c:v>3193.3</c:v>
                </c:pt>
                <c:pt idx="6">
                  <c:v>3193.3</c:v>
                </c:pt>
                <c:pt idx="7">
                  <c:v>3193.3</c:v>
                </c:pt>
                <c:pt idx="8">
                  <c:v>3193.3</c:v>
                </c:pt>
                <c:pt idx="9">
                  <c:v>3193.3</c:v>
                </c:pt>
                <c:pt idx="10">
                  <c:v>3193.3</c:v>
                </c:pt>
                <c:pt idx="11">
                  <c:v>3193.3</c:v>
                </c:pt>
              </c:numCache>
            </c:numRef>
          </c:val>
          <c:smooth val="0"/>
          <c:extLst>
            <c:ext xmlns:c16="http://schemas.microsoft.com/office/drawing/2014/chart" uri="{C3380CC4-5D6E-409C-BE32-E72D297353CC}">
              <c16:uniqueId val="{00000003-E8AE-49ED-802F-A0BBE6B9EA6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Month</a:t>
                </a:r>
              </a:p>
            </c:rich>
          </c:tx>
          <c:layout>
            <c:manualLayout>
              <c:xMode val="edge"/>
              <c:yMode val="edge"/>
              <c:x val="0.48262664950814665"/>
              <c:y val="0.82290814302409399"/>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3923398008718197"/>
          <c:h val="0.59819113720320261"/>
        </c:manualLayout>
      </c:layout>
      <c:barChart>
        <c:barDir val="col"/>
        <c:grouping val="clustered"/>
        <c:varyColors val="0"/>
        <c:ser>
          <c:idx val="0"/>
          <c:order val="0"/>
          <c:tx>
            <c:strRef>
              <c:f>'Table 4'!$B$5</c:f>
              <c:strCache>
                <c:ptCount val="1"/>
                <c:pt idx="0">
                  <c:v>England</c:v>
                </c:pt>
              </c:strCache>
            </c:strRef>
          </c:tx>
          <c:spPr>
            <a:solidFill>
              <a:schemeClr val="accent5">
                <a:tint val="58000"/>
              </a:schemeClr>
            </a:solidFill>
            <a:ln>
              <a:noFill/>
            </a:ln>
            <a:effectLst/>
          </c:spPr>
          <c:invertIfNegative val="0"/>
          <c:cat>
            <c:strRef>
              <c:f>'Table 4'!$A$6:$A$13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4'!$B$6:$B$13</c:f>
              <c:numCache>
                <c:formatCode>#,##0</c:formatCode>
                <c:ptCount val="8"/>
                <c:pt idx="0">
                  <c:v>431.19447868806014</c:v>
                </c:pt>
                <c:pt idx="1">
                  <c:v>13.424797506917816</c:v>
                </c:pt>
                <c:pt idx="2">
                  <c:v>855.87831770511912</c:v>
                </c:pt>
                <c:pt idx="3">
                  <c:v>17.871530787919916</c:v>
                </c:pt>
                <c:pt idx="4">
                  <c:v>893.04734653375124</c:v>
                </c:pt>
                <c:pt idx="5">
                  <c:v>5.5937667195600678E-4</c:v>
                </c:pt>
                <c:pt idx="6" formatCode="0">
                  <c:v>855.60501155879717</c:v>
                </c:pt>
                <c:pt idx="7">
                  <c:v>3067.0220421572335</c:v>
                </c:pt>
              </c:numCache>
            </c:numRef>
          </c:val>
          <c:extLst>
            <c:ext xmlns:c16="http://schemas.microsoft.com/office/drawing/2014/chart" uri="{C3380CC4-5D6E-409C-BE32-E72D297353CC}">
              <c16:uniqueId val="{00000000-84DB-4F24-97C1-B89400F85D05}"/>
            </c:ext>
          </c:extLst>
        </c:ser>
        <c:ser>
          <c:idx val="1"/>
          <c:order val="1"/>
          <c:tx>
            <c:strRef>
              <c:f>'Table 4'!$C$5</c:f>
              <c:strCache>
                <c:ptCount val="1"/>
                <c:pt idx="0">
                  <c:v>Northern Ireland</c:v>
                </c:pt>
              </c:strCache>
            </c:strRef>
          </c:tx>
          <c:spPr>
            <a:solidFill>
              <a:schemeClr val="accent5">
                <a:tint val="86000"/>
              </a:schemeClr>
            </a:solidFill>
            <a:ln>
              <a:noFill/>
            </a:ln>
            <a:effectLst/>
          </c:spPr>
          <c:invertIfNegative val="0"/>
          <c:cat>
            <c:strRef>
              <c:f>'Table 4'!$A$6:$A$13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4'!$C$6:$C$13</c:f>
              <c:numCache>
                <c:formatCode>#,##0</c:formatCode>
                <c:ptCount val="8"/>
                <c:pt idx="0">
                  <c:v>37.643553065519832</c:v>
                </c:pt>
                <c:pt idx="1">
                  <c:v>0.84183348588637685</c:v>
                </c:pt>
                <c:pt idx="2">
                  <c:v>16.347755558290249</c:v>
                </c:pt>
                <c:pt idx="3">
                  <c:v>0</c:v>
                </c:pt>
                <c:pt idx="4">
                  <c:v>4.0134593575564308</c:v>
                </c:pt>
                <c:pt idx="5">
                  <c:v>0</c:v>
                </c:pt>
                <c:pt idx="6" formatCode="0">
                  <c:v>92.867394256346827</c:v>
                </c:pt>
                <c:pt idx="7">
                  <c:v>151.71399572359957</c:v>
                </c:pt>
              </c:numCache>
            </c:numRef>
          </c:val>
          <c:extLst>
            <c:ext xmlns:c16="http://schemas.microsoft.com/office/drawing/2014/chart" uri="{C3380CC4-5D6E-409C-BE32-E72D297353CC}">
              <c16:uniqueId val="{00000001-84DB-4F24-97C1-B89400F85D05}"/>
            </c:ext>
          </c:extLst>
        </c:ser>
        <c:ser>
          <c:idx val="2"/>
          <c:order val="2"/>
          <c:tx>
            <c:strRef>
              <c:f>'Table 4'!$D$5</c:f>
              <c:strCache>
                <c:ptCount val="1"/>
                <c:pt idx="0">
                  <c:v>Scotland</c:v>
                </c:pt>
              </c:strCache>
            </c:strRef>
          </c:tx>
          <c:spPr>
            <a:solidFill>
              <a:schemeClr val="accent1">
                <a:lumMod val="75000"/>
              </a:schemeClr>
            </a:solidFill>
            <a:ln>
              <a:noFill/>
            </a:ln>
            <a:effectLst/>
          </c:spPr>
          <c:invertIfNegative val="0"/>
          <c:cat>
            <c:strRef>
              <c:f>'Table 4'!$A$6:$A$13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4'!$D$6:$D$13</c:f>
              <c:numCache>
                <c:formatCode>#,##0</c:formatCode>
                <c:ptCount val="8"/>
                <c:pt idx="0">
                  <c:v>343.68260672925385</c:v>
                </c:pt>
                <c:pt idx="1">
                  <c:v>2.6136569609418134</c:v>
                </c:pt>
                <c:pt idx="2">
                  <c:v>2031.1233929195246</c:v>
                </c:pt>
                <c:pt idx="3">
                  <c:v>2.4827631922735462</c:v>
                </c:pt>
                <c:pt idx="4">
                  <c:v>0.34097991105645803</c:v>
                </c:pt>
                <c:pt idx="5">
                  <c:v>6.962193593490304E-3</c:v>
                </c:pt>
                <c:pt idx="6" formatCode="0">
                  <c:v>233.91261129250222</c:v>
                </c:pt>
                <c:pt idx="7">
                  <c:v>2614.1560110055534</c:v>
                </c:pt>
              </c:numCache>
            </c:numRef>
          </c:val>
          <c:extLst>
            <c:ext xmlns:c16="http://schemas.microsoft.com/office/drawing/2014/chart" uri="{C3380CC4-5D6E-409C-BE32-E72D297353CC}">
              <c16:uniqueId val="{00000002-84DB-4F24-97C1-B89400F85D05}"/>
            </c:ext>
          </c:extLst>
        </c:ser>
        <c:ser>
          <c:idx val="3"/>
          <c:order val="3"/>
          <c:tx>
            <c:strRef>
              <c:f>'Table 4'!$E$5</c:f>
              <c:strCache>
                <c:ptCount val="1"/>
                <c:pt idx="0">
                  <c:v>Wales</c:v>
                </c:pt>
              </c:strCache>
            </c:strRef>
          </c:tx>
          <c:spPr>
            <a:solidFill>
              <a:schemeClr val="accent5">
                <a:shade val="58000"/>
              </a:schemeClr>
            </a:solidFill>
            <a:ln>
              <a:noFill/>
            </a:ln>
            <a:effectLst/>
          </c:spPr>
          <c:invertIfNegative val="0"/>
          <c:cat>
            <c:strRef>
              <c:f>'Table 4'!$A$6:$A$13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4'!$E$6:$E$13</c:f>
              <c:numCache>
                <c:formatCode>#,##0</c:formatCode>
                <c:ptCount val="8"/>
                <c:pt idx="0">
                  <c:v>0.40733075524656787</c:v>
                </c:pt>
                <c:pt idx="1">
                  <c:v>0.71522226593792304</c:v>
                </c:pt>
                <c:pt idx="2">
                  <c:v>5.9816396748735752</c:v>
                </c:pt>
                <c:pt idx="3">
                  <c:v>0</c:v>
                </c:pt>
                <c:pt idx="4">
                  <c:v>1.5805065010046485E-2</c:v>
                </c:pt>
                <c:pt idx="5">
                  <c:v>0</c:v>
                </c:pt>
                <c:pt idx="6" formatCode="0">
                  <c:v>130.20550599643073</c:v>
                </c:pt>
                <c:pt idx="7">
                  <c:v>137.32550375749881</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4204440898753105"/>
          <c:y val="0.83221915835863469"/>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0"/>
          <c:order val="0"/>
          <c:tx>
            <c:strRef>
              <c:f>'Time Series - Data'!$C$28:$N$28</c:f>
              <c:strCache>
                <c:ptCount val="12"/>
                <c:pt idx="0">
                  <c:v>2017-2019</c:v>
                </c:pt>
              </c:strCache>
            </c:strRef>
          </c:tx>
          <c:spPr>
            <a:ln w="28575">
              <a:solidFill>
                <a:schemeClr val="accent5">
                  <a:lumMod val="40000"/>
                  <a:lumOff val="60000"/>
                </a:schemeClr>
              </a:solidFill>
            </a:ln>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Data'!$C$31:$N$31</c:f>
              <c:numCache>
                <c:formatCode>#,##0</c:formatCode>
                <c:ptCount val="12"/>
                <c:pt idx="0">
                  <c:v>2.4294930197113662</c:v>
                </c:pt>
                <c:pt idx="1">
                  <c:v>4.1044656068686667</c:v>
                </c:pt>
                <c:pt idx="2">
                  <c:v>6.1255345838726338</c:v>
                </c:pt>
                <c:pt idx="3">
                  <c:v>11.163571248649401</c:v>
                </c:pt>
                <c:pt idx="4">
                  <c:v>17.867167301607903</c:v>
                </c:pt>
                <c:pt idx="5">
                  <c:v>25.582473668081967</c:v>
                </c:pt>
                <c:pt idx="6">
                  <c:v>32.019602511167768</c:v>
                </c:pt>
                <c:pt idx="7">
                  <c:v>36.405645065880435</c:v>
                </c:pt>
                <c:pt idx="8">
                  <c:v>39.504382865110266</c:v>
                </c:pt>
                <c:pt idx="9">
                  <c:v>41.973447823711631</c:v>
                </c:pt>
                <c:pt idx="10">
                  <c:v>43.557340723057727</c:v>
                </c:pt>
                <c:pt idx="11">
                  <c:v>45.921391798134557</c:v>
                </c:pt>
              </c:numCache>
            </c:numRef>
          </c:val>
          <c:smooth val="0"/>
          <c:extLst>
            <c:ext xmlns:c16="http://schemas.microsoft.com/office/drawing/2014/chart" uri="{C3380CC4-5D6E-409C-BE32-E72D297353CC}">
              <c16:uniqueId val="{0000006A-1115-43B4-BC8B-88E6C770D504}"/>
            </c:ext>
          </c:extLst>
        </c:ser>
        <c:ser>
          <c:idx val="1"/>
          <c:order val="1"/>
          <c:tx>
            <c:v>2020</c:v>
          </c:tx>
          <c:spPr>
            <a:ln w="28575">
              <a:solidFill>
                <a:schemeClr val="accent5"/>
              </a:solidFill>
            </a:ln>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Data'!$C$20:$N$20</c:f>
              <c:numCache>
                <c:formatCode>#,##0</c:formatCode>
                <c:ptCount val="12"/>
                <c:pt idx="0">
                  <c:v>1.5124017508092</c:v>
                </c:pt>
                <c:pt idx="1">
                  <c:v>2.4067208486196998</c:v>
                </c:pt>
                <c:pt idx="2">
                  <c:v>3.2063702721364997</c:v>
                </c:pt>
                <c:pt idx="3">
                  <c:v>5.7937084086025994</c:v>
                </c:pt>
                <c:pt idx="4">
                  <c:v>10.725889544525799</c:v>
                </c:pt>
                <c:pt idx="5">
                  <c:v>15.842334566473998</c:v>
                </c:pt>
                <c:pt idx="6">
                  <c:v>21.715269450716001</c:v>
                </c:pt>
                <c:pt idx="7">
                  <c:v>26.114602576476003</c:v>
                </c:pt>
                <c:pt idx="8">
                  <c:v>30.115244771159205</c:v>
                </c:pt>
                <c:pt idx="9">
                  <c:v>35.931852925935402</c:v>
                </c:pt>
                <c:pt idx="10">
                  <c:v>37.460291157136005</c:v>
                </c:pt>
                <c:pt idx="11">
                  <c:v>39.127453251361807</c:v>
                </c:pt>
              </c:numCache>
            </c:numRef>
          </c:val>
          <c:smooth val="0"/>
          <c:extLst>
            <c:ext xmlns:c16="http://schemas.microsoft.com/office/drawing/2014/chart" uri="{C3380CC4-5D6E-409C-BE32-E72D297353CC}">
              <c16:uniqueId val="{0000006B-1115-43B4-BC8B-88E6C770D504}"/>
            </c:ext>
          </c:extLst>
        </c:ser>
        <c:ser>
          <c:idx val="2"/>
          <c:order val="2"/>
          <c:tx>
            <c:v>2021</c:v>
          </c:tx>
          <c:spPr>
            <a:ln w="28575">
              <a:solidFill>
                <a:srgbClr val="C00000"/>
              </a:solidFill>
            </a:ln>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Data'!$C$9:$N$9</c:f>
              <c:numCache>
                <c:formatCode>#,##0</c:formatCode>
                <c:ptCount val="12"/>
                <c:pt idx="0">
                  <c:v>1.9295567240806255</c:v>
                </c:pt>
                <c:pt idx="1">
                  <c:v>3.1050150338764508</c:v>
                </c:pt>
                <c:pt idx="2">
                  <c:v>5.0813278499151782</c:v>
                </c:pt>
                <c:pt idx="3">
                  <c:v>8.3036656931515846</c:v>
                </c:pt>
                <c:pt idx="4">
                  <c:v>11.592642770125286</c:v>
                </c:pt>
                <c:pt idx="5">
                  <c:v>17.59551021968392</c:v>
                </c:pt>
              </c:numCache>
            </c:numRef>
          </c:val>
          <c:smooth val="0"/>
          <c:extLst>
            <c:ext xmlns:c16="http://schemas.microsoft.com/office/drawing/2014/chart" uri="{C3380CC4-5D6E-409C-BE32-E72D297353CC}">
              <c16:uniqueId val="{0000006C-1115-43B4-BC8B-88E6C770D504}"/>
            </c:ext>
          </c:extLst>
        </c:ser>
        <c:ser>
          <c:idx val="3"/>
          <c:order val="3"/>
          <c:tx>
            <c:v>2012-2016 Baseline</c:v>
          </c:tx>
          <c:spPr>
            <a:ln>
              <a:solidFill>
                <a:srgbClr val="FF0000"/>
              </a:solidFill>
              <a:prstDash val="dash"/>
            </a:ln>
          </c:spPr>
          <c:marker>
            <c:symbol val="none"/>
          </c:marker>
          <c:val>
            <c:numRef>
              <c:f>'Time Series - Data'!$C$42:$N$42</c:f>
              <c:numCache>
                <c:formatCode>#,##0</c:formatCode>
                <c:ptCount val="12"/>
                <c:pt idx="0">
                  <c:v>46.2</c:v>
                </c:pt>
                <c:pt idx="1">
                  <c:v>46.2</c:v>
                </c:pt>
                <c:pt idx="2">
                  <c:v>46.2</c:v>
                </c:pt>
                <c:pt idx="3">
                  <c:v>46.2</c:v>
                </c:pt>
                <c:pt idx="4">
                  <c:v>46.2</c:v>
                </c:pt>
                <c:pt idx="5">
                  <c:v>46.2</c:v>
                </c:pt>
                <c:pt idx="6">
                  <c:v>46.2</c:v>
                </c:pt>
                <c:pt idx="7">
                  <c:v>46.2</c:v>
                </c:pt>
                <c:pt idx="8">
                  <c:v>46.2</c:v>
                </c:pt>
                <c:pt idx="9">
                  <c:v>46.2</c:v>
                </c:pt>
                <c:pt idx="10">
                  <c:v>46.2</c:v>
                </c:pt>
                <c:pt idx="11">
                  <c:v>46.2</c:v>
                </c:pt>
              </c:numCache>
            </c:numRef>
          </c:val>
          <c:smooth val="0"/>
          <c:extLst>
            <c:ext xmlns:c16="http://schemas.microsoft.com/office/drawing/2014/chart" uri="{C3380CC4-5D6E-409C-BE32-E72D297353CC}">
              <c16:uniqueId val="{00000001-C3D5-4F6A-AEBE-9007FE8C0E0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title>
          <c:tx>
            <c:rich>
              <a:bodyPr/>
              <a:lstStyle/>
              <a:p>
                <a:pPr>
                  <a:defRPr/>
                </a:pPr>
                <a:r>
                  <a:rPr lang="en-GB"/>
                  <a:t>Month</a:t>
                </a:r>
              </a:p>
            </c:rich>
          </c:tx>
          <c:overlay val="0"/>
        </c:title>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majorUnit val="10"/>
      </c:valAx>
    </c:plotArea>
    <c:legend>
      <c:legendPos val="b"/>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58291899157900984"/>
        </c:manualLayout>
      </c:layout>
      <c:lineChart>
        <c:grouping val="standard"/>
        <c:varyColors val="0"/>
        <c:ser>
          <c:idx val="0"/>
          <c:order val="0"/>
          <c:tx>
            <c:strRef>
              <c:f>'Time Series - Data'!$C$28:$N$28</c:f>
              <c:strCache>
                <c:ptCount val="12"/>
                <c:pt idx="0">
                  <c:v>2017-2019</c:v>
                </c:pt>
              </c:strCache>
            </c:strRef>
          </c:tx>
          <c:spPr>
            <a:ln w="28575" cap="rnd">
              <a:solidFill>
                <a:schemeClr val="accent5">
                  <a:lumMod val="40000"/>
                  <a:lumOff val="60000"/>
                </a:schemeClr>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Data'!$C$32:$N$32</c:f>
              <c:numCache>
                <c:formatCode>#,##0</c:formatCode>
                <c:ptCount val="12"/>
                <c:pt idx="0">
                  <c:v>219.2977991765697</c:v>
                </c:pt>
                <c:pt idx="1">
                  <c:v>582.66701534342769</c:v>
                </c:pt>
                <c:pt idx="2">
                  <c:v>891.80336119350272</c:v>
                </c:pt>
                <c:pt idx="3">
                  <c:v>1172.411978620433</c:v>
                </c:pt>
                <c:pt idx="4">
                  <c:v>1480.9180368558057</c:v>
                </c:pt>
                <c:pt idx="5">
                  <c:v>1794.5194027954444</c:v>
                </c:pt>
                <c:pt idx="6">
                  <c:v>2057.010148486032</c:v>
                </c:pt>
                <c:pt idx="7">
                  <c:v>2186.113302268966</c:v>
                </c:pt>
                <c:pt idx="8">
                  <c:v>2944.5296270751096</c:v>
                </c:pt>
                <c:pt idx="9">
                  <c:v>3916.3349695375623</c:v>
                </c:pt>
                <c:pt idx="10">
                  <c:v>4749.151106073843</c:v>
                </c:pt>
                <c:pt idx="11">
                  <c:v>5011.4686862478002</c:v>
                </c:pt>
              </c:numCache>
            </c:numRef>
          </c:val>
          <c:smooth val="0"/>
          <c:extLst>
            <c:ext xmlns:c16="http://schemas.microsoft.com/office/drawing/2014/chart" uri="{C3380CC4-5D6E-409C-BE32-E72D297353CC}">
              <c16:uniqueId val="{0000002E-7279-479C-BD53-B35A115F88B4}"/>
            </c:ext>
          </c:extLst>
        </c:ser>
        <c:ser>
          <c:idx val="1"/>
          <c:order val="1"/>
          <c:tx>
            <c:v>2020</c:v>
          </c:tx>
          <c:spPr>
            <a:ln w="28575" cap="rnd">
              <a:solidFill>
                <a:schemeClr val="accent5"/>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321.03538647293993</c:v>
                </c:pt>
                <c:pt idx="1">
                  <c:v>501.96650282292234</c:v>
                </c:pt>
                <c:pt idx="2">
                  <c:v>799.46058682748981</c:v>
                </c:pt>
                <c:pt idx="3">
                  <c:v>911.95522772258437</c:v>
                </c:pt>
                <c:pt idx="4">
                  <c:v>1009.372345058576</c:v>
                </c:pt>
                <c:pt idx="5">
                  <c:v>1232.9509714350318</c:v>
                </c:pt>
                <c:pt idx="6">
                  <c:v>1686.0472520655824</c:v>
                </c:pt>
                <c:pt idx="7">
                  <c:v>2168.0496139903653</c:v>
                </c:pt>
                <c:pt idx="8">
                  <c:v>2590.5666746482702</c:v>
                </c:pt>
                <c:pt idx="9">
                  <c:v>3303.6117174358501</c:v>
                </c:pt>
                <c:pt idx="10">
                  <c:v>3824.6310244664328</c:v>
                </c:pt>
                <c:pt idx="11">
                  <c:v>4218.1126500444934</c:v>
                </c:pt>
              </c:numCache>
            </c:numRef>
          </c:val>
          <c:smooth val="0"/>
          <c:extLst>
            <c:ext xmlns:c16="http://schemas.microsoft.com/office/drawing/2014/chart" uri="{C3380CC4-5D6E-409C-BE32-E72D297353CC}">
              <c16:uniqueId val="{0000002F-7279-479C-BD53-B35A115F88B4}"/>
            </c:ext>
          </c:extLst>
        </c:ser>
        <c:ser>
          <c:idx val="2"/>
          <c:order val="2"/>
          <c:tx>
            <c:v>2021</c:v>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dLbls>
            <c:dLbl>
              <c:idx val="0"/>
              <c:delete val="1"/>
              <c:extLst>
                <c:ext xmlns:c15="http://schemas.microsoft.com/office/drawing/2012/chart" uri="{CE6537A1-D6FC-4f65-9D91-7224C49458BB}">
                  <c15:layout>
                    <c:manualLayout>
                      <c:w val="9.5559228650137745E-2"/>
                      <c:h val="7.9641926365431409E-2"/>
                    </c:manualLayout>
                  </c15:layout>
                </c:ext>
                <c:ext xmlns:c16="http://schemas.microsoft.com/office/drawing/2014/chart" uri="{C3380CC4-5D6E-409C-BE32-E72D297353CC}">
                  <c16:uniqueId val="{00000032-7279-479C-BD53-B35A115F88B4}"/>
                </c:ext>
              </c:extLst>
            </c:dLbl>
            <c:dLbl>
              <c:idx val="1"/>
              <c:delete val="1"/>
              <c:extLst>
                <c:ext xmlns:c15="http://schemas.microsoft.com/office/drawing/2012/chart" uri="{CE6537A1-D6FC-4f65-9D91-7224C49458BB}"/>
                <c:ext xmlns:c16="http://schemas.microsoft.com/office/drawing/2014/chart" uri="{C3380CC4-5D6E-409C-BE32-E72D297353CC}">
                  <c16:uniqueId val="{00000018-50BD-4753-BB25-A12CFE26C8A8}"/>
                </c:ext>
              </c:extLst>
            </c:dLbl>
            <c:dLbl>
              <c:idx val="2"/>
              <c:delete val="1"/>
              <c:extLst>
                <c:ext xmlns:c15="http://schemas.microsoft.com/office/drawing/2012/chart" uri="{CE6537A1-D6FC-4f65-9D91-7224C49458BB}"/>
                <c:ext xmlns:c16="http://schemas.microsoft.com/office/drawing/2014/chart" uri="{C3380CC4-5D6E-409C-BE32-E72D297353CC}">
                  <c16:uniqueId val="{00000017-50BD-4753-BB25-A12CFE26C8A8}"/>
                </c:ext>
              </c:extLst>
            </c:dLbl>
            <c:dLbl>
              <c:idx val="3"/>
              <c:delete val="1"/>
              <c:extLst>
                <c:ext xmlns:c15="http://schemas.microsoft.com/office/drawing/2012/chart" uri="{CE6537A1-D6FC-4f65-9D91-7224C49458BB}"/>
                <c:ext xmlns:c16="http://schemas.microsoft.com/office/drawing/2014/chart" uri="{C3380CC4-5D6E-409C-BE32-E72D297353CC}">
                  <c16:uniqueId val="{00000019-50BD-4753-BB25-A12CFE26C8A8}"/>
                </c:ext>
              </c:extLst>
            </c:dLbl>
            <c:dLbl>
              <c:idx val="4"/>
              <c:delete val="1"/>
              <c:extLst>
                <c:ext xmlns:c15="http://schemas.microsoft.com/office/drawing/2012/chart" uri="{CE6537A1-D6FC-4f65-9D91-7224C49458BB}"/>
                <c:ext xmlns:c16="http://schemas.microsoft.com/office/drawing/2014/chart" uri="{C3380CC4-5D6E-409C-BE32-E72D297353CC}">
                  <c16:uniqueId val="{0000001A-50BD-4753-BB25-A12CFE26C8A8}"/>
                </c:ext>
              </c:extLst>
            </c:dLbl>
            <c:dLbl>
              <c:idx val="5"/>
              <c:delete val="1"/>
              <c:extLst>
                <c:ext xmlns:c15="http://schemas.microsoft.com/office/drawing/2012/chart" uri="{CE6537A1-D6FC-4f65-9D91-7224C49458BB}"/>
                <c:ext xmlns:c16="http://schemas.microsoft.com/office/drawing/2014/chart" uri="{C3380CC4-5D6E-409C-BE32-E72D297353CC}">
                  <c16:uniqueId val="{0000001B-50BD-4753-BB25-A12CFE26C8A8}"/>
                </c:ext>
              </c:extLst>
            </c:dLbl>
            <c:dLbl>
              <c:idx val="6"/>
              <c:delete val="1"/>
              <c:extLst>
                <c:ext xmlns:c15="http://schemas.microsoft.com/office/drawing/2012/chart" uri="{CE6537A1-D6FC-4f65-9D91-7224C49458BB}"/>
                <c:ext xmlns:c16="http://schemas.microsoft.com/office/drawing/2014/chart" uri="{C3380CC4-5D6E-409C-BE32-E72D297353CC}">
                  <c16:uniqueId val="{00000003-D7B5-42BB-89F1-66B863DF7E50}"/>
                </c:ext>
              </c:extLst>
            </c:dLbl>
            <c:dLbl>
              <c:idx val="7"/>
              <c:delete val="1"/>
              <c:extLst>
                <c:ext xmlns:c15="http://schemas.microsoft.com/office/drawing/2012/chart" uri="{CE6537A1-D6FC-4f65-9D91-7224C49458BB}"/>
                <c:ext xmlns:c16="http://schemas.microsoft.com/office/drawing/2014/chart" uri="{C3380CC4-5D6E-409C-BE32-E72D297353CC}">
                  <c16:uniqueId val="{00000004-D7B5-42BB-89F1-66B863DF7E50}"/>
                </c:ext>
              </c:extLst>
            </c:dLbl>
            <c:dLbl>
              <c:idx val="8"/>
              <c:delete val="1"/>
              <c:extLst>
                <c:ext xmlns:c15="http://schemas.microsoft.com/office/drawing/2012/chart" uri="{CE6537A1-D6FC-4f65-9D91-7224C49458BB}"/>
                <c:ext xmlns:c16="http://schemas.microsoft.com/office/drawing/2014/chart" uri="{C3380CC4-5D6E-409C-BE32-E72D297353CC}">
                  <c16:uniqueId val="{00000005-D7B5-42BB-89F1-66B863DF7E50}"/>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443.81913263208429</c:v>
                </c:pt>
                <c:pt idx="1">
                  <c:v>853.30949697673327</c:v>
                </c:pt>
                <c:pt idx="2">
                  <c:v>1138.2532899885341</c:v>
                </c:pt>
                <c:pt idx="3">
                  <c:v>1527.6820907159683</c:v>
                </c:pt>
                <c:pt idx="4">
                  <c:v>1948.9595385120492</c:v>
                </c:pt>
                <c:pt idx="5">
                  <c:v>2909.3311058578074</c:v>
                </c:pt>
              </c:numCache>
            </c:numRef>
          </c:val>
          <c:smooth val="0"/>
          <c:extLst>
            <c:ext xmlns:c16="http://schemas.microsoft.com/office/drawing/2014/chart" uri="{C3380CC4-5D6E-409C-BE32-E72D297353CC}">
              <c16:uniqueId val="{00000030-7279-479C-BD53-B35A115F88B4}"/>
            </c:ext>
          </c:extLst>
        </c:ser>
        <c:ser>
          <c:idx val="3"/>
          <c:order val="3"/>
          <c:tx>
            <c:v>2012-2016 Baseline</c:v>
          </c:tx>
          <c:spPr>
            <a:ln w="28575" cap="rnd">
              <a:solidFill>
                <a:srgbClr val="FF0000"/>
              </a:solidFill>
              <a:prstDash val="dash"/>
              <a:round/>
            </a:ln>
            <a:effectLst/>
          </c:spPr>
          <c:marker>
            <c:symbol val="none"/>
          </c:marker>
          <c:val>
            <c:numRef>
              <c:f>'Time Series - Data'!$C$43:$N$43</c:f>
              <c:numCache>
                <c:formatCode>#,##0</c:formatCode>
                <c:ptCount val="12"/>
                <c:pt idx="0">
                  <c:v>3606.9</c:v>
                </c:pt>
                <c:pt idx="1">
                  <c:v>3606.9</c:v>
                </c:pt>
                <c:pt idx="2">
                  <c:v>3606.9</c:v>
                </c:pt>
                <c:pt idx="3">
                  <c:v>3606.9</c:v>
                </c:pt>
                <c:pt idx="4">
                  <c:v>3606.9</c:v>
                </c:pt>
                <c:pt idx="5">
                  <c:v>3606.9</c:v>
                </c:pt>
                <c:pt idx="6">
                  <c:v>3606.9</c:v>
                </c:pt>
                <c:pt idx="7">
                  <c:v>3606.9</c:v>
                </c:pt>
                <c:pt idx="8">
                  <c:v>3606.9</c:v>
                </c:pt>
                <c:pt idx="9">
                  <c:v>3606.9</c:v>
                </c:pt>
                <c:pt idx="10">
                  <c:v>3606.9</c:v>
                </c:pt>
                <c:pt idx="11">
                  <c:v>3606.9</c:v>
                </c:pt>
              </c:numCache>
            </c:numRef>
          </c:val>
          <c:smooth val="0"/>
          <c:extLst>
            <c:ext xmlns:c16="http://schemas.microsoft.com/office/drawing/2014/chart" uri="{C3380CC4-5D6E-409C-BE32-E72D297353CC}">
              <c16:uniqueId val="{00000003-480B-4DC1-825E-69C47985B15C}"/>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Month</a:t>
                </a:r>
              </a:p>
            </c:rich>
          </c:tx>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Landings (Live weight tonnes)</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0"/>
          <c:order val="0"/>
          <c:tx>
            <c:v>2017-2019</c:v>
          </c:tx>
          <c:spPr>
            <a:ln w="28575" cap="rnd">
              <a:solidFill>
                <a:schemeClr val="accent5">
                  <a:lumMod val="40000"/>
                  <a:lumOff val="60000"/>
                </a:schemeClr>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Data'!$C$33:$N$33</c:f>
              <c:numCache>
                <c:formatCode>#,##0</c:formatCode>
                <c:ptCount val="12"/>
                <c:pt idx="0">
                  <c:v>24.144153247233334</c:v>
                </c:pt>
                <c:pt idx="1">
                  <c:v>24.159988928697668</c:v>
                </c:pt>
                <c:pt idx="2">
                  <c:v>25.365707641083667</c:v>
                </c:pt>
                <c:pt idx="3">
                  <c:v>25.57458305271</c:v>
                </c:pt>
                <c:pt idx="4">
                  <c:v>25.892272161133</c:v>
                </c:pt>
                <c:pt idx="5">
                  <c:v>25.892272161133</c:v>
                </c:pt>
                <c:pt idx="6">
                  <c:v>25.892279246571199</c:v>
                </c:pt>
                <c:pt idx="7">
                  <c:v>25.8922812976191</c:v>
                </c:pt>
                <c:pt idx="8">
                  <c:v>29.042651043122433</c:v>
                </c:pt>
                <c:pt idx="9">
                  <c:v>36.217738130738432</c:v>
                </c:pt>
                <c:pt idx="10">
                  <c:v>36.517991699205496</c:v>
                </c:pt>
                <c:pt idx="11">
                  <c:v>36.53502981166816</c:v>
                </c:pt>
              </c:numCache>
            </c:numRef>
          </c:val>
          <c:smooth val="0"/>
          <c:extLst>
            <c:ext xmlns:c16="http://schemas.microsoft.com/office/drawing/2014/chart" uri="{C3380CC4-5D6E-409C-BE32-E72D297353CC}">
              <c16:uniqueId val="{000000DF-F680-400E-8EEF-5301D0E84E6B}"/>
            </c:ext>
          </c:extLst>
        </c:ser>
        <c:ser>
          <c:idx val="1"/>
          <c:order val="1"/>
          <c:tx>
            <c:v>2020</c:v>
          </c:tx>
          <c:spPr>
            <a:ln w="28575" cap="rnd">
              <a:solidFill>
                <a:schemeClr val="accent5"/>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1.2558413216999999E-2</c:v>
                </c:pt>
                <c:pt idx="1">
                  <c:v>1.6162414784999999E-2</c:v>
                </c:pt>
                <c:pt idx="2">
                  <c:v>0.18393822591199999</c:v>
                </c:pt>
                <c:pt idx="3">
                  <c:v>1.6131645808132999</c:v>
                </c:pt>
                <c:pt idx="4">
                  <c:v>3.9410060884199001</c:v>
                </c:pt>
                <c:pt idx="5">
                  <c:v>4.8040875564954</c:v>
                </c:pt>
                <c:pt idx="6">
                  <c:v>6.1341087039845998</c:v>
                </c:pt>
                <c:pt idx="7">
                  <c:v>6.5870720351783998</c:v>
                </c:pt>
                <c:pt idx="8">
                  <c:v>8.8640781806783</c:v>
                </c:pt>
                <c:pt idx="9">
                  <c:v>9.4480157768610002</c:v>
                </c:pt>
                <c:pt idx="10">
                  <c:v>9.5018186934730995</c:v>
                </c:pt>
                <c:pt idx="11">
                  <c:v>11.090973216462</c:v>
                </c:pt>
              </c:numCache>
            </c:numRef>
          </c:val>
          <c:smooth val="0"/>
          <c:extLst>
            <c:ext xmlns:c16="http://schemas.microsoft.com/office/drawing/2014/chart" uri="{C3380CC4-5D6E-409C-BE32-E72D297353CC}">
              <c16:uniqueId val="{000000E0-F680-400E-8EEF-5301D0E84E6B}"/>
            </c:ext>
          </c:extLst>
        </c:ser>
        <c:ser>
          <c:idx val="2"/>
          <c:order val="2"/>
          <c:tx>
            <c:v>2021</c:v>
          </c:tx>
          <c:spPr>
            <a:ln w="28575" cap="rnd">
              <a:solidFill>
                <a:srgbClr val="C0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E7-F680-400E-8EEF-5301D0E84E6B}"/>
                </c:ext>
              </c:extLst>
            </c:dLbl>
            <c:dLbl>
              <c:idx val="1"/>
              <c:delete val="1"/>
              <c:extLst>
                <c:ext xmlns:c15="http://schemas.microsoft.com/office/drawing/2012/chart" uri="{CE6537A1-D6FC-4f65-9D91-7224C49458BB}"/>
                <c:ext xmlns:c16="http://schemas.microsoft.com/office/drawing/2014/chart" uri="{C3380CC4-5D6E-409C-BE32-E72D297353CC}">
                  <c16:uniqueId val="{000000E6-F680-400E-8EEF-5301D0E84E6B}"/>
                </c:ext>
              </c:extLst>
            </c:dLbl>
            <c:dLbl>
              <c:idx val="2"/>
              <c:delete val="1"/>
              <c:extLst>
                <c:ext xmlns:c15="http://schemas.microsoft.com/office/drawing/2012/chart" uri="{CE6537A1-D6FC-4f65-9D91-7224C49458BB}"/>
                <c:ext xmlns:c16="http://schemas.microsoft.com/office/drawing/2014/chart" uri="{C3380CC4-5D6E-409C-BE32-E72D297353CC}">
                  <c16:uniqueId val="{000000E5-F680-400E-8EEF-5301D0E84E6B}"/>
                </c:ext>
              </c:extLst>
            </c:dLbl>
            <c:dLbl>
              <c:idx val="3"/>
              <c:delete val="1"/>
              <c:extLst>
                <c:ext xmlns:c15="http://schemas.microsoft.com/office/drawing/2012/chart" uri="{CE6537A1-D6FC-4f65-9D91-7224C49458BB}"/>
                <c:ext xmlns:c16="http://schemas.microsoft.com/office/drawing/2014/chart" uri="{C3380CC4-5D6E-409C-BE32-E72D297353CC}">
                  <c16:uniqueId val="{000000E4-F680-400E-8EEF-5301D0E84E6B}"/>
                </c:ext>
              </c:extLst>
            </c:dLbl>
            <c:dLbl>
              <c:idx val="4"/>
              <c:delete val="1"/>
              <c:extLst>
                <c:ext xmlns:c15="http://schemas.microsoft.com/office/drawing/2012/chart" uri="{CE6537A1-D6FC-4f65-9D91-7224C49458BB}"/>
                <c:ext xmlns:c16="http://schemas.microsoft.com/office/drawing/2014/chart" uri="{C3380CC4-5D6E-409C-BE32-E72D297353CC}">
                  <c16:uniqueId val="{00000001-1016-456F-86E6-976A57A22E81}"/>
                </c:ext>
              </c:extLst>
            </c:dLbl>
            <c:dLbl>
              <c:idx val="5"/>
              <c:delete val="1"/>
              <c:extLst>
                <c:ext xmlns:c15="http://schemas.microsoft.com/office/drawing/2012/chart" uri="{CE6537A1-D6FC-4f65-9D91-7224C49458BB}"/>
                <c:ext xmlns:c16="http://schemas.microsoft.com/office/drawing/2014/chart" uri="{C3380CC4-5D6E-409C-BE32-E72D297353CC}">
                  <c16:uniqueId val="{00000002-1016-456F-86E6-976A57A22E81}"/>
                </c:ext>
              </c:extLst>
            </c:dLbl>
            <c:dLbl>
              <c:idx val="6"/>
              <c:delete val="1"/>
              <c:extLst>
                <c:ext xmlns:c15="http://schemas.microsoft.com/office/drawing/2012/chart" uri="{CE6537A1-D6FC-4f65-9D91-7224C49458BB}"/>
                <c:ext xmlns:c16="http://schemas.microsoft.com/office/drawing/2014/chart" uri="{C3380CC4-5D6E-409C-BE32-E72D297353CC}">
                  <c16:uniqueId val="{00000003-1016-456F-86E6-976A57A22E81}"/>
                </c:ext>
              </c:extLst>
            </c:dLbl>
            <c:dLbl>
              <c:idx val="7"/>
              <c:delete val="1"/>
              <c:extLst>
                <c:ext xmlns:c15="http://schemas.microsoft.com/office/drawing/2012/chart" uri="{CE6537A1-D6FC-4f65-9D91-7224C49458BB}"/>
                <c:ext xmlns:c16="http://schemas.microsoft.com/office/drawing/2014/chart" uri="{C3380CC4-5D6E-409C-BE32-E72D297353CC}">
                  <c16:uniqueId val="{00000004-1016-456F-86E6-976A57A22E81}"/>
                </c:ext>
              </c:extLst>
            </c:dLbl>
            <c:dLbl>
              <c:idx val="8"/>
              <c:delete val="1"/>
              <c:extLst>
                <c:ext xmlns:c15="http://schemas.microsoft.com/office/drawing/2012/chart" uri="{CE6537A1-D6FC-4f65-9D91-7224C49458BB}"/>
                <c:ext xmlns:c16="http://schemas.microsoft.com/office/drawing/2014/chart" uri="{C3380CC4-5D6E-409C-BE32-E72D297353CC}">
                  <c16:uniqueId val="{00000005-1016-456F-86E6-976A57A22E81}"/>
                </c:ext>
              </c:extLst>
            </c:dLbl>
            <c:dLbl>
              <c:idx val="9"/>
              <c:delete val="1"/>
              <c:extLst>
                <c:ext xmlns:c15="http://schemas.microsoft.com/office/drawing/2012/chart" uri="{CE6537A1-D6FC-4f65-9D91-7224C49458BB}"/>
                <c:ext xmlns:c16="http://schemas.microsoft.com/office/drawing/2014/chart" uri="{C3380CC4-5D6E-409C-BE32-E72D297353CC}">
                  <c16:uniqueId val="{00000006-1016-456F-86E6-976A57A22E8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2.8015264027209458E-2</c:v>
                </c:pt>
                <c:pt idx="1">
                  <c:v>10.690660988795997</c:v>
                </c:pt>
                <c:pt idx="2">
                  <c:v>10.977519016293961</c:v>
                </c:pt>
                <c:pt idx="3">
                  <c:v>14.488177547739156</c:v>
                </c:pt>
                <c:pt idx="4">
                  <c:v>17.215791705345598</c:v>
                </c:pt>
                <c:pt idx="5">
                  <c:v>20.354293980193464</c:v>
                </c:pt>
              </c:numCache>
            </c:numRef>
          </c:val>
          <c:smooth val="0"/>
          <c:extLst>
            <c:ext xmlns:c16="http://schemas.microsoft.com/office/drawing/2014/chart" uri="{C3380CC4-5D6E-409C-BE32-E72D297353CC}">
              <c16:uniqueId val="{000000E1-F680-400E-8EEF-5301D0E84E6B}"/>
            </c:ext>
          </c:extLst>
        </c:ser>
        <c:ser>
          <c:idx val="3"/>
          <c:order val="3"/>
          <c:tx>
            <c:v>2012-2016 Baseline</c:v>
          </c:tx>
          <c:spPr>
            <a:ln w="28575" cap="rnd">
              <a:solidFill>
                <a:srgbClr val="FF0000"/>
              </a:solidFill>
              <a:prstDash val="dash"/>
              <a:round/>
            </a:ln>
            <a:effectLst/>
          </c:spPr>
          <c:marker>
            <c:symbol val="none"/>
          </c:marker>
          <c:val>
            <c:numRef>
              <c:f>'Time Series - Data'!$C$44:$N$44</c:f>
              <c:numCache>
                <c:formatCode>#,##0</c:formatCode>
                <c:ptCount val="12"/>
                <c:pt idx="0">
                  <c:v>177</c:v>
                </c:pt>
                <c:pt idx="1">
                  <c:v>177</c:v>
                </c:pt>
                <c:pt idx="2">
                  <c:v>177</c:v>
                </c:pt>
                <c:pt idx="3">
                  <c:v>177</c:v>
                </c:pt>
                <c:pt idx="4">
                  <c:v>177</c:v>
                </c:pt>
                <c:pt idx="5">
                  <c:v>177</c:v>
                </c:pt>
                <c:pt idx="6">
                  <c:v>177</c:v>
                </c:pt>
                <c:pt idx="7">
                  <c:v>177</c:v>
                </c:pt>
                <c:pt idx="8">
                  <c:v>177</c:v>
                </c:pt>
                <c:pt idx="9">
                  <c:v>177</c:v>
                </c:pt>
                <c:pt idx="10">
                  <c:v>177</c:v>
                </c:pt>
                <c:pt idx="11">
                  <c:v>177</c:v>
                </c:pt>
              </c:numCache>
            </c:numRef>
          </c:val>
          <c:smooth val="0"/>
          <c:extLst>
            <c:ext xmlns:c16="http://schemas.microsoft.com/office/drawing/2014/chart" uri="{C3380CC4-5D6E-409C-BE32-E72D297353CC}">
              <c16:uniqueId val="{00000001-02DE-44E4-8926-8964A892B32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Month</a:t>
                </a:r>
              </a:p>
            </c:rich>
          </c:tx>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2"/>
          <c:order val="0"/>
          <c:tx>
            <c:v>2017-2019</c:v>
          </c:tx>
          <c:spPr>
            <a:ln w="28575" cap="rnd">
              <a:solidFill>
                <a:schemeClr val="accent5">
                  <a:lumMod val="40000"/>
                  <a:lumOff val="60000"/>
                </a:schemeClr>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Data'!$C$34:$N$34</c:f>
              <c:numCache>
                <c:formatCode>#,##0</c:formatCode>
                <c:ptCount val="12"/>
                <c:pt idx="0">
                  <c:v>74.78217964652211</c:v>
                </c:pt>
                <c:pt idx="1">
                  <c:v>127.22915787218739</c:v>
                </c:pt>
                <c:pt idx="2">
                  <c:v>194.99528019361355</c:v>
                </c:pt>
                <c:pt idx="3">
                  <c:v>291.692874464743</c:v>
                </c:pt>
                <c:pt idx="4">
                  <c:v>405.6976697369663</c:v>
                </c:pt>
                <c:pt idx="5">
                  <c:v>488.765160881094</c:v>
                </c:pt>
                <c:pt idx="6">
                  <c:v>569.04022920831505</c:v>
                </c:pt>
                <c:pt idx="7">
                  <c:v>640.9931640115243</c:v>
                </c:pt>
                <c:pt idx="8">
                  <c:v>682.27550220166609</c:v>
                </c:pt>
                <c:pt idx="9">
                  <c:v>705.99876250108036</c:v>
                </c:pt>
                <c:pt idx="10">
                  <c:v>738.80081960109487</c:v>
                </c:pt>
                <c:pt idx="11">
                  <c:v>765.95476094797732</c:v>
                </c:pt>
              </c:numCache>
            </c:numRef>
          </c:val>
          <c:smooth val="0"/>
          <c:extLst>
            <c:ext xmlns:c16="http://schemas.microsoft.com/office/drawing/2014/chart" uri="{C3380CC4-5D6E-409C-BE32-E72D297353CC}">
              <c16:uniqueId val="{0000000B-A10D-40A6-91CB-0373A8305748}"/>
            </c:ext>
          </c:extLst>
        </c:ser>
        <c:ser>
          <c:idx val="1"/>
          <c:order val="1"/>
          <c:tx>
            <c:v>2020</c:v>
          </c:tx>
          <c:spPr>
            <a:ln w="28575" cap="rnd">
              <a:solidFill>
                <a:schemeClr val="accent5"/>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Data'!$C$23:$N$23</c:f>
              <c:numCache>
                <c:formatCode>#,##0</c:formatCode>
                <c:ptCount val="12"/>
                <c:pt idx="0">
                  <c:v>74.444597478781986</c:v>
                </c:pt>
                <c:pt idx="1">
                  <c:v>127.18853026753958</c:v>
                </c:pt>
                <c:pt idx="2">
                  <c:v>231.26788127182368</c:v>
                </c:pt>
                <c:pt idx="3">
                  <c:v>326.44626751383601</c:v>
                </c:pt>
                <c:pt idx="4">
                  <c:v>438.64930888494638</c:v>
                </c:pt>
                <c:pt idx="5">
                  <c:v>592.12350914576507</c:v>
                </c:pt>
                <c:pt idx="6">
                  <c:v>712.51922698076282</c:v>
                </c:pt>
                <c:pt idx="7">
                  <c:v>817.85446223258316</c:v>
                </c:pt>
                <c:pt idx="8">
                  <c:v>867.68914597782828</c:v>
                </c:pt>
                <c:pt idx="9">
                  <c:v>921.78892038759795</c:v>
                </c:pt>
                <c:pt idx="10">
                  <c:v>978.25756898141481</c:v>
                </c:pt>
                <c:pt idx="11">
                  <c:v>1007.4764483903431</c:v>
                </c:pt>
              </c:numCache>
            </c:numRef>
          </c:val>
          <c:smooth val="0"/>
          <c:extLst>
            <c:ext xmlns:c16="http://schemas.microsoft.com/office/drawing/2014/chart" uri="{C3380CC4-5D6E-409C-BE32-E72D297353CC}">
              <c16:uniqueId val="{00000023-A10D-40A6-91CB-0373A8305748}"/>
            </c:ext>
          </c:extLst>
        </c:ser>
        <c:ser>
          <c:idx val="3"/>
          <c:order val="2"/>
          <c:tx>
            <c:v>2021</c:v>
          </c:tx>
          <c:spPr>
            <a:ln w="28575" cap="rnd">
              <a:solidFill>
                <a:srgbClr val="C0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4-A10D-40A6-91CB-0373A8305748}"/>
                </c:ext>
              </c:extLst>
            </c:dLbl>
            <c:dLbl>
              <c:idx val="1"/>
              <c:delete val="1"/>
              <c:extLst>
                <c:ext xmlns:c15="http://schemas.microsoft.com/office/drawing/2012/chart" uri="{CE6537A1-D6FC-4f65-9D91-7224C49458BB}"/>
                <c:ext xmlns:c16="http://schemas.microsoft.com/office/drawing/2014/chart" uri="{C3380CC4-5D6E-409C-BE32-E72D297353CC}">
                  <c16:uniqueId val="{00000025-A10D-40A6-91CB-0373A8305748}"/>
                </c:ext>
              </c:extLst>
            </c:dLbl>
            <c:dLbl>
              <c:idx val="2"/>
              <c:delete val="1"/>
              <c:extLst>
                <c:ext xmlns:c15="http://schemas.microsoft.com/office/drawing/2012/chart" uri="{CE6537A1-D6FC-4f65-9D91-7224C49458BB}"/>
                <c:ext xmlns:c16="http://schemas.microsoft.com/office/drawing/2014/chart" uri="{C3380CC4-5D6E-409C-BE32-E72D297353CC}">
                  <c16:uniqueId val="{00000026-A10D-40A6-91CB-0373A8305748}"/>
                </c:ext>
              </c:extLst>
            </c:dLbl>
            <c:dLbl>
              <c:idx val="3"/>
              <c:delete val="1"/>
              <c:extLst>
                <c:ext xmlns:c15="http://schemas.microsoft.com/office/drawing/2012/chart" uri="{CE6537A1-D6FC-4f65-9D91-7224C49458BB}"/>
                <c:ext xmlns:c16="http://schemas.microsoft.com/office/drawing/2014/chart" uri="{C3380CC4-5D6E-409C-BE32-E72D297353CC}">
                  <c16:uniqueId val="{00000027-A10D-40A6-91CB-0373A8305748}"/>
                </c:ext>
              </c:extLst>
            </c:dLbl>
            <c:dLbl>
              <c:idx val="4"/>
              <c:delete val="1"/>
              <c:extLst>
                <c:ext xmlns:c15="http://schemas.microsoft.com/office/drawing/2012/chart" uri="{CE6537A1-D6FC-4f65-9D91-7224C49458BB}"/>
                <c:ext xmlns:c16="http://schemas.microsoft.com/office/drawing/2014/chart" uri="{C3380CC4-5D6E-409C-BE32-E72D297353CC}">
                  <c16:uniqueId val="{00000028-A10D-40A6-91CB-0373A8305748}"/>
                </c:ext>
              </c:extLst>
            </c:dLbl>
            <c:dLbl>
              <c:idx val="5"/>
              <c:delete val="1"/>
              <c:extLst>
                <c:ext xmlns:c15="http://schemas.microsoft.com/office/drawing/2012/chart" uri="{CE6537A1-D6FC-4f65-9D91-7224C49458BB}"/>
                <c:ext xmlns:c16="http://schemas.microsoft.com/office/drawing/2014/chart" uri="{C3380CC4-5D6E-409C-BE32-E72D297353CC}">
                  <c16:uniqueId val="{00000002-8EF9-4A2C-B771-9CFEE86FF89B}"/>
                </c:ext>
              </c:extLst>
            </c:dLbl>
            <c:dLbl>
              <c:idx val="6"/>
              <c:delete val="1"/>
              <c:extLst>
                <c:ext xmlns:c15="http://schemas.microsoft.com/office/drawing/2012/chart" uri="{CE6537A1-D6FC-4f65-9D91-7224C49458BB}"/>
                <c:ext xmlns:c16="http://schemas.microsoft.com/office/drawing/2014/chart" uri="{C3380CC4-5D6E-409C-BE32-E72D297353CC}">
                  <c16:uniqueId val="{00000001-51A7-4304-AC94-F3216DA2913F}"/>
                </c:ext>
              </c:extLst>
            </c:dLbl>
            <c:dLbl>
              <c:idx val="7"/>
              <c:delete val="1"/>
              <c:extLst>
                <c:ext xmlns:c15="http://schemas.microsoft.com/office/drawing/2012/chart" uri="{CE6537A1-D6FC-4f65-9D91-7224C49458BB}"/>
                <c:ext xmlns:c16="http://schemas.microsoft.com/office/drawing/2014/chart" uri="{C3380CC4-5D6E-409C-BE32-E72D297353CC}">
                  <c16:uniqueId val="{00000002-51A7-4304-AC94-F3216DA2913F}"/>
                </c:ext>
              </c:extLst>
            </c:dLbl>
            <c:dLbl>
              <c:idx val="8"/>
              <c:delete val="1"/>
              <c:extLst>
                <c:ext xmlns:c15="http://schemas.microsoft.com/office/drawing/2012/chart" uri="{CE6537A1-D6FC-4f65-9D91-7224C49458BB}"/>
                <c:ext xmlns:c16="http://schemas.microsoft.com/office/drawing/2014/chart" uri="{C3380CC4-5D6E-409C-BE32-E72D297353CC}">
                  <c16:uniqueId val="{00000003-51A7-4304-AC94-F3216DA2913F}"/>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Data'!$C$12:$N$12</c:f>
              <c:numCache>
                <c:formatCode>#,##0</c:formatCode>
                <c:ptCount val="12"/>
                <c:pt idx="0">
                  <c:v>77.036981770139846</c:v>
                </c:pt>
                <c:pt idx="1">
                  <c:v>124.0509771339778</c:v>
                </c:pt>
                <c:pt idx="2">
                  <c:v>200.26920916204048</c:v>
                </c:pt>
                <c:pt idx="3">
                  <c:v>301.15537954279853</c:v>
                </c:pt>
                <c:pt idx="4">
                  <c:v>523.78832128225713</c:v>
                </c:pt>
                <c:pt idx="5">
                  <c:v>897.41759086737375</c:v>
                </c:pt>
              </c:numCache>
            </c:numRef>
          </c:val>
          <c:smooth val="0"/>
          <c:extLst>
            <c:ext xmlns:c16="http://schemas.microsoft.com/office/drawing/2014/chart" uri="{C3380CC4-5D6E-409C-BE32-E72D297353CC}">
              <c16:uniqueId val="{00000029-A10D-40A6-91CB-0373A8305748}"/>
            </c:ext>
          </c:extLst>
        </c:ser>
        <c:ser>
          <c:idx val="0"/>
          <c:order val="3"/>
          <c:tx>
            <c:v>2012-2016 Baseline</c:v>
          </c:tx>
          <c:spPr>
            <a:ln w="28575" cap="rnd">
              <a:solidFill>
                <a:srgbClr val="FF0000"/>
              </a:solidFill>
              <a:prstDash val="dash"/>
              <a:round/>
            </a:ln>
            <a:effectLst/>
          </c:spPr>
          <c:marker>
            <c:symbol val="none"/>
          </c:marker>
          <c:val>
            <c:numRef>
              <c:f>'Time Series - Data'!$C$45:$N$45</c:f>
              <c:numCache>
                <c:formatCode>#,##0</c:formatCode>
                <c:ptCount val="12"/>
                <c:pt idx="0">
                  <c:v>456.7</c:v>
                </c:pt>
                <c:pt idx="1">
                  <c:v>456.7</c:v>
                </c:pt>
                <c:pt idx="2">
                  <c:v>456.7</c:v>
                </c:pt>
                <c:pt idx="3">
                  <c:v>456.7</c:v>
                </c:pt>
                <c:pt idx="4">
                  <c:v>456.7</c:v>
                </c:pt>
                <c:pt idx="5">
                  <c:v>456.7</c:v>
                </c:pt>
                <c:pt idx="6">
                  <c:v>456.7</c:v>
                </c:pt>
                <c:pt idx="7">
                  <c:v>456.7</c:v>
                </c:pt>
                <c:pt idx="8">
                  <c:v>456.7</c:v>
                </c:pt>
                <c:pt idx="9">
                  <c:v>456.7</c:v>
                </c:pt>
                <c:pt idx="10">
                  <c:v>456.7</c:v>
                </c:pt>
                <c:pt idx="11">
                  <c:v>456.7</c:v>
                </c:pt>
              </c:numCache>
            </c:numRef>
          </c:val>
          <c:smooth val="0"/>
          <c:extLst>
            <c:ext xmlns:c16="http://schemas.microsoft.com/office/drawing/2014/chart" uri="{C3380CC4-5D6E-409C-BE32-E72D297353CC}">
              <c16:uniqueId val="{00000002-58F3-45E2-BBD7-BC6B8C44C60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Month</a:t>
                </a:r>
              </a:p>
            </c:rich>
          </c:tx>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Landings (live weight tonnes)</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20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0"/>
          <c:order val="0"/>
          <c:tx>
            <c:v>2017-2019</c:v>
          </c:tx>
          <c:spPr>
            <a:ln w="28575" cap="rnd">
              <a:solidFill>
                <a:schemeClr val="accent5">
                  <a:lumMod val="40000"/>
                  <a:lumOff val="60000"/>
                </a:schemeClr>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Data'!$C$37:$N$37</c:f>
              <c:numCache>
                <c:formatCode>#,##0</c:formatCode>
                <c:ptCount val="12"/>
                <c:pt idx="0">
                  <c:v>882.38601690460189</c:v>
                </c:pt>
                <c:pt idx="1">
                  <c:v>1707.3602402570796</c:v>
                </c:pt>
                <c:pt idx="2">
                  <c:v>2461.6698773642597</c:v>
                </c:pt>
                <c:pt idx="3">
                  <c:v>3161.3539101302613</c:v>
                </c:pt>
                <c:pt idx="4">
                  <c:v>4000.3749598893141</c:v>
                </c:pt>
                <c:pt idx="5">
                  <c:v>4899.5648293406939</c:v>
                </c:pt>
                <c:pt idx="6">
                  <c:v>5973.3623957402488</c:v>
                </c:pt>
                <c:pt idx="7">
                  <c:v>7082.0885847914642</c:v>
                </c:pt>
                <c:pt idx="8">
                  <c:v>8958.0790663475254</c:v>
                </c:pt>
                <c:pt idx="9">
                  <c:v>11176.996951003302</c:v>
                </c:pt>
                <c:pt idx="10">
                  <c:v>13330.260482415115</c:v>
                </c:pt>
                <c:pt idx="11">
                  <c:v>14469.462969748245</c:v>
                </c:pt>
              </c:numCache>
            </c:numRef>
          </c:val>
          <c:smooth val="0"/>
          <c:extLst>
            <c:ext xmlns:c16="http://schemas.microsoft.com/office/drawing/2014/chart" uri="{C3380CC4-5D6E-409C-BE32-E72D297353CC}">
              <c16:uniqueId val="{0000002C-FCFD-49E4-902C-B8F8F9906F50}"/>
            </c:ext>
          </c:extLst>
        </c:ser>
        <c:ser>
          <c:idx val="1"/>
          <c:order val="1"/>
          <c:tx>
            <c:v>2020</c:v>
          </c:tx>
          <c:spPr>
            <a:ln w="28575" cap="rnd">
              <a:solidFill>
                <a:schemeClr val="accent5"/>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Data'!$C$26:$N$26</c:f>
              <c:numCache>
                <c:formatCode>#,##0</c:formatCode>
                <c:ptCount val="12"/>
                <c:pt idx="0">
                  <c:v>1167.0573162587291</c:v>
                </c:pt>
                <c:pt idx="1">
                  <c:v>1847.7102495431</c:v>
                </c:pt>
                <c:pt idx="2">
                  <c:v>2520.3398996737983</c:v>
                </c:pt>
                <c:pt idx="3">
                  <c:v>2982.7677229957549</c:v>
                </c:pt>
                <c:pt idx="4">
                  <c:v>3463.4562701584173</c:v>
                </c:pt>
                <c:pt idx="5">
                  <c:v>4191.2801872323416</c:v>
                </c:pt>
                <c:pt idx="6">
                  <c:v>5384.913457409305</c:v>
                </c:pt>
                <c:pt idx="7">
                  <c:v>6863.1291588704162</c:v>
                </c:pt>
                <c:pt idx="8">
                  <c:v>8422.4786796995959</c:v>
                </c:pt>
                <c:pt idx="9">
                  <c:v>10702.553367917852</c:v>
                </c:pt>
                <c:pt idx="10">
                  <c:v>12781.450247076709</c:v>
                </c:pt>
                <c:pt idx="11">
                  <c:v>14466.517621008801</c:v>
                </c:pt>
              </c:numCache>
            </c:numRef>
          </c:val>
          <c:smooth val="0"/>
          <c:extLst>
            <c:ext xmlns:c16="http://schemas.microsoft.com/office/drawing/2014/chart" uri="{C3380CC4-5D6E-409C-BE32-E72D297353CC}">
              <c16:uniqueId val="{0000002D-FCFD-49E4-902C-B8F8F9906F50}"/>
            </c:ext>
          </c:extLst>
        </c:ser>
        <c:ser>
          <c:idx val="2"/>
          <c:order val="2"/>
          <c:tx>
            <c:v>2021</c:v>
          </c:tx>
          <c:spPr>
            <a:ln w="28575" cap="rnd">
              <a:solidFill>
                <a:srgbClr val="C0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30-FCFD-49E4-902C-B8F8F9906F50}"/>
                </c:ext>
              </c:extLst>
            </c:dLbl>
            <c:dLbl>
              <c:idx val="1"/>
              <c:delete val="1"/>
              <c:extLst>
                <c:ext xmlns:c15="http://schemas.microsoft.com/office/drawing/2012/chart" uri="{CE6537A1-D6FC-4f65-9D91-7224C49458BB}"/>
                <c:ext xmlns:c16="http://schemas.microsoft.com/office/drawing/2014/chart" uri="{C3380CC4-5D6E-409C-BE32-E72D297353CC}">
                  <c16:uniqueId val="{00000016-565F-4314-BECB-3B5030FD3A8E}"/>
                </c:ext>
              </c:extLst>
            </c:dLbl>
            <c:dLbl>
              <c:idx val="2"/>
              <c:delete val="1"/>
              <c:extLst>
                <c:ext xmlns:c15="http://schemas.microsoft.com/office/drawing/2012/chart" uri="{CE6537A1-D6FC-4f65-9D91-7224C49458BB}"/>
                <c:ext xmlns:c16="http://schemas.microsoft.com/office/drawing/2014/chart" uri="{C3380CC4-5D6E-409C-BE32-E72D297353CC}">
                  <c16:uniqueId val="{00000017-565F-4314-BECB-3B5030FD3A8E}"/>
                </c:ext>
              </c:extLst>
            </c:dLbl>
            <c:dLbl>
              <c:idx val="3"/>
              <c:delete val="1"/>
              <c:extLst>
                <c:ext xmlns:c15="http://schemas.microsoft.com/office/drawing/2012/chart" uri="{CE6537A1-D6FC-4f65-9D91-7224C49458BB}"/>
                <c:ext xmlns:c16="http://schemas.microsoft.com/office/drawing/2014/chart" uri="{C3380CC4-5D6E-409C-BE32-E72D297353CC}">
                  <c16:uniqueId val="{00000018-565F-4314-BECB-3B5030FD3A8E}"/>
                </c:ext>
              </c:extLst>
            </c:dLbl>
            <c:dLbl>
              <c:idx val="4"/>
              <c:delete val="1"/>
              <c:extLst>
                <c:ext xmlns:c15="http://schemas.microsoft.com/office/drawing/2012/chart" uri="{CE6537A1-D6FC-4f65-9D91-7224C49458BB}"/>
                <c:ext xmlns:c16="http://schemas.microsoft.com/office/drawing/2014/chart" uri="{C3380CC4-5D6E-409C-BE32-E72D297353CC}">
                  <c16:uniqueId val="{00000019-565F-4314-BECB-3B5030FD3A8E}"/>
                </c:ext>
              </c:extLst>
            </c:dLbl>
            <c:dLbl>
              <c:idx val="5"/>
              <c:delete val="1"/>
              <c:extLst>
                <c:ext xmlns:c15="http://schemas.microsoft.com/office/drawing/2012/chart" uri="{CE6537A1-D6FC-4f65-9D91-7224C49458BB}"/>
                <c:ext xmlns:c16="http://schemas.microsoft.com/office/drawing/2014/chart" uri="{C3380CC4-5D6E-409C-BE32-E72D297353CC}">
                  <c16:uniqueId val="{0000001A-565F-4314-BECB-3B5030FD3A8E}"/>
                </c:ext>
              </c:extLst>
            </c:dLbl>
            <c:dLbl>
              <c:idx val="6"/>
              <c:delete val="1"/>
              <c:extLst>
                <c:ext xmlns:c15="http://schemas.microsoft.com/office/drawing/2012/chart" uri="{CE6537A1-D6FC-4f65-9D91-7224C49458BB}"/>
                <c:ext xmlns:c16="http://schemas.microsoft.com/office/drawing/2014/chart" uri="{C3380CC4-5D6E-409C-BE32-E72D297353CC}">
                  <c16:uniqueId val="{00000001-3894-4B5E-807A-2DFF74B6DF21}"/>
                </c:ext>
              </c:extLst>
            </c:dLbl>
            <c:dLbl>
              <c:idx val="7"/>
              <c:delete val="1"/>
              <c:extLst>
                <c:ext xmlns:c15="http://schemas.microsoft.com/office/drawing/2012/chart" uri="{CE6537A1-D6FC-4f65-9D91-7224C49458BB}"/>
                <c:ext xmlns:c16="http://schemas.microsoft.com/office/drawing/2014/chart" uri="{C3380CC4-5D6E-409C-BE32-E72D297353CC}">
                  <c16:uniqueId val="{00000002-3894-4B5E-807A-2DFF74B6DF21}"/>
                </c:ext>
              </c:extLst>
            </c:dLbl>
            <c:dLbl>
              <c:idx val="8"/>
              <c:delete val="1"/>
              <c:extLst>
                <c:ext xmlns:c15="http://schemas.microsoft.com/office/drawing/2012/chart" uri="{CE6537A1-D6FC-4f65-9D91-7224C49458BB}"/>
                <c:ext xmlns:c16="http://schemas.microsoft.com/office/drawing/2014/chart" uri="{C3380CC4-5D6E-409C-BE32-E72D297353CC}">
                  <c16:uniqueId val="{00000003-3894-4B5E-807A-2DFF74B6DF21}"/>
                </c:ext>
              </c:extLst>
            </c:dLbl>
            <c:dLbl>
              <c:idx val="9"/>
              <c:layout>
                <c:manualLayout>
                  <c:x val="5.1328498754576622E-3"/>
                  <c:y val="2.558245406237284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894-4B5E-807A-2DFF74B6DF21}"/>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Data'!$C$15:$N$15</c:f>
              <c:numCache>
                <c:formatCode>#,##0</c:formatCode>
                <c:ptCount val="12"/>
                <c:pt idx="0">
                  <c:v>1071.609772034031</c:v>
                </c:pt>
                <c:pt idx="1">
                  <c:v>1821.0346229588861</c:v>
                </c:pt>
                <c:pt idx="2">
                  <c:v>2524.4431556311165</c:v>
                </c:pt>
                <c:pt idx="3">
                  <c:v>3265.674151880215</c:v>
                </c:pt>
                <c:pt idx="4">
                  <c:v>4238.1332742311051</c:v>
                </c:pt>
                <c:pt idx="5">
                  <c:v>5970.2175526438905</c:v>
                </c:pt>
              </c:numCache>
            </c:numRef>
          </c:val>
          <c:smooth val="0"/>
          <c:extLst>
            <c:ext xmlns:c16="http://schemas.microsoft.com/office/drawing/2014/chart" uri="{C3380CC4-5D6E-409C-BE32-E72D297353CC}">
              <c16:uniqueId val="{0000002E-FCFD-49E4-902C-B8F8F9906F50}"/>
            </c:ext>
          </c:extLst>
        </c:ser>
        <c:ser>
          <c:idx val="3"/>
          <c:order val="3"/>
          <c:tx>
            <c:v>2012-2016 Baseline</c:v>
          </c:tx>
          <c:spPr>
            <a:ln w="28575" cap="rnd">
              <a:solidFill>
                <a:srgbClr val="FF0000"/>
              </a:solidFill>
              <a:prstDash val="dash"/>
              <a:round/>
            </a:ln>
            <a:effectLst/>
          </c:spPr>
          <c:marker>
            <c:symbol val="none"/>
          </c:marker>
          <c:val>
            <c:numRef>
              <c:f>'Time Series - Data'!$C$48:$N$48</c:f>
              <c:numCache>
                <c:formatCode>#,##0</c:formatCode>
                <c:ptCount val="12"/>
                <c:pt idx="0">
                  <c:v>12364.9</c:v>
                </c:pt>
                <c:pt idx="1">
                  <c:v>12364.9</c:v>
                </c:pt>
                <c:pt idx="2">
                  <c:v>12364.9</c:v>
                </c:pt>
                <c:pt idx="3">
                  <c:v>12364.9</c:v>
                </c:pt>
                <c:pt idx="4">
                  <c:v>12364.9</c:v>
                </c:pt>
                <c:pt idx="5">
                  <c:v>12364.9</c:v>
                </c:pt>
                <c:pt idx="6">
                  <c:v>12364.9</c:v>
                </c:pt>
                <c:pt idx="7">
                  <c:v>12364.9</c:v>
                </c:pt>
                <c:pt idx="8">
                  <c:v>12364.9</c:v>
                </c:pt>
                <c:pt idx="9">
                  <c:v>12364.9</c:v>
                </c:pt>
                <c:pt idx="10">
                  <c:v>12364.9</c:v>
                </c:pt>
                <c:pt idx="11">
                  <c:v>12364.9</c:v>
                </c:pt>
              </c:numCache>
            </c:numRef>
          </c:val>
          <c:smooth val="0"/>
          <c:extLst>
            <c:ext xmlns:c16="http://schemas.microsoft.com/office/drawing/2014/chart" uri="{C3380CC4-5D6E-409C-BE32-E72D297353CC}">
              <c16:uniqueId val="{00000001-C820-47D9-BBFE-BFC88D6E99CE}"/>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Month</a:t>
                </a:r>
              </a:p>
            </c:rich>
          </c:tx>
          <c:layout>
            <c:manualLayout>
              <c:xMode val="edge"/>
              <c:yMode val="edge"/>
              <c:x val="0.44669090826788949"/>
              <c:y val="0.80104649215346724"/>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Landings (Live weight tonnes)</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3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0"/>
          <c:order val="0"/>
          <c:tx>
            <c:v>2017-2019</c:v>
          </c:tx>
          <c:spPr>
            <a:ln w="28575" cap="rnd">
              <a:solidFill>
                <a:schemeClr val="accent5">
                  <a:lumMod val="40000"/>
                  <a:lumOff val="60000"/>
                </a:schemeClr>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Data'!$C$35:$N$35</c:f>
              <c:numCache>
                <c:formatCode>#,##0</c:formatCode>
                <c:ptCount val="12"/>
                <c:pt idx="0">
                  <c:v>10.019715469449766</c:v>
                </c:pt>
                <c:pt idx="1">
                  <c:v>28.411487407115096</c:v>
                </c:pt>
                <c:pt idx="2">
                  <c:v>36.89904747334446</c:v>
                </c:pt>
                <c:pt idx="3">
                  <c:v>47.363691066733359</c:v>
                </c:pt>
                <c:pt idx="4">
                  <c:v>57.490861592717891</c:v>
                </c:pt>
                <c:pt idx="5">
                  <c:v>73.744032309982416</c:v>
                </c:pt>
                <c:pt idx="6">
                  <c:v>74.022172164260184</c:v>
                </c:pt>
                <c:pt idx="7">
                  <c:v>76.97491228517822</c:v>
                </c:pt>
                <c:pt idx="8">
                  <c:v>88.327882770494284</c:v>
                </c:pt>
                <c:pt idx="9">
                  <c:v>93.781674699165521</c:v>
                </c:pt>
                <c:pt idx="10">
                  <c:v>223.96390037381963</c:v>
                </c:pt>
                <c:pt idx="11">
                  <c:v>353.6475978470022</c:v>
                </c:pt>
              </c:numCache>
            </c:numRef>
          </c:val>
          <c:smooth val="0"/>
          <c:extLst>
            <c:ext xmlns:c16="http://schemas.microsoft.com/office/drawing/2014/chart" uri="{C3380CC4-5D6E-409C-BE32-E72D297353CC}">
              <c16:uniqueId val="{00000032-0B45-4EDA-9398-D77B6AA1D4C7}"/>
            </c:ext>
          </c:extLst>
        </c:ser>
        <c:ser>
          <c:idx val="1"/>
          <c:order val="1"/>
          <c:tx>
            <c:v>2020</c:v>
          </c:tx>
          <c:spPr>
            <a:ln w="28575" cap="rnd">
              <a:solidFill>
                <a:schemeClr val="accent5"/>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Data'!$C$24:$N$24</c:f>
              <c:numCache>
                <c:formatCode>#,##0</c:formatCode>
                <c:ptCount val="12"/>
                <c:pt idx="0">
                  <c:v>180.87870198801548</c:v>
                </c:pt>
                <c:pt idx="1">
                  <c:v>279.72881177561106</c:v>
                </c:pt>
                <c:pt idx="2">
                  <c:v>285.91991177561107</c:v>
                </c:pt>
                <c:pt idx="3">
                  <c:v>285.91991177561107</c:v>
                </c:pt>
                <c:pt idx="4">
                  <c:v>285.91991177561107</c:v>
                </c:pt>
                <c:pt idx="5">
                  <c:v>285.91991177561107</c:v>
                </c:pt>
                <c:pt idx="6">
                  <c:v>293.64866864453859</c:v>
                </c:pt>
                <c:pt idx="7">
                  <c:v>367.7907322689212</c:v>
                </c:pt>
                <c:pt idx="8">
                  <c:v>551.25741480754368</c:v>
                </c:pt>
                <c:pt idx="9">
                  <c:v>861.16944959174316</c:v>
                </c:pt>
                <c:pt idx="10">
                  <c:v>1041.0934073663516</c:v>
                </c:pt>
                <c:pt idx="11">
                  <c:v>1210.6624191440985</c:v>
                </c:pt>
              </c:numCache>
            </c:numRef>
          </c:val>
          <c:smooth val="0"/>
          <c:extLst>
            <c:ext xmlns:c16="http://schemas.microsoft.com/office/drawing/2014/chart" uri="{C3380CC4-5D6E-409C-BE32-E72D297353CC}">
              <c16:uniqueId val="{00000033-0B45-4EDA-9398-D77B6AA1D4C7}"/>
            </c:ext>
          </c:extLst>
        </c:ser>
        <c:ser>
          <c:idx val="2"/>
          <c:order val="2"/>
          <c:tx>
            <c:v>2021</c:v>
          </c:tx>
          <c:spPr>
            <a:ln w="28575" cap="rnd">
              <a:solidFill>
                <a:srgbClr val="C00000"/>
              </a:solidFill>
              <a:round/>
            </a:ln>
            <a:effectLst/>
          </c:spPr>
          <c:marker>
            <c:symbol val="none"/>
          </c:marker>
          <c:cat>
            <c:numRef>
              <c:f>'Time Series - Data'!$C$18:$N$18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Data'!$C$13:$N$13</c:f>
              <c:numCache>
                <c:formatCode>#,##0</c:formatCode>
                <c:ptCount val="12"/>
                <c:pt idx="0">
                  <c:v>5.5937667195600678E-4</c:v>
                </c:pt>
                <c:pt idx="1">
                  <c:v>5.5937667195600678E-4</c:v>
                </c:pt>
                <c:pt idx="2">
                  <c:v>5.5937667195600678E-4</c:v>
                </c:pt>
                <c:pt idx="3">
                  <c:v>5.5937667195600678E-4</c:v>
                </c:pt>
                <c:pt idx="4">
                  <c:v>5.5937667195600678E-4</c:v>
                </c:pt>
                <c:pt idx="5">
                  <c:v>5.5937667195600678E-4</c:v>
                </c:pt>
              </c:numCache>
            </c:numRef>
          </c:val>
          <c:smooth val="0"/>
          <c:extLst>
            <c:ext xmlns:c16="http://schemas.microsoft.com/office/drawing/2014/chart" uri="{C3380CC4-5D6E-409C-BE32-E72D297353CC}">
              <c16:uniqueId val="{00000034-0B45-4EDA-9398-D77B6AA1D4C7}"/>
            </c:ext>
          </c:extLst>
        </c:ser>
        <c:ser>
          <c:idx val="3"/>
          <c:order val="3"/>
          <c:tx>
            <c:v>2012-2016 Baseline</c:v>
          </c:tx>
          <c:spPr>
            <a:ln w="28575" cap="rnd">
              <a:solidFill>
                <a:srgbClr val="FF0000"/>
              </a:solidFill>
              <a:prstDash val="dash"/>
              <a:round/>
            </a:ln>
            <a:effectLst/>
          </c:spPr>
          <c:marker>
            <c:symbol val="none"/>
          </c:marker>
          <c:val>
            <c:numRef>
              <c:f>'Time Series - Data'!$C$46:$N$46</c:f>
              <c:numCache>
                <c:formatCode>#,##0</c:formatCode>
                <c:ptCount val="12"/>
                <c:pt idx="0">
                  <c:v>159.4</c:v>
                </c:pt>
                <c:pt idx="1">
                  <c:v>159.4</c:v>
                </c:pt>
                <c:pt idx="2">
                  <c:v>159.4</c:v>
                </c:pt>
                <c:pt idx="3">
                  <c:v>159.4</c:v>
                </c:pt>
                <c:pt idx="4">
                  <c:v>159.4</c:v>
                </c:pt>
                <c:pt idx="5">
                  <c:v>159.4</c:v>
                </c:pt>
                <c:pt idx="6">
                  <c:v>159.4</c:v>
                </c:pt>
                <c:pt idx="7">
                  <c:v>159.4</c:v>
                </c:pt>
                <c:pt idx="8">
                  <c:v>159.4</c:v>
                </c:pt>
                <c:pt idx="9">
                  <c:v>159.4</c:v>
                </c:pt>
                <c:pt idx="10">
                  <c:v>159.4</c:v>
                </c:pt>
                <c:pt idx="11">
                  <c:v>159.4</c:v>
                </c:pt>
              </c:numCache>
            </c:numRef>
          </c:val>
          <c:smooth val="0"/>
          <c:extLst>
            <c:ext xmlns:c16="http://schemas.microsoft.com/office/drawing/2014/chart" uri="{C3380CC4-5D6E-409C-BE32-E72D297353CC}">
              <c16:uniqueId val="{00000001-02E7-432C-AC56-97E8A13F7B22}"/>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Month</a:t>
                </a:r>
              </a:p>
            </c:rich>
          </c:tx>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Landings (Live weight tonnes)</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0"/>
          <c:order val="0"/>
          <c:tx>
            <c:v>2017-2019</c:v>
          </c:tx>
          <c:spPr>
            <a:ln w="28575" cap="rnd">
              <a:solidFill>
                <a:schemeClr val="accent5">
                  <a:lumMod val="40000"/>
                  <a:lumOff val="60000"/>
                </a:schemeClr>
              </a:solidFill>
              <a:round/>
            </a:ln>
            <a:effectLst/>
          </c:spPr>
          <c:marker>
            <c:symbol val="none"/>
          </c:marker>
          <c:val>
            <c:numRef>
              <c:f>'Time Series - Data'!$C$36:$N$36</c:f>
              <c:numCache>
                <c:formatCode>#,##0</c:formatCode>
                <c:ptCount val="12"/>
                <c:pt idx="0">
                  <c:v>374.50603003871021</c:v>
                </c:pt>
                <c:pt idx="1">
                  <c:v>674.58001934991853</c:v>
                </c:pt>
                <c:pt idx="2">
                  <c:v>967.94214053673136</c:v>
                </c:pt>
                <c:pt idx="3">
                  <c:v>1162.434889811286</c:v>
                </c:pt>
                <c:pt idx="4">
                  <c:v>1321.5147016874473</c:v>
                </c:pt>
                <c:pt idx="5">
                  <c:v>1481.9813999742532</c:v>
                </c:pt>
                <c:pt idx="6">
                  <c:v>1727.1856320896811</c:v>
                </c:pt>
                <c:pt idx="7">
                  <c:v>1984.5390058437497</c:v>
                </c:pt>
                <c:pt idx="8">
                  <c:v>2348.9630944028218</c:v>
                </c:pt>
                <c:pt idx="9">
                  <c:v>2664.4443006972547</c:v>
                </c:pt>
                <c:pt idx="10">
                  <c:v>3102.0006308869397</c:v>
                </c:pt>
                <c:pt idx="11">
                  <c:v>3450.0973603450584</c:v>
                </c:pt>
              </c:numCache>
            </c:numRef>
          </c:val>
          <c:smooth val="0"/>
          <c:extLst>
            <c:ext xmlns:c16="http://schemas.microsoft.com/office/drawing/2014/chart" uri="{C3380CC4-5D6E-409C-BE32-E72D297353CC}">
              <c16:uniqueId val="{0000000E-7F16-4E79-818F-1A0936C2C3AD}"/>
            </c:ext>
          </c:extLst>
        </c:ser>
        <c:ser>
          <c:idx val="1"/>
          <c:order val="1"/>
          <c:tx>
            <c:v>2020</c:v>
          </c:tx>
          <c:spPr>
            <a:ln w="28575" cap="rnd">
              <a:solidFill>
                <a:schemeClr val="accent5">
                  <a:lumMod val="75000"/>
                </a:schemeClr>
              </a:solidFill>
              <a:round/>
            </a:ln>
            <a:effectLst/>
          </c:spPr>
          <c:marker>
            <c:symbol val="none"/>
          </c:marker>
          <c:val>
            <c:numRef>
              <c:f>'Time Series - Data'!$C$25:$N$25</c:f>
              <c:numCache>
                <c:formatCode>#,##0</c:formatCode>
                <c:ptCount val="12"/>
                <c:pt idx="0">
                  <c:v>353.99945909652052</c:v>
                </c:pt>
                <c:pt idx="1">
                  <c:v>633.73135635951303</c:v>
                </c:pt>
                <c:pt idx="2">
                  <c:v>868.5606905660303</c:v>
                </c:pt>
                <c:pt idx="3">
                  <c:v>1090.8927320749879</c:v>
                </c:pt>
                <c:pt idx="4">
                  <c:v>1258.6661087802063</c:v>
                </c:pt>
                <c:pt idx="5">
                  <c:v>1429.2902125328637</c:v>
                </c:pt>
                <c:pt idx="6">
                  <c:v>1730.7969749624842</c:v>
                </c:pt>
                <c:pt idx="7">
                  <c:v>2036.4708319910544</c:v>
                </c:pt>
                <c:pt idx="8">
                  <c:v>2458.1493534564579</c:v>
                </c:pt>
                <c:pt idx="9">
                  <c:v>2758.7951674051965</c:v>
                </c:pt>
                <c:pt idx="10">
                  <c:v>3236.1133238380166</c:v>
                </c:pt>
                <c:pt idx="11">
                  <c:v>3705.495783008746</c:v>
                </c:pt>
              </c:numCache>
            </c:numRef>
          </c:val>
          <c:smooth val="0"/>
          <c:extLst>
            <c:ext xmlns:c16="http://schemas.microsoft.com/office/drawing/2014/chart" uri="{C3380CC4-5D6E-409C-BE32-E72D297353CC}">
              <c16:uniqueId val="{0000000F-7F16-4E79-818F-1A0936C2C3AD}"/>
            </c:ext>
          </c:extLst>
        </c:ser>
        <c:ser>
          <c:idx val="2"/>
          <c:order val="2"/>
          <c:tx>
            <c:v>2021</c:v>
          </c:tx>
          <c:spPr>
            <a:ln w="28575" cap="rnd">
              <a:solidFill>
                <a:srgbClr val="C0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2-7F16-4E79-818F-1A0936C2C3AD}"/>
                </c:ext>
              </c:extLst>
            </c:dLbl>
            <c:dLbl>
              <c:idx val="1"/>
              <c:delete val="1"/>
              <c:extLst>
                <c:ext xmlns:c15="http://schemas.microsoft.com/office/drawing/2012/chart" uri="{CE6537A1-D6FC-4f65-9D91-7224C49458BB}"/>
                <c:ext xmlns:c16="http://schemas.microsoft.com/office/drawing/2014/chart" uri="{C3380CC4-5D6E-409C-BE32-E72D297353CC}">
                  <c16:uniqueId val="{00000000-6B0F-4151-B6C9-0E21251378A1}"/>
                </c:ext>
              </c:extLst>
            </c:dLbl>
            <c:dLbl>
              <c:idx val="2"/>
              <c:delete val="1"/>
              <c:extLst>
                <c:ext xmlns:c15="http://schemas.microsoft.com/office/drawing/2012/chart" uri="{CE6537A1-D6FC-4f65-9D91-7224C49458BB}"/>
                <c:ext xmlns:c16="http://schemas.microsoft.com/office/drawing/2014/chart" uri="{C3380CC4-5D6E-409C-BE32-E72D297353CC}">
                  <c16:uniqueId val="{00000001-6B0F-4151-B6C9-0E21251378A1}"/>
                </c:ext>
              </c:extLst>
            </c:dLbl>
            <c:dLbl>
              <c:idx val="3"/>
              <c:delete val="1"/>
              <c:extLst>
                <c:ext xmlns:c15="http://schemas.microsoft.com/office/drawing/2012/chart" uri="{CE6537A1-D6FC-4f65-9D91-7224C49458BB}"/>
                <c:ext xmlns:c16="http://schemas.microsoft.com/office/drawing/2014/chart" uri="{C3380CC4-5D6E-409C-BE32-E72D297353CC}">
                  <c16:uniqueId val="{00000002-6B0F-4151-B6C9-0E21251378A1}"/>
                </c:ext>
              </c:extLst>
            </c:dLbl>
            <c:dLbl>
              <c:idx val="4"/>
              <c:delete val="1"/>
              <c:extLst>
                <c:ext xmlns:c15="http://schemas.microsoft.com/office/drawing/2012/chart" uri="{CE6537A1-D6FC-4f65-9D91-7224C49458BB}"/>
                <c:ext xmlns:c16="http://schemas.microsoft.com/office/drawing/2014/chart" uri="{C3380CC4-5D6E-409C-BE32-E72D297353CC}">
                  <c16:uniqueId val="{00000003-6B0F-4151-B6C9-0E21251378A1}"/>
                </c:ext>
              </c:extLst>
            </c:dLbl>
            <c:dLbl>
              <c:idx val="5"/>
              <c:delete val="1"/>
              <c:extLst>
                <c:ext xmlns:c15="http://schemas.microsoft.com/office/drawing/2012/chart" uri="{CE6537A1-D6FC-4f65-9D91-7224C49458BB}"/>
                <c:ext xmlns:c16="http://schemas.microsoft.com/office/drawing/2014/chart" uri="{C3380CC4-5D6E-409C-BE32-E72D297353CC}">
                  <c16:uniqueId val="{00000004-6B0F-4151-B6C9-0E21251378A1}"/>
                </c:ext>
              </c:extLst>
            </c:dLbl>
            <c:dLbl>
              <c:idx val="6"/>
              <c:delete val="1"/>
              <c:extLst>
                <c:ext xmlns:c15="http://schemas.microsoft.com/office/drawing/2012/chart" uri="{CE6537A1-D6FC-4f65-9D91-7224C49458BB}"/>
                <c:ext xmlns:c16="http://schemas.microsoft.com/office/drawing/2014/chart" uri="{C3380CC4-5D6E-409C-BE32-E72D297353CC}">
                  <c16:uniqueId val="{00000001-D366-48A3-87C6-615CE71D0A8F}"/>
                </c:ext>
              </c:extLst>
            </c:dLbl>
            <c:dLbl>
              <c:idx val="7"/>
              <c:delete val="1"/>
              <c:extLst>
                <c:ext xmlns:c15="http://schemas.microsoft.com/office/drawing/2012/chart" uri="{CE6537A1-D6FC-4f65-9D91-7224C49458BB}"/>
                <c:ext xmlns:c16="http://schemas.microsoft.com/office/drawing/2014/chart" uri="{C3380CC4-5D6E-409C-BE32-E72D297353CC}">
                  <c16:uniqueId val="{00000002-D366-48A3-87C6-615CE71D0A8F}"/>
                </c:ext>
              </c:extLst>
            </c:dLbl>
            <c:dLbl>
              <c:idx val="8"/>
              <c:delete val="1"/>
              <c:extLst>
                <c:ext xmlns:c15="http://schemas.microsoft.com/office/drawing/2012/chart" uri="{CE6537A1-D6FC-4f65-9D91-7224C49458BB}"/>
                <c:ext xmlns:c16="http://schemas.microsoft.com/office/drawing/2014/chart" uri="{C3380CC4-5D6E-409C-BE32-E72D297353CC}">
                  <c16:uniqueId val="{00000003-D366-48A3-87C6-615CE71D0A8F}"/>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'Time Series - Data'!$C$14:$N$14</c:f>
              <c:numCache>
                <c:formatCode>#,##0</c:formatCode>
                <c:ptCount val="12"/>
                <c:pt idx="0">
                  <c:v>324.48028254249942</c:v>
                </c:pt>
                <c:pt idx="1">
                  <c:v>546.30466579450433</c:v>
                </c:pt>
                <c:pt idx="2">
                  <c:v>847.13321029840927</c:v>
                </c:pt>
                <c:pt idx="3">
                  <c:v>1014.0266855851439</c:v>
                </c:pt>
                <c:pt idx="4">
                  <c:v>1167.776881829217</c:v>
                </c:pt>
                <c:pt idx="5">
                  <c:v>1312.5905231040783</c:v>
                </c:pt>
              </c:numCache>
            </c:numRef>
          </c:val>
          <c:smooth val="0"/>
          <c:extLst>
            <c:ext xmlns:c16="http://schemas.microsoft.com/office/drawing/2014/chart" uri="{C3380CC4-5D6E-409C-BE32-E72D297353CC}">
              <c16:uniqueId val="{00000010-7F16-4E79-818F-1A0936C2C3AD}"/>
            </c:ext>
          </c:extLst>
        </c:ser>
        <c:ser>
          <c:idx val="3"/>
          <c:order val="3"/>
          <c:tx>
            <c:v>2012-2016 Baseline</c:v>
          </c:tx>
          <c:spPr>
            <a:ln w="28575" cap="rnd">
              <a:solidFill>
                <a:srgbClr val="FF0000"/>
              </a:solidFill>
              <a:prstDash val="dash"/>
              <a:round/>
            </a:ln>
            <a:effectLst/>
          </c:spPr>
          <c:marker>
            <c:symbol val="none"/>
          </c:marker>
          <c:val>
            <c:numRef>
              <c:f>'Time Series - Data'!$C$47:$N$47</c:f>
              <c:numCache>
                <c:formatCode>#,##0</c:formatCode>
                <c:ptCount val="12"/>
                <c:pt idx="0">
                  <c:v>4725.3</c:v>
                </c:pt>
                <c:pt idx="1">
                  <c:v>4725.3</c:v>
                </c:pt>
                <c:pt idx="2">
                  <c:v>4725.3</c:v>
                </c:pt>
                <c:pt idx="3">
                  <c:v>4725.3</c:v>
                </c:pt>
                <c:pt idx="4">
                  <c:v>4725.3</c:v>
                </c:pt>
                <c:pt idx="5">
                  <c:v>4725.3</c:v>
                </c:pt>
                <c:pt idx="6">
                  <c:v>4725.3</c:v>
                </c:pt>
                <c:pt idx="7">
                  <c:v>4725.3</c:v>
                </c:pt>
                <c:pt idx="8">
                  <c:v>4725.3</c:v>
                </c:pt>
                <c:pt idx="9">
                  <c:v>4725.3</c:v>
                </c:pt>
                <c:pt idx="10">
                  <c:v>4725.3</c:v>
                </c:pt>
                <c:pt idx="11">
                  <c:v>4725.3</c:v>
                </c:pt>
              </c:numCache>
            </c:numRef>
          </c:val>
          <c:smooth val="0"/>
          <c:extLst>
            <c:ext xmlns:c16="http://schemas.microsoft.com/office/drawing/2014/chart" uri="{C3380CC4-5D6E-409C-BE32-E72D297353CC}">
              <c16:uniqueId val="{00000001-1431-41AF-95B2-B2BDE9C5D8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Month</a:t>
                </a:r>
              </a:p>
            </c:rich>
          </c:tx>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Landings (Live weight tonnes)</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3923398008718197"/>
          <c:h val="0.59819113720320261"/>
        </c:manualLayout>
      </c:layout>
      <c:barChart>
        <c:barDir val="col"/>
        <c:grouping val="clustered"/>
        <c:varyColors val="0"/>
        <c:ser>
          <c:idx val="0"/>
          <c:order val="0"/>
          <c:tx>
            <c:strRef>
              <c:f>'Table 3'!$B$7</c:f>
              <c:strCache>
                <c:ptCount val="1"/>
                <c:pt idx="0">
                  <c:v>U10m</c:v>
                </c:pt>
              </c:strCache>
            </c:strRef>
          </c:tx>
          <c:spPr>
            <a:solidFill>
              <a:schemeClr val="accent5">
                <a:tint val="54000"/>
              </a:schemeClr>
            </a:solidFill>
            <a:ln>
              <a:noFill/>
            </a:ln>
            <a:effectLst/>
          </c:spPr>
          <c:invertIfNegative val="0"/>
          <c:cat>
            <c:strRef>
              <c:f>'Table 3'!$A$8:$A$15</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3'!$B$8:$B$15</c:f>
              <c:numCache>
                <c:formatCode>#,##0</c:formatCode>
                <c:ptCount val="8"/>
                <c:pt idx="0">
                  <c:v>25.034728363999317</c:v>
                </c:pt>
                <c:pt idx="1">
                  <c:v>2.9882688586499495</c:v>
                </c:pt>
                <c:pt idx="2">
                  <c:v>15.371348212818242</c:v>
                </c:pt>
                <c:pt idx="3">
                  <c:v>0</c:v>
                </c:pt>
                <c:pt idx="4">
                  <c:v>266.70166626080942</c:v>
                </c:pt>
                <c:pt idx="5">
                  <c:v>5.5937667195600678E-4</c:v>
                </c:pt>
                <c:pt idx="6">
                  <c:v>16.997813554333721</c:v>
                </c:pt>
                <c:pt idx="7">
                  <c:v>327.09438462728252</c:v>
                </c:pt>
              </c:numCache>
            </c:numRef>
          </c:val>
          <c:extLst>
            <c:ext xmlns:c16="http://schemas.microsoft.com/office/drawing/2014/chart" uri="{C3380CC4-5D6E-409C-BE32-E72D297353CC}">
              <c16:uniqueId val="{00000000-7AF0-43CD-B786-68793D93AC6A}"/>
            </c:ext>
          </c:extLst>
        </c:ser>
        <c:ser>
          <c:idx val="1"/>
          <c:order val="1"/>
          <c:tx>
            <c:strRef>
              <c:f>'Table 3'!$C$7</c:f>
              <c:strCache>
                <c:ptCount val="1"/>
                <c:pt idx="0">
                  <c:v>10-12m</c:v>
                </c:pt>
              </c:strCache>
            </c:strRef>
          </c:tx>
          <c:spPr>
            <a:solidFill>
              <a:schemeClr val="accent5">
                <a:tint val="77000"/>
              </a:schemeClr>
            </a:solidFill>
            <a:ln>
              <a:noFill/>
            </a:ln>
            <a:effectLst/>
          </c:spPr>
          <c:invertIfNegative val="0"/>
          <c:cat>
            <c:strRef>
              <c:f>'Table 3'!$A$8:$A$15</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3'!$C$8:$C$15</c:f>
              <c:numCache>
                <c:formatCode>#,##0</c:formatCode>
                <c:ptCount val="8"/>
                <c:pt idx="0">
                  <c:v>32.919806322473107</c:v>
                </c:pt>
                <c:pt idx="1">
                  <c:v>2.05658154315257</c:v>
                </c:pt>
                <c:pt idx="2">
                  <c:v>26.313603700701247</c:v>
                </c:pt>
                <c:pt idx="3">
                  <c:v>0</c:v>
                </c:pt>
                <c:pt idx="4">
                  <c:v>91.705503167901</c:v>
                </c:pt>
                <c:pt idx="5">
                  <c:v>0</c:v>
                </c:pt>
                <c:pt idx="6">
                  <c:v>9.6638443182968299</c:v>
                </c:pt>
                <c:pt idx="7">
                  <c:v>162.65933905252476</c:v>
                </c:pt>
              </c:numCache>
            </c:numRef>
          </c:val>
          <c:extLst>
            <c:ext xmlns:c16="http://schemas.microsoft.com/office/drawing/2014/chart" uri="{C3380CC4-5D6E-409C-BE32-E72D297353CC}">
              <c16:uniqueId val="{00000001-7AF0-43CD-B786-68793D93AC6A}"/>
            </c:ext>
          </c:extLst>
        </c:ser>
        <c:ser>
          <c:idx val="2"/>
          <c:order val="2"/>
          <c:tx>
            <c:strRef>
              <c:f>'Table 3'!$D$7</c:f>
              <c:strCache>
                <c:ptCount val="1"/>
                <c:pt idx="0">
                  <c:v>12-15m</c:v>
                </c:pt>
              </c:strCache>
            </c:strRef>
          </c:tx>
          <c:spPr>
            <a:solidFill>
              <a:schemeClr val="accent1">
                <a:lumMod val="75000"/>
              </a:schemeClr>
            </a:solidFill>
            <a:ln>
              <a:noFill/>
            </a:ln>
            <a:effectLst/>
          </c:spPr>
          <c:invertIfNegative val="0"/>
          <c:cat>
            <c:strRef>
              <c:f>'Table 3'!$A$8:$A$15</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3'!$D$8:$D$15</c:f>
              <c:numCache>
                <c:formatCode>#,##0</c:formatCode>
                <c:ptCount val="8"/>
                <c:pt idx="0">
                  <c:v>135.08127174156704</c:v>
                </c:pt>
                <c:pt idx="1">
                  <c:v>2.9267986776071382</c:v>
                </c:pt>
                <c:pt idx="2">
                  <c:v>83.560210650520204</c:v>
                </c:pt>
                <c:pt idx="3">
                  <c:v>0</c:v>
                </c:pt>
                <c:pt idx="4">
                  <c:v>232.27177408278095</c:v>
                </c:pt>
                <c:pt idx="5">
                  <c:v>0</c:v>
                </c:pt>
                <c:pt idx="6">
                  <c:v>25.984456905851776</c:v>
                </c:pt>
                <c:pt idx="7">
                  <c:v>479.82451205832712</c:v>
                </c:pt>
              </c:numCache>
            </c:numRef>
          </c:val>
          <c:extLst>
            <c:ext xmlns:c16="http://schemas.microsoft.com/office/drawing/2014/chart" uri="{C3380CC4-5D6E-409C-BE32-E72D297353CC}">
              <c16:uniqueId val="{00000002-7AF0-43CD-B786-68793D93AC6A}"/>
            </c:ext>
          </c:extLst>
        </c:ser>
        <c:ser>
          <c:idx val="3"/>
          <c:order val="3"/>
          <c:tx>
            <c:strRef>
              <c:f>'Table 3'!$E$7</c:f>
              <c:strCache>
                <c:ptCount val="1"/>
                <c:pt idx="0">
                  <c:v>15-24m</c:v>
                </c:pt>
              </c:strCache>
            </c:strRef>
          </c:tx>
          <c:spPr>
            <a:solidFill>
              <a:schemeClr val="accent5">
                <a:shade val="76000"/>
              </a:schemeClr>
            </a:solidFill>
            <a:ln>
              <a:noFill/>
            </a:ln>
            <a:effectLst/>
          </c:spPr>
          <c:invertIfNegative val="0"/>
          <c:cat>
            <c:strRef>
              <c:f>'Table 3'!$A$8:$A$15</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3'!$E$8:$E$15</c:f>
              <c:numCache>
                <c:formatCode>#,##0</c:formatCode>
                <c:ptCount val="8"/>
                <c:pt idx="0">
                  <c:v>465.6396815584298</c:v>
                </c:pt>
                <c:pt idx="1">
                  <c:v>8.6824373930073566</c:v>
                </c:pt>
                <c:pt idx="2">
                  <c:v>514.48060731900125</c:v>
                </c:pt>
                <c:pt idx="3">
                  <c:v>0</c:v>
                </c:pt>
                <c:pt idx="4">
                  <c:v>306.40473819090658</c:v>
                </c:pt>
                <c:pt idx="5">
                  <c:v>0</c:v>
                </c:pt>
                <c:pt idx="6">
                  <c:v>207.64854618613501</c:v>
                </c:pt>
                <c:pt idx="7">
                  <c:v>1502.8560106474768</c:v>
                </c:pt>
              </c:numCache>
            </c:numRef>
          </c:val>
          <c:extLst>
            <c:ext xmlns:c16="http://schemas.microsoft.com/office/drawing/2014/chart" uri="{C3380CC4-5D6E-409C-BE32-E72D297353CC}">
              <c16:uniqueId val="{00000003-7AF0-43CD-B786-68793D93AC6A}"/>
            </c:ext>
          </c:extLst>
        </c:ser>
        <c:ser>
          <c:idx val="4"/>
          <c:order val="4"/>
          <c:tx>
            <c:strRef>
              <c:f>'Table 3'!$F$7</c:f>
              <c:strCache>
                <c:ptCount val="1"/>
                <c:pt idx="0">
                  <c:v>O24m</c:v>
                </c:pt>
              </c:strCache>
            </c:strRef>
          </c:tx>
          <c:spPr>
            <a:solidFill>
              <a:schemeClr val="accent5">
                <a:shade val="53000"/>
              </a:schemeClr>
            </a:solidFill>
            <a:ln>
              <a:noFill/>
            </a:ln>
            <a:effectLst/>
          </c:spPr>
          <c:invertIfNegative val="0"/>
          <c:cat>
            <c:strRef>
              <c:f>'Table 3'!$A$8:$A$15</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3'!$F$8:$F$15</c:f>
              <c:numCache>
                <c:formatCode>#,##0</c:formatCode>
                <c:ptCount val="8"/>
                <c:pt idx="0">
                  <c:v>154.2524812516109</c:v>
                </c:pt>
                <c:pt idx="1">
                  <c:v>0.94142374726690459</c:v>
                </c:pt>
                <c:pt idx="2">
                  <c:v>2269.6053359747671</c:v>
                </c:pt>
                <c:pt idx="3">
                  <c:v>20.354293980193461</c:v>
                </c:pt>
                <c:pt idx="4">
                  <c:v>0.33390916497583911</c:v>
                </c:pt>
                <c:pt idx="5">
                  <c:v>0</c:v>
                </c:pt>
                <c:pt idx="6">
                  <c:v>1052.2958621394616</c:v>
                </c:pt>
                <c:pt idx="7">
                  <c:v>3497.7833062582722</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30438812557337214"/>
          <c:y val="0.81890769947615893"/>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600529</xdr:colOff>
      <xdr:row>14</xdr:row>
      <xdr:rowOff>207733</xdr:rowOff>
    </xdr:from>
    <xdr:to>
      <xdr:col>21</xdr:col>
      <xdr:colOff>114754</xdr:colOff>
      <xdr:row>34</xdr:row>
      <xdr:rowOff>13606</xdr:rowOff>
    </xdr:to>
    <xdr:sp macro="" textlink="">
      <xdr:nvSpPr>
        <xdr:cNvPr id="4" name="TextBox 3">
          <a:extLst>
            <a:ext uri="{FF2B5EF4-FFF2-40B4-BE49-F238E27FC236}">
              <a16:creationId xmlns:a16="http://schemas.microsoft.com/office/drawing/2014/main" id="{45312CA3-F507-4152-8898-1838253D6AAE}"/>
            </a:ext>
          </a:extLst>
        </xdr:cNvPr>
        <xdr:cNvSpPr txBox="1"/>
      </xdr:nvSpPr>
      <xdr:spPr>
        <a:xfrm>
          <a:off x="2641600" y="2820304"/>
          <a:ext cx="13284654" cy="3398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latin typeface="Arial" panose="020B0604020202020204" pitchFamily="34" charset="0"/>
              <a:cs typeface="Arial" panose="020B0604020202020204" pitchFamily="34" charset="0"/>
            </a:rPr>
            <a:t>This is an Official Statistics publication. </a:t>
          </a:r>
        </a:p>
        <a:p>
          <a:endParaRPr lang="en-GB" sz="110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Arial" panose="020B0604020202020204" pitchFamily="34" charset="0"/>
              <a:ea typeface="+mn-ea"/>
              <a:cs typeface="Arial" panose="020B0604020202020204" pitchFamily="34" charset="0"/>
            </a:rPr>
            <a:t>As part of the Trade and Cooperation Agreement (TCA) between the UK and the EU, it was agreed that during the adjustment period each party would allow the other access to fish Non-Quota stocks</a:t>
          </a:r>
          <a:r>
            <a:rPr lang="en-GB" sz="1100" strike="sngStrike" baseline="0">
              <a:solidFill>
                <a:sysClr val="windowText" lastClr="000000"/>
              </a:solidFill>
              <a:effectLst/>
              <a:latin typeface="Arial" panose="020B0604020202020204" pitchFamily="34" charset="0"/>
              <a:ea typeface="+mn-ea"/>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at a level that equates to the average tonnage fished in each </a:t>
          </a:r>
          <a:r>
            <a:rPr lang="en-GB" sz="1100" strike="noStrike" baseline="0">
              <a:solidFill>
                <a:sysClr val="windowText" lastClr="000000"/>
              </a:solidFill>
              <a:effectLst/>
              <a:latin typeface="Arial" panose="020B0604020202020204" pitchFamily="34" charset="0"/>
              <a:ea typeface="+mn-ea"/>
              <a:cs typeface="Arial" panose="020B0604020202020204" pitchFamily="34" charset="0"/>
            </a:rPr>
            <a:t>other's </a:t>
          </a:r>
          <a:r>
            <a:rPr lang="en-GB" sz="1100">
              <a:solidFill>
                <a:sysClr val="windowText" lastClr="000000"/>
              </a:solidFill>
              <a:effectLst/>
              <a:latin typeface="Arial" panose="020B0604020202020204" pitchFamily="34" charset="0"/>
              <a:ea typeface="+mn-ea"/>
              <a:cs typeface="Arial" panose="020B0604020202020204" pitchFamily="34" charset="0"/>
            </a:rPr>
            <a:t>waters during the period 2012-2016. However, for </a:t>
          </a:r>
          <a:r>
            <a:rPr lang="en-GB" sz="1100" baseline="0">
              <a:solidFill>
                <a:sysClr val="windowText" lastClr="000000"/>
              </a:solidFill>
              <a:effectLst/>
              <a:latin typeface="Arial" panose="020B0604020202020204" pitchFamily="34" charset="0"/>
              <a:ea typeface="+mn-ea"/>
              <a:cs typeface="Arial" panose="020B0604020202020204" pitchFamily="34" charset="0"/>
            </a:rPr>
            <a:t> 2021 it was agreed by both parties that we would employ an interim "monitoring" approach apply these catch limits.  </a:t>
          </a:r>
          <a:endParaRPr lang="en-GB">
            <a:solidFill>
              <a:sysClr val="windowText" lastClr="000000"/>
            </a:solidFill>
            <a:effectLst/>
            <a:latin typeface="Arial" panose="020B0604020202020204" pitchFamily="34" charset="0"/>
            <a:cs typeface="Arial" panose="020B0604020202020204" pitchFamily="34" charset="0"/>
          </a:endParaRPr>
        </a:p>
        <a:p>
          <a:endParaRPr lang="en-GB" sz="110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This publication provides an estimated</a:t>
          </a:r>
          <a:r>
            <a:rPr lang="en-GB" sz="1100" baseline="0">
              <a:solidFill>
                <a:sysClr val="windowText" lastClr="000000"/>
              </a:solidFill>
              <a:latin typeface="Arial" panose="020B0604020202020204" pitchFamily="34" charset="0"/>
              <a:cs typeface="Arial" panose="020B0604020202020204" pitchFamily="34" charset="0"/>
            </a:rPr>
            <a:t> </a:t>
          </a:r>
          <a:r>
            <a:rPr lang="en-GB" sz="1100">
              <a:solidFill>
                <a:sysClr val="windowText" lastClr="000000"/>
              </a:solidFill>
              <a:latin typeface="Arial" panose="020B0604020202020204" pitchFamily="34" charset="0"/>
              <a:cs typeface="Arial" panose="020B0604020202020204" pitchFamily="34" charset="0"/>
            </a:rPr>
            <a:t>overview of the reported weight landings of Non-Quota</a:t>
          </a:r>
          <a:r>
            <a:rPr lang="en-GB" sz="1100" baseline="0">
              <a:solidFill>
                <a:sysClr val="windowText" lastClr="000000"/>
              </a:solidFill>
              <a:latin typeface="Arial" panose="020B0604020202020204" pitchFamily="34" charset="0"/>
              <a:cs typeface="Arial" panose="020B0604020202020204" pitchFamily="34" charset="0"/>
            </a:rPr>
            <a:t> Species caught by UK vessels in EU waters.</a:t>
          </a:r>
        </a:p>
        <a:p>
          <a:endParaRPr lang="en-GB" sz="1100" baseline="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This data is provisional and represents the best available data the MMO holds on NQS fishing activity by the UK fleet in</a:t>
          </a:r>
          <a:r>
            <a:rPr lang="en-GB" sz="1100" baseline="0">
              <a:solidFill>
                <a:sysClr val="windowText" lastClr="000000"/>
              </a:solidFill>
              <a:latin typeface="Arial" panose="020B0604020202020204" pitchFamily="34" charset="0"/>
              <a:cs typeface="Arial" panose="020B0604020202020204" pitchFamily="34" charset="0"/>
            </a:rPr>
            <a:t> EU waters</a:t>
          </a:r>
          <a:r>
            <a:rPr lang="en-GB" sz="1100">
              <a:solidFill>
                <a:sysClr val="windowText" lastClr="000000"/>
              </a:solidFill>
              <a:latin typeface="Arial" panose="020B0604020202020204" pitchFamily="34" charset="0"/>
              <a:cs typeface="Arial" panose="020B0604020202020204" pitchFamily="34" charset="0"/>
            </a:rPr>
            <a:t>. </a:t>
          </a:r>
        </a:p>
        <a:p>
          <a:endParaRPr lang="en-GB" sz="110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From the start</a:t>
          </a:r>
          <a:r>
            <a:rPr lang="en-GB" sz="1100" baseline="0">
              <a:solidFill>
                <a:sysClr val="windowText" lastClr="000000"/>
              </a:solidFill>
              <a:latin typeface="Arial" panose="020B0604020202020204" pitchFamily="34" charset="0"/>
              <a:cs typeface="Arial" panose="020B0604020202020204" pitchFamily="34" charset="0"/>
            </a:rPr>
            <a:t> of 2021 the MMO did not routinely receive data split by UK and EU waters from commercial fishing vessels. Vessels carrying out commercial fishing activity were required from June 2021 to provide landings data split by EEZ (Exclusive economic zone) to distinguish between catches made in UK and EU controlled waters. Therefore for 2021 we are using estimates to determine uptake of Non-Quota species by UK vessels in EU waters. In future years we aim to switch to reported data once this is available.</a:t>
          </a:r>
        </a:p>
        <a:p>
          <a:endParaRPr lang="en-GB"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en-GB" sz="1100" b="0" i="0" u="none" strike="noStrike">
              <a:solidFill>
                <a:sysClr val="windowText" lastClr="000000"/>
              </a:solidFill>
              <a:effectLst/>
              <a:latin typeface="Arial" panose="020B0604020202020204" pitchFamily="34" charset="0"/>
              <a:ea typeface="+mn-ea"/>
              <a:cs typeface="Arial" panose="020B0604020202020204" pitchFamily="34" charset="0"/>
            </a:rPr>
            <a:t>The estimates o</a:t>
          </a:r>
          <a:r>
            <a:rPr lang="en-GB" sz="1100" b="0" i="0" u="none" strike="noStrike" baseline="0">
              <a:solidFill>
                <a:sysClr val="windowText" lastClr="000000"/>
              </a:solidFill>
              <a:effectLst/>
              <a:latin typeface="Arial" panose="020B0604020202020204" pitchFamily="34" charset="0"/>
              <a:ea typeface="+mn-ea"/>
              <a:cs typeface="Arial" panose="020B0604020202020204" pitchFamily="34" charset="0"/>
            </a:rPr>
            <a:t>f</a:t>
          </a:r>
          <a:r>
            <a:rPr lang="en-GB" sz="1100" b="0" i="0" u="none" strike="noStrike">
              <a:solidFill>
                <a:sysClr val="windowText" lastClr="000000"/>
              </a:solidFill>
              <a:effectLst/>
              <a:latin typeface="Arial" panose="020B0604020202020204" pitchFamily="34" charset="0"/>
              <a:ea typeface="+mn-ea"/>
              <a:cs typeface="Arial" panose="020B0604020202020204" pitchFamily="34" charset="0"/>
            </a:rPr>
            <a:t> uptake are based on MMO's spatial apportioning by rectangle methodology.</a:t>
          </a:r>
        </a:p>
        <a:p>
          <a:r>
            <a:rPr lang="en-GB" sz="1100" b="0" i="0" u="none" strike="noStrike">
              <a:solidFill>
                <a:schemeClr val="dk1"/>
              </a:solidFill>
              <a:effectLst/>
              <a:latin typeface="Arial" panose="020B0604020202020204" pitchFamily="34" charset="0"/>
              <a:ea typeface="+mn-ea"/>
              <a:cs typeface="Arial" panose="020B0604020202020204" pitchFamily="34" charset="0"/>
            </a:rPr>
            <a:t>Full </a:t>
          </a:r>
          <a:r>
            <a:rPr lang="en-GB" sz="1100" b="0" i="0" u="none" strike="noStrike">
              <a:solidFill>
                <a:sysClr val="windowText" lastClr="000000"/>
              </a:solidFill>
              <a:effectLst/>
              <a:latin typeface="Arial" panose="020B0604020202020204" pitchFamily="34" charset="0"/>
              <a:ea typeface="+mn-ea"/>
              <a:cs typeface="Arial" panose="020B0604020202020204" pitchFamily="34" charset="0"/>
            </a:rPr>
            <a:t>details here: https://assets.publishing.service.gov.uk/government/uploads/system/uploads/attachment_data/file/1020837/UK_Sea_Fisheries_Statistics_2020_-_AC_checked.pdf</a:t>
          </a:r>
        </a:p>
        <a:p>
          <a:r>
            <a:rPr lang="en-GB" sz="1100">
              <a:solidFill>
                <a:sysClr val="windowText" lastClr="000000"/>
              </a:solidFill>
              <a:latin typeface="Arial" panose="020B0604020202020204" pitchFamily="34" charset="0"/>
              <a:cs typeface="Arial" panose="020B0604020202020204" pitchFamily="34" charset="0"/>
            </a:rPr>
            <a:t>                                                                                                                                                                                                                                                                </a:t>
          </a:r>
        </a:p>
        <a:p>
          <a:r>
            <a:rPr lang="en-GB" sz="1100">
              <a:solidFill>
                <a:sysClr val="windowText" lastClr="000000"/>
              </a:solidFill>
              <a:latin typeface="Arial" panose="020B0604020202020204" pitchFamily="34" charset="0"/>
              <a:cs typeface="Arial" panose="020B0604020202020204" pitchFamily="34" charset="0"/>
            </a:rPr>
            <a:t>The figures for the TCA limits </a:t>
          </a:r>
          <a:r>
            <a:rPr lang="en-GB" sz="1100">
              <a:latin typeface="Arial" panose="020B0604020202020204" pitchFamily="34" charset="0"/>
              <a:cs typeface="Arial" panose="020B0604020202020204" pitchFamily="34" charset="0"/>
            </a:rPr>
            <a:t>are based on the UK's estimate</a:t>
          </a:r>
          <a:r>
            <a:rPr lang="en-GB" sz="1100" baseline="0">
              <a:latin typeface="Arial" panose="020B0604020202020204" pitchFamily="34" charset="0"/>
              <a:cs typeface="Arial" panose="020B0604020202020204" pitchFamily="34" charset="0"/>
            </a:rPr>
            <a:t> of average non-quota species uptake by UK vessels in EU waters between 2012-2016, calculated using the same methodology found in the above report.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49</xdr:row>
      <xdr:rowOff>161924</xdr:rowOff>
    </xdr:from>
    <xdr:to>
      <xdr:col>7</xdr:col>
      <xdr:colOff>200025</xdr:colOff>
      <xdr:row>68</xdr:row>
      <xdr:rowOff>114300</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457200</xdr:colOff>
      <xdr:row>4</xdr:row>
      <xdr:rowOff>152399</xdr:rowOff>
    </xdr:from>
    <xdr:to>
      <xdr:col>18</xdr:col>
      <xdr:colOff>657225</xdr:colOff>
      <xdr:row>28</xdr:row>
      <xdr:rowOff>152400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142875</xdr:colOff>
      <xdr:row>6</xdr:row>
      <xdr:rowOff>9524</xdr:rowOff>
    </xdr:from>
    <xdr:to>
      <xdr:col>17</xdr:col>
      <xdr:colOff>666752</xdr:colOff>
      <xdr:row>28</xdr:row>
      <xdr:rowOff>142875</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5"/>
  <sheetViews>
    <sheetView showGridLines="0" tabSelected="1" zoomScale="70" zoomScaleNormal="70" workbookViewId="0">
      <selection activeCell="P12" sqref="P12"/>
    </sheetView>
  </sheetViews>
  <sheetFormatPr defaultRowHeight="14.25" x14ac:dyDescent="0.2"/>
  <cols>
    <col min="5" max="5" width="27.625" customWidth="1"/>
    <col min="6" max="6" width="10.125" customWidth="1"/>
  </cols>
  <sheetData>
    <row r="1" spans="5:6" ht="20.25" x14ac:dyDescent="0.3">
      <c r="E1" s="24" t="s">
        <v>214</v>
      </c>
    </row>
    <row r="3" spans="5:6" x14ac:dyDescent="0.2">
      <c r="E3" s="20" t="s">
        <v>215</v>
      </c>
    </row>
    <row r="5" spans="5:6" ht="18" x14ac:dyDescent="0.25">
      <c r="E5" s="25" t="s">
        <v>28</v>
      </c>
    </row>
    <row r="7" spans="5:6" x14ac:dyDescent="0.2">
      <c r="E7" s="43" t="s">
        <v>29</v>
      </c>
      <c r="F7" s="20" t="s">
        <v>138</v>
      </c>
    </row>
    <row r="8" spans="5:6" x14ac:dyDescent="0.2">
      <c r="E8" s="43" t="s">
        <v>30</v>
      </c>
      <c r="F8" s="20" t="s">
        <v>137</v>
      </c>
    </row>
    <row r="9" spans="5:6" x14ac:dyDescent="0.2">
      <c r="E9" s="43" t="s">
        <v>135</v>
      </c>
      <c r="F9" t="s">
        <v>187</v>
      </c>
    </row>
    <row r="10" spans="5:6" x14ac:dyDescent="0.2">
      <c r="E10" s="43" t="s">
        <v>152</v>
      </c>
      <c r="F10" t="s">
        <v>188</v>
      </c>
    </row>
    <row r="11" spans="5:6" x14ac:dyDescent="0.2">
      <c r="E11" s="43" t="s">
        <v>136</v>
      </c>
      <c r="F11" t="s">
        <v>189</v>
      </c>
    </row>
    <row r="12" spans="5:6" x14ac:dyDescent="0.2">
      <c r="E12" s="43" t="s">
        <v>151</v>
      </c>
      <c r="F12" t="s">
        <v>190</v>
      </c>
    </row>
    <row r="13" spans="5:6" x14ac:dyDescent="0.2">
      <c r="E13" s="43"/>
      <c r="F13" s="72"/>
    </row>
    <row r="15" spans="5:6" ht="18" x14ac:dyDescent="0.25">
      <c r="E15" s="25" t="s">
        <v>31</v>
      </c>
    </row>
    <row r="35" spans="5:5" x14ac:dyDescent="0.2">
      <c r="E35" s="83" t="s">
        <v>205</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5" zoomScaleNormal="75" workbookViewId="0"/>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50" customFormat="1" ht="18" x14ac:dyDescent="0.25">
      <c r="A2" s="48" t="s">
        <v>134</v>
      </c>
      <c r="B2" s="49"/>
      <c r="C2" s="49"/>
      <c r="D2" s="49"/>
      <c r="E2" s="49"/>
      <c r="F2" s="49"/>
      <c r="G2" s="49"/>
      <c r="H2" s="49"/>
      <c r="I2" s="49"/>
      <c r="J2" s="49"/>
      <c r="K2" s="49"/>
      <c r="L2" s="49"/>
      <c r="M2" s="49"/>
      <c r="N2" s="49"/>
      <c r="O2" s="49"/>
      <c r="P2" s="49"/>
      <c r="Q2" s="49"/>
      <c r="R2" s="49"/>
      <c r="S2" s="49"/>
      <c r="T2" s="49"/>
      <c r="U2" s="49"/>
    </row>
    <row r="4" spans="1:21" x14ac:dyDescent="0.25">
      <c r="A4" s="1" t="s">
        <v>8</v>
      </c>
      <c r="I4" s="1" t="s">
        <v>32</v>
      </c>
    </row>
    <row r="5" spans="1:21" ht="14.25" x14ac:dyDescent="0.2">
      <c r="A5" s="26"/>
      <c r="I5" s="26"/>
    </row>
    <row r="25" spans="1:9" x14ac:dyDescent="0.25">
      <c r="A25" s="1" t="s">
        <v>33</v>
      </c>
      <c r="I25" s="1" t="s">
        <v>16</v>
      </c>
    </row>
    <row r="26" spans="1:9" ht="14.25" x14ac:dyDescent="0.2">
      <c r="A26" s="3"/>
    </row>
    <row r="27" spans="1:9" ht="14.25" x14ac:dyDescent="0.2">
      <c r="A27" s="3"/>
    </row>
    <row r="48" spans="1:9" x14ac:dyDescent="0.25">
      <c r="A48" s="1" t="s">
        <v>12</v>
      </c>
      <c r="I48" s="1" t="s">
        <v>181</v>
      </c>
    </row>
    <row r="49" spans="1:9" x14ac:dyDescent="0.25">
      <c r="I49" s="1"/>
    </row>
    <row r="50" spans="1:9" ht="14.25" x14ac:dyDescent="0.2">
      <c r="A50" s="86"/>
      <c r="B50" s="86"/>
      <c r="C50" s="86"/>
      <c r="D50" s="86"/>
      <c r="E50" s="86"/>
      <c r="F50" s="86"/>
      <c r="G50" s="86"/>
      <c r="H50" s="86"/>
      <c r="I50" s="20"/>
    </row>
    <row r="51" spans="1:9" ht="14.25" x14ac:dyDescent="0.2">
      <c r="A51" s="86"/>
      <c r="B51" s="86"/>
      <c r="C51" s="86"/>
      <c r="D51" s="86"/>
      <c r="E51" s="86"/>
      <c r="F51" s="86"/>
      <c r="G51" s="86"/>
      <c r="H51" s="86"/>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18</v>
      </c>
      <c r="I73" s="1" t="s">
        <v>192</v>
      </c>
    </row>
    <row r="74" spans="1:21" x14ac:dyDescent="0.25">
      <c r="I74" s="1"/>
    </row>
    <row r="75" spans="1:21" ht="14.25" x14ac:dyDescent="0.2">
      <c r="A75" s="86"/>
      <c r="B75" s="86"/>
      <c r="C75" s="86"/>
      <c r="D75" s="86"/>
      <c r="E75" s="86"/>
      <c r="F75" s="86"/>
      <c r="G75" s="86"/>
      <c r="H75" s="86"/>
      <c r="I75" s="20"/>
    </row>
    <row r="76" spans="1:21" ht="14.25" x14ac:dyDescent="0.2">
      <c r="A76" s="86"/>
      <c r="B76" s="86"/>
      <c r="C76" s="86"/>
      <c r="D76" s="86"/>
      <c r="E76" s="86"/>
      <c r="F76" s="86"/>
      <c r="G76" s="86"/>
      <c r="H76" s="86"/>
    </row>
    <row r="91" spans="1:21" ht="14.25" x14ac:dyDescent="0.2">
      <c r="A91"/>
      <c r="B91"/>
      <c r="C91"/>
      <c r="D91"/>
      <c r="E91"/>
      <c r="F91"/>
      <c r="G91"/>
      <c r="H91"/>
      <c r="I91"/>
      <c r="J91"/>
      <c r="K91"/>
      <c r="L91"/>
      <c r="M91"/>
      <c r="N91"/>
      <c r="O91"/>
      <c r="P91"/>
      <c r="Q91"/>
      <c r="R91"/>
      <c r="S91"/>
      <c r="T91"/>
      <c r="U91"/>
    </row>
    <row r="92" spans="1:21" ht="14.25" x14ac:dyDescent="0.2">
      <c r="A92"/>
      <c r="B92"/>
      <c r="C92"/>
      <c r="D92"/>
      <c r="E92"/>
      <c r="F92"/>
      <c r="G92"/>
      <c r="H92"/>
      <c r="I92"/>
      <c r="J92"/>
      <c r="K92"/>
      <c r="L92"/>
      <c r="M92"/>
      <c r="N92"/>
      <c r="O92"/>
      <c r="P92"/>
      <c r="Q92"/>
      <c r="R92"/>
      <c r="S92"/>
      <c r="T92"/>
      <c r="U92"/>
    </row>
    <row r="93" spans="1:21" ht="14.25" x14ac:dyDescent="0.2">
      <c r="A93"/>
      <c r="B93"/>
      <c r="C93"/>
      <c r="D93"/>
      <c r="E93"/>
      <c r="F93"/>
      <c r="G93"/>
      <c r="H93"/>
      <c r="I93"/>
      <c r="J93"/>
      <c r="K93"/>
      <c r="L93"/>
      <c r="M93"/>
      <c r="N93"/>
      <c r="O93"/>
      <c r="P93"/>
      <c r="Q93"/>
      <c r="R93"/>
      <c r="S93"/>
      <c r="T93"/>
      <c r="U93"/>
    </row>
    <row r="94" spans="1:21" ht="14.25" x14ac:dyDescent="0.2">
      <c r="A94"/>
      <c r="B94"/>
      <c r="C94"/>
      <c r="D94"/>
      <c r="E94"/>
      <c r="F94"/>
      <c r="G94"/>
      <c r="H94"/>
      <c r="I94"/>
      <c r="J94"/>
      <c r="K94"/>
      <c r="L94"/>
      <c r="M94"/>
      <c r="N94"/>
      <c r="O94"/>
      <c r="P94"/>
      <c r="Q94"/>
      <c r="R94"/>
      <c r="S94"/>
      <c r="T94"/>
      <c r="U94"/>
    </row>
    <row r="95" spans="1:21" ht="14.25" x14ac:dyDescent="0.2">
      <c r="A95"/>
      <c r="B95"/>
      <c r="C95"/>
      <c r="D95"/>
      <c r="E95"/>
      <c r="F95"/>
      <c r="G95"/>
      <c r="H95"/>
      <c r="I95"/>
      <c r="J95"/>
      <c r="K95"/>
      <c r="L95"/>
      <c r="M95"/>
      <c r="N95"/>
      <c r="O95"/>
      <c r="P95"/>
      <c r="Q95"/>
      <c r="R95"/>
      <c r="S95"/>
      <c r="T95"/>
      <c r="U95"/>
    </row>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48"/>
  <sheetViews>
    <sheetView showGridLines="0" zoomScale="96" zoomScaleNormal="96" workbookViewId="0"/>
  </sheetViews>
  <sheetFormatPr defaultRowHeight="14.25" x14ac:dyDescent="0.2"/>
  <cols>
    <col min="1" max="1" width="33.125" bestFit="1" customWidth="1"/>
    <col min="2" max="2" width="16.5" bestFit="1" customWidth="1"/>
    <col min="3" max="8" width="12.375" bestFit="1" customWidth="1"/>
    <col min="9" max="9" width="12.75" customWidth="1"/>
    <col min="10" max="10" width="14" customWidth="1"/>
    <col min="11" max="11" width="13.5" customWidth="1"/>
    <col min="12" max="12" width="14" customWidth="1"/>
    <col min="13" max="14" width="13.25" customWidth="1"/>
  </cols>
  <sheetData>
    <row r="1" spans="1:17" ht="20.25" x14ac:dyDescent="0.3">
      <c r="A1" s="2" t="s">
        <v>3</v>
      </c>
      <c r="B1" s="3"/>
      <c r="C1" s="3"/>
      <c r="D1" s="3"/>
      <c r="E1" s="3"/>
      <c r="F1" s="3"/>
      <c r="G1" s="3"/>
      <c r="H1" s="3"/>
      <c r="I1" s="3"/>
      <c r="J1" s="3"/>
      <c r="K1" s="3"/>
      <c r="L1" s="3"/>
      <c r="M1" s="3"/>
      <c r="N1" s="3"/>
    </row>
    <row r="2" spans="1:17" s="50" customFormat="1" ht="20.25" x14ac:dyDescent="0.3">
      <c r="A2" s="51" t="s">
        <v>4</v>
      </c>
      <c r="B2" s="52"/>
      <c r="C2" s="52"/>
      <c r="D2" s="52"/>
      <c r="E2" s="52"/>
      <c r="F2" s="52"/>
      <c r="G2" s="52"/>
      <c r="H2" s="52"/>
      <c r="I2" s="52"/>
      <c r="J2" s="52"/>
      <c r="K2" s="52"/>
      <c r="L2" s="52"/>
      <c r="M2" s="52"/>
      <c r="N2" s="52"/>
    </row>
    <row r="3" spans="1:17" ht="20.25" x14ac:dyDescent="0.3">
      <c r="A3" s="2"/>
      <c r="B3" s="3"/>
      <c r="C3" s="3"/>
      <c r="D3" s="3"/>
      <c r="E3" s="3"/>
      <c r="F3" s="3"/>
      <c r="G3" s="3"/>
      <c r="H3" s="3"/>
      <c r="I3" s="3"/>
      <c r="J3" s="3"/>
      <c r="K3" s="3"/>
      <c r="L3" s="3"/>
      <c r="M3" s="3"/>
      <c r="N3" s="3"/>
    </row>
    <row r="4" spans="1:17" ht="18" x14ac:dyDescent="0.25">
      <c r="A4" s="5"/>
      <c r="B4" s="3"/>
      <c r="C4" s="87" t="s">
        <v>36</v>
      </c>
      <c r="D4" s="87"/>
      <c r="E4" s="87"/>
      <c r="F4" s="87"/>
      <c r="G4" s="87"/>
      <c r="H4" s="87"/>
      <c r="I4" s="87"/>
      <c r="J4" s="87"/>
      <c r="K4" s="87"/>
      <c r="L4" s="87"/>
      <c r="M4" s="87"/>
      <c r="N4" s="87"/>
    </row>
    <row r="5" spans="1:17" x14ac:dyDescent="0.2">
      <c r="A5" s="5"/>
      <c r="B5" s="3"/>
      <c r="C5" s="3"/>
      <c r="D5" s="3"/>
      <c r="E5" s="3"/>
      <c r="F5" s="3"/>
      <c r="G5" s="3"/>
      <c r="H5" s="3"/>
      <c r="I5" s="3"/>
      <c r="J5" s="3"/>
      <c r="K5" s="3"/>
      <c r="L5" s="3"/>
      <c r="M5" s="3"/>
      <c r="N5" s="3"/>
    </row>
    <row r="6" spans="1:17" ht="15" x14ac:dyDescent="0.25">
      <c r="A6" s="3"/>
      <c r="B6" s="3"/>
      <c r="C6" s="88">
        <v>2021</v>
      </c>
      <c r="D6" s="88"/>
      <c r="E6" s="88"/>
      <c r="F6" s="88"/>
      <c r="G6" s="88"/>
      <c r="H6" s="88"/>
      <c r="I6" s="88"/>
      <c r="J6" s="88"/>
      <c r="K6" s="88"/>
      <c r="L6" s="88"/>
      <c r="M6" s="88"/>
      <c r="N6" s="88"/>
    </row>
    <row r="7" spans="1:17" ht="15" x14ac:dyDescent="0.25">
      <c r="A7" s="1" t="s">
        <v>5</v>
      </c>
      <c r="B7" s="1" t="s">
        <v>6</v>
      </c>
      <c r="C7" s="1">
        <v>1</v>
      </c>
      <c r="D7" s="1">
        <v>2</v>
      </c>
      <c r="E7" s="1">
        <v>3</v>
      </c>
      <c r="F7" s="6">
        <v>4</v>
      </c>
      <c r="G7" s="6">
        <v>5</v>
      </c>
      <c r="H7" s="6">
        <v>6</v>
      </c>
      <c r="I7" s="73">
        <v>7</v>
      </c>
      <c r="J7" s="73">
        <v>8</v>
      </c>
      <c r="K7" s="73">
        <v>9</v>
      </c>
      <c r="L7" s="73">
        <v>10</v>
      </c>
      <c r="M7" s="7">
        <v>11</v>
      </c>
      <c r="N7" s="7">
        <v>12</v>
      </c>
    </row>
    <row r="8" spans="1:17" x14ac:dyDescent="0.2">
      <c r="A8" s="3" t="s">
        <v>7</v>
      </c>
      <c r="B8" s="4" t="s">
        <v>8</v>
      </c>
      <c r="C8" s="59">
        <v>224.31524372452685</v>
      </c>
      <c r="D8" s="59">
        <v>283.57324765432566</v>
      </c>
      <c r="E8" s="59">
        <v>322.72803993925015</v>
      </c>
      <c r="F8" s="9">
        <v>400.01759341873924</v>
      </c>
      <c r="G8" s="10">
        <v>568.7995387554364</v>
      </c>
      <c r="H8" s="10">
        <v>812.9279692380801</v>
      </c>
      <c r="I8" s="10"/>
      <c r="J8" s="10"/>
      <c r="K8" s="10"/>
      <c r="L8" s="10"/>
      <c r="M8" s="10"/>
      <c r="N8" s="10"/>
    </row>
    <row r="9" spans="1:17" x14ac:dyDescent="0.2">
      <c r="A9" s="3" t="s">
        <v>9</v>
      </c>
      <c r="B9" s="4" t="s">
        <v>10</v>
      </c>
      <c r="C9" s="59">
        <v>1.9295567240806255</v>
      </c>
      <c r="D9" s="59">
        <v>3.1050150338764508</v>
      </c>
      <c r="E9" s="59">
        <v>5.0813278499151782</v>
      </c>
      <c r="F9" s="9">
        <v>8.3036656931515846</v>
      </c>
      <c r="G9" s="10">
        <v>11.592642770125286</v>
      </c>
      <c r="H9" s="10">
        <v>17.59551021968392</v>
      </c>
      <c r="I9" s="10"/>
      <c r="J9" s="10"/>
      <c r="K9" s="10"/>
      <c r="L9" s="10"/>
      <c r="M9" s="10"/>
      <c r="N9" s="10"/>
    </row>
    <row r="10" spans="1:17" x14ac:dyDescent="0.2">
      <c r="A10" s="3" t="s">
        <v>11</v>
      </c>
      <c r="B10" s="4" t="s">
        <v>12</v>
      </c>
      <c r="C10" s="59">
        <v>443.81913263208429</v>
      </c>
      <c r="D10" s="59">
        <v>853.30949697673327</v>
      </c>
      <c r="E10" s="59">
        <v>1138.2532899885341</v>
      </c>
      <c r="F10" s="9">
        <v>1527.6820907159683</v>
      </c>
      <c r="G10" s="10">
        <v>1948.9595385120492</v>
      </c>
      <c r="H10" s="10">
        <v>2909.3311058578074</v>
      </c>
      <c r="I10" s="10"/>
      <c r="J10" s="10"/>
      <c r="K10" s="10"/>
      <c r="L10" s="10"/>
      <c r="M10" s="10"/>
      <c r="N10" s="10"/>
    </row>
    <row r="11" spans="1:17" x14ac:dyDescent="0.2">
      <c r="A11" s="3" t="s">
        <v>13</v>
      </c>
      <c r="B11" s="4" t="s">
        <v>14</v>
      </c>
      <c r="C11" s="59">
        <v>2.8015264027209458E-2</v>
      </c>
      <c r="D11" s="59">
        <v>10.690660988795997</v>
      </c>
      <c r="E11" s="59">
        <v>10.977519016293961</v>
      </c>
      <c r="F11" s="9">
        <v>14.488177547739156</v>
      </c>
      <c r="G11" s="10">
        <v>17.215791705345598</v>
      </c>
      <c r="H11" s="10">
        <v>20.354293980193464</v>
      </c>
      <c r="I11" s="11"/>
      <c r="J11" s="11"/>
      <c r="K11" s="11"/>
      <c r="L11" s="11"/>
      <c r="M11" s="11"/>
      <c r="N11" s="11"/>
    </row>
    <row r="12" spans="1:17" x14ac:dyDescent="0.2">
      <c r="A12" s="3" t="s">
        <v>15</v>
      </c>
      <c r="B12" s="4" t="s">
        <v>16</v>
      </c>
      <c r="C12" s="59">
        <v>77.036981770139846</v>
      </c>
      <c r="D12" s="59">
        <v>124.0509771339778</v>
      </c>
      <c r="E12" s="59">
        <v>200.26920916204048</v>
      </c>
      <c r="F12" s="9">
        <v>301.15537954279853</v>
      </c>
      <c r="G12" s="10">
        <v>523.78832128225713</v>
      </c>
      <c r="H12" s="10">
        <v>897.41759086737375</v>
      </c>
      <c r="I12" s="12"/>
      <c r="J12" s="12"/>
      <c r="K12" s="12"/>
      <c r="L12" s="12"/>
      <c r="M12" s="12"/>
      <c r="N12" s="12"/>
    </row>
    <row r="13" spans="1:17" x14ac:dyDescent="0.2">
      <c r="A13" s="3" t="s">
        <v>17</v>
      </c>
      <c r="B13" s="4" t="s">
        <v>18</v>
      </c>
      <c r="C13" s="59">
        <v>5.5937667195600678E-4</v>
      </c>
      <c r="D13" s="59">
        <v>5.5937667195600678E-4</v>
      </c>
      <c r="E13" s="59">
        <v>5.5937667195600678E-4</v>
      </c>
      <c r="F13" s="9">
        <v>5.5937667195600678E-4</v>
      </c>
      <c r="G13" s="10">
        <v>5.5937667195600678E-4</v>
      </c>
      <c r="H13" s="10">
        <v>5.5937667195600678E-4</v>
      </c>
      <c r="I13" s="12"/>
      <c r="J13" s="12"/>
      <c r="K13" s="12"/>
      <c r="L13" s="12"/>
      <c r="M13" s="12"/>
      <c r="N13" s="12"/>
    </row>
    <row r="14" spans="1:17" x14ac:dyDescent="0.2">
      <c r="A14" s="3" t="s">
        <v>153</v>
      </c>
      <c r="B14" s="3" t="s">
        <v>154</v>
      </c>
      <c r="C14" s="59">
        <v>324.48028254249942</v>
      </c>
      <c r="D14" s="59">
        <v>546.30466579450433</v>
      </c>
      <c r="E14" s="59">
        <v>847.13321029840927</v>
      </c>
      <c r="F14" s="9">
        <v>1014.0266855851439</v>
      </c>
      <c r="G14" s="10">
        <v>1167.776881829217</v>
      </c>
      <c r="H14" s="10">
        <v>1312.5905231040783</v>
      </c>
      <c r="I14" s="12"/>
      <c r="J14" s="12"/>
      <c r="K14" s="12"/>
      <c r="L14" s="12"/>
      <c r="M14" s="12"/>
      <c r="N14" s="12"/>
    </row>
    <row r="15" spans="1:17" x14ac:dyDescent="0.2">
      <c r="A15" s="3" t="s">
        <v>191</v>
      </c>
      <c r="B15" s="3" t="s">
        <v>19</v>
      </c>
      <c r="C15" s="59">
        <v>1071.609772034031</v>
      </c>
      <c r="D15" s="59">
        <v>1821.0346229588861</v>
      </c>
      <c r="E15" s="59">
        <v>2524.4431556311165</v>
      </c>
      <c r="F15" s="9">
        <v>3265.674151880215</v>
      </c>
      <c r="G15" s="10">
        <v>4238.1332742311051</v>
      </c>
      <c r="H15" s="10">
        <v>5970.2175526438905</v>
      </c>
      <c r="I15" s="14"/>
      <c r="J15" s="14"/>
      <c r="K15" s="14"/>
      <c r="L15" s="14"/>
      <c r="M15" s="14"/>
      <c r="N15" s="14"/>
      <c r="P15" s="42"/>
      <c r="Q15" s="54"/>
    </row>
    <row r="16" spans="1:17" x14ac:dyDescent="0.2">
      <c r="A16" s="3"/>
      <c r="B16" s="3"/>
      <c r="C16" s="13"/>
      <c r="D16" s="13"/>
      <c r="E16" s="13"/>
      <c r="F16" s="13"/>
      <c r="G16" s="13"/>
      <c r="H16" s="13"/>
      <c r="I16" s="13"/>
      <c r="J16" s="13"/>
      <c r="K16" s="13"/>
      <c r="L16" s="3"/>
      <c r="M16" s="3"/>
      <c r="N16" s="3"/>
    </row>
    <row r="17" spans="1:19" ht="15" x14ac:dyDescent="0.25">
      <c r="A17" s="3"/>
      <c r="B17" s="3"/>
      <c r="C17" s="88">
        <v>2020</v>
      </c>
      <c r="D17" s="88"/>
      <c r="E17" s="88"/>
      <c r="F17" s="88"/>
      <c r="G17" s="88"/>
      <c r="H17" s="88"/>
      <c r="I17" s="88"/>
      <c r="J17" s="88"/>
      <c r="K17" s="88"/>
      <c r="L17" s="88"/>
      <c r="M17" s="88"/>
      <c r="N17" s="88"/>
    </row>
    <row r="18" spans="1:19" ht="15" x14ac:dyDescent="0.25">
      <c r="A18" s="1" t="s">
        <v>5</v>
      </c>
      <c r="B18" s="1" t="s">
        <v>6</v>
      </c>
      <c r="C18" s="1">
        <v>1</v>
      </c>
      <c r="D18" s="1">
        <v>2</v>
      </c>
      <c r="E18" s="1">
        <v>3</v>
      </c>
      <c r="F18" s="1">
        <v>4</v>
      </c>
      <c r="G18" s="1">
        <v>5</v>
      </c>
      <c r="H18" s="1">
        <v>6</v>
      </c>
      <c r="I18" s="1">
        <v>7</v>
      </c>
      <c r="J18" s="1">
        <v>8</v>
      </c>
      <c r="K18" s="1">
        <v>9</v>
      </c>
      <c r="L18" s="1">
        <v>10</v>
      </c>
      <c r="M18" s="1">
        <v>11</v>
      </c>
      <c r="N18" s="1">
        <v>12</v>
      </c>
    </row>
    <row r="19" spans="1:19" x14ac:dyDescent="0.2">
      <c r="A19" s="3" t="s">
        <v>7</v>
      </c>
      <c r="B19" s="4" t="s">
        <v>8</v>
      </c>
      <c r="C19" s="8">
        <v>235.17421105844505</v>
      </c>
      <c r="D19" s="8">
        <v>302.67216505411068</v>
      </c>
      <c r="E19" s="8">
        <v>331.74052073479658</v>
      </c>
      <c r="F19" s="8">
        <v>360.14671091932235</v>
      </c>
      <c r="G19" s="8">
        <v>456.18170002613425</v>
      </c>
      <c r="H19" s="8">
        <v>630.3491602201035</v>
      </c>
      <c r="I19" s="8">
        <v>934.05195660124105</v>
      </c>
      <c r="J19" s="8">
        <v>1440.2618437758431</v>
      </c>
      <c r="K19" s="8">
        <v>1915.8367678576669</v>
      </c>
      <c r="L19" s="8">
        <v>2811.808244394676</v>
      </c>
      <c r="M19" s="8">
        <v>3654.3928125738912</v>
      </c>
      <c r="N19" s="8">
        <v>4274.5518939533022</v>
      </c>
      <c r="P19" s="15"/>
    </row>
    <row r="20" spans="1:19" x14ac:dyDescent="0.2">
      <c r="A20" s="3" t="s">
        <v>9</v>
      </c>
      <c r="B20" s="4" t="s">
        <v>10</v>
      </c>
      <c r="C20" s="8">
        <v>1.5124017508092</v>
      </c>
      <c r="D20" s="8">
        <v>2.4067208486196998</v>
      </c>
      <c r="E20" s="8">
        <v>3.2063702721364997</v>
      </c>
      <c r="F20" s="8">
        <v>5.7937084086025994</v>
      </c>
      <c r="G20" s="8">
        <v>10.725889544525799</v>
      </c>
      <c r="H20" s="8">
        <v>15.842334566473998</v>
      </c>
      <c r="I20" s="8">
        <v>21.715269450716001</v>
      </c>
      <c r="J20" s="8">
        <v>26.114602576476003</v>
      </c>
      <c r="K20" s="8">
        <v>30.115244771159205</v>
      </c>
      <c r="L20" s="8">
        <v>35.931852925935402</v>
      </c>
      <c r="M20" s="8">
        <v>37.460291157136005</v>
      </c>
      <c r="N20" s="8">
        <v>39.127453251361807</v>
      </c>
    </row>
    <row r="21" spans="1:19" x14ac:dyDescent="0.2">
      <c r="A21" s="3" t="s">
        <v>11</v>
      </c>
      <c r="B21" s="4" t="s">
        <v>12</v>
      </c>
      <c r="C21" s="8">
        <v>321.03538647293993</v>
      </c>
      <c r="D21" s="8">
        <v>501.96650282292234</v>
      </c>
      <c r="E21" s="8">
        <v>799.46058682748981</v>
      </c>
      <c r="F21" s="8">
        <v>911.95522772258437</v>
      </c>
      <c r="G21" s="8">
        <v>1009.372345058576</v>
      </c>
      <c r="H21" s="8">
        <v>1232.9509714350318</v>
      </c>
      <c r="I21" s="8">
        <v>1686.0472520655824</v>
      </c>
      <c r="J21" s="8">
        <v>2168.0496139903653</v>
      </c>
      <c r="K21" s="8">
        <v>2590.5666746482702</v>
      </c>
      <c r="L21" s="8">
        <v>3303.6117174358501</v>
      </c>
      <c r="M21" s="8">
        <v>3824.6310244664328</v>
      </c>
      <c r="N21" s="8">
        <v>4218.1126500444934</v>
      </c>
    </row>
    <row r="22" spans="1:19" x14ac:dyDescent="0.2">
      <c r="A22" s="3" t="s">
        <v>13</v>
      </c>
      <c r="B22" s="4" t="s">
        <v>14</v>
      </c>
      <c r="C22" s="8">
        <v>1.2558413216999999E-2</v>
      </c>
      <c r="D22" s="8">
        <v>1.6162414784999999E-2</v>
      </c>
      <c r="E22" s="8">
        <v>0.18393822591199999</v>
      </c>
      <c r="F22" s="8">
        <v>1.6131645808132999</v>
      </c>
      <c r="G22" s="8">
        <v>3.9410060884199001</v>
      </c>
      <c r="H22" s="8">
        <v>4.8040875564954</v>
      </c>
      <c r="I22" s="8">
        <v>6.1341087039845998</v>
      </c>
      <c r="J22" s="8">
        <v>6.5870720351783998</v>
      </c>
      <c r="K22" s="8">
        <v>8.8640781806783</v>
      </c>
      <c r="L22" s="8">
        <v>9.4480157768610002</v>
      </c>
      <c r="M22" s="8">
        <v>9.5018186934730995</v>
      </c>
      <c r="N22" s="8">
        <v>11.090973216462</v>
      </c>
    </row>
    <row r="23" spans="1:19" x14ac:dyDescent="0.2">
      <c r="A23" s="3" t="s">
        <v>15</v>
      </c>
      <c r="B23" s="4" t="s">
        <v>16</v>
      </c>
      <c r="C23" s="8">
        <v>74.444597478781986</v>
      </c>
      <c r="D23" s="8">
        <v>127.18853026753958</v>
      </c>
      <c r="E23" s="8">
        <v>231.26788127182368</v>
      </c>
      <c r="F23" s="8">
        <v>326.44626751383601</v>
      </c>
      <c r="G23" s="8">
        <v>438.64930888494638</v>
      </c>
      <c r="H23" s="8">
        <v>592.12350914576507</v>
      </c>
      <c r="I23" s="8">
        <v>712.51922698076282</v>
      </c>
      <c r="J23" s="8">
        <v>817.85446223258316</v>
      </c>
      <c r="K23" s="8">
        <v>867.68914597782828</v>
      </c>
      <c r="L23" s="8">
        <v>921.78892038759795</v>
      </c>
      <c r="M23" s="8">
        <v>978.25756898141481</v>
      </c>
      <c r="N23" s="8">
        <v>1007.4764483903431</v>
      </c>
    </row>
    <row r="24" spans="1:19" x14ac:dyDescent="0.2">
      <c r="A24" s="3" t="s">
        <v>17</v>
      </c>
      <c r="B24" s="4" t="s">
        <v>18</v>
      </c>
      <c r="C24" s="8">
        <v>180.87870198801548</v>
      </c>
      <c r="D24" s="8">
        <v>279.72881177561106</v>
      </c>
      <c r="E24" s="8">
        <v>285.91991177561107</v>
      </c>
      <c r="F24" s="8">
        <v>285.91991177561107</v>
      </c>
      <c r="G24" s="8">
        <v>285.91991177561107</v>
      </c>
      <c r="H24" s="8">
        <v>285.91991177561107</v>
      </c>
      <c r="I24" s="8">
        <v>293.64866864453859</v>
      </c>
      <c r="J24" s="8">
        <v>367.7907322689212</v>
      </c>
      <c r="K24" s="8">
        <v>551.25741480754368</v>
      </c>
      <c r="L24" s="8">
        <v>861.16944959174316</v>
      </c>
      <c r="M24" s="8">
        <v>1041.0934073663516</v>
      </c>
      <c r="N24" s="8">
        <v>1210.6624191440985</v>
      </c>
    </row>
    <row r="25" spans="1:19" x14ac:dyDescent="0.2">
      <c r="A25" s="3" t="s">
        <v>153</v>
      </c>
      <c r="B25" s="3" t="s">
        <v>154</v>
      </c>
      <c r="C25" s="8">
        <v>353.99945909652052</v>
      </c>
      <c r="D25" s="8">
        <v>633.73135635951303</v>
      </c>
      <c r="E25" s="8">
        <v>868.5606905660303</v>
      </c>
      <c r="F25" s="8">
        <v>1090.8927320749879</v>
      </c>
      <c r="G25" s="8">
        <v>1258.6661087802063</v>
      </c>
      <c r="H25" s="8">
        <v>1429.2902125328637</v>
      </c>
      <c r="I25" s="8">
        <v>1730.7969749624842</v>
      </c>
      <c r="J25" s="8">
        <v>2036.4708319910544</v>
      </c>
      <c r="K25" s="8">
        <v>2458.1493534564579</v>
      </c>
      <c r="L25" s="8">
        <v>2758.7951674051965</v>
      </c>
      <c r="M25" s="8">
        <v>3236.1133238380166</v>
      </c>
      <c r="N25" s="8">
        <v>3705.495783008746</v>
      </c>
    </row>
    <row r="26" spans="1:19" x14ac:dyDescent="0.2">
      <c r="A26" s="3" t="s">
        <v>191</v>
      </c>
      <c r="B26" s="3" t="s">
        <v>19</v>
      </c>
      <c r="C26" s="8">
        <v>1167.0573162587291</v>
      </c>
      <c r="D26" s="8">
        <v>1847.7102495431</v>
      </c>
      <c r="E26" s="8">
        <v>2520.3398996737983</v>
      </c>
      <c r="F26" s="8">
        <v>2982.7677229957549</v>
      </c>
      <c r="G26" s="8">
        <v>3463.4562701584173</v>
      </c>
      <c r="H26" s="8">
        <v>4191.2801872323416</v>
      </c>
      <c r="I26" s="8">
        <v>5384.913457409305</v>
      </c>
      <c r="J26" s="8">
        <v>6863.1291588704162</v>
      </c>
      <c r="K26" s="8">
        <v>8422.4786796995959</v>
      </c>
      <c r="L26" s="8">
        <v>10702.553367917852</v>
      </c>
      <c r="M26" s="8">
        <v>12781.450247076709</v>
      </c>
      <c r="N26" s="8">
        <v>14466.517621008801</v>
      </c>
    </row>
    <row r="27" spans="1:19" x14ac:dyDescent="0.2">
      <c r="A27" s="3"/>
      <c r="B27" s="3"/>
      <c r="C27" s="13"/>
      <c r="D27" s="13"/>
      <c r="E27" s="13"/>
      <c r="F27" s="13"/>
      <c r="G27" s="13"/>
      <c r="H27" s="13"/>
      <c r="I27" s="13"/>
      <c r="J27" s="13"/>
      <c r="K27" s="13"/>
      <c r="L27" s="13"/>
      <c r="M27" s="13"/>
      <c r="N27" s="13"/>
    </row>
    <row r="28" spans="1:19" ht="15" x14ac:dyDescent="0.25">
      <c r="A28" s="3"/>
      <c r="B28" s="3"/>
      <c r="C28" s="88" t="s">
        <v>20</v>
      </c>
      <c r="D28" s="88"/>
      <c r="E28" s="88"/>
      <c r="F28" s="88"/>
      <c r="G28" s="88"/>
      <c r="H28" s="88"/>
      <c r="I28" s="88"/>
      <c r="J28" s="88"/>
      <c r="K28" s="88"/>
      <c r="L28" s="88"/>
      <c r="M28" s="88"/>
      <c r="N28" s="88"/>
    </row>
    <row r="29" spans="1:19" ht="15" x14ac:dyDescent="0.25">
      <c r="A29" s="1" t="s">
        <v>5</v>
      </c>
      <c r="B29" s="1" t="s">
        <v>6</v>
      </c>
      <c r="C29" s="1">
        <v>1</v>
      </c>
      <c r="D29" s="1">
        <v>2</v>
      </c>
      <c r="E29" s="1">
        <v>3</v>
      </c>
      <c r="F29" s="1">
        <v>4</v>
      </c>
      <c r="G29" s="1">
        <v>5</v>
      </c>
      <c r="H29" s="1">
        <v>6</v>
      </c>
      <c r="I29" s="1">
        <v>7</v>
      </c>
      <c r="J29" s="1">
        <v>8</v>
      </c>
      <c r="K29" s="1">
        <v>9</v>
      </c>
      <c r="L29" s="1">
        <v>10</v>
      </c>
      <c r="M29" s="1">
        <v>11</v>
      </c>
      <c r="N29" s="1">
        <v>12</v>
      </c>
    </row>
    <row r="30" spans="1:19" x14ac:dyDescent="0.2">
      <c r="A30" s="3" t="s">
        <v>7</v>
      </c>
      <c r="B30" s="4" t="s">
        <v>8</v>
      </c>
      <c r="C30" s="8">
        <v>177.20664630640613</v>
      </c>
      <c r="D30" s="8">
        <v>266.20810574886593</v>
      </c>
      <c r="E30" s="8">
        <v>338.53880574211308</v>
      </c>
      <c r="F30" s="8">
        <v>450.71232186570887</v>
      </c>
      <c r="G30" s="8">
        <v>690.99425055363895</v>
      </c>
      <c r="H30" s="8">
        <v>1009.0800875507084</v>
      </c>
      <c r="I30" s="8">
        <v>1488.1923320342253</v>
      </c>
      <c r="J30" s="8">
        <v>2131.1702740185519</v>
      </c>
      <c r="K30" s="8">
        <v>2825.4359259892067</v>
      </c>
      <c r="L30" s="8">
        <v>3718.2460576137978</v>
      </c>
      <c r="M30" s="8">
        <v>4436.2686930571654</v>
      </c>
      <c r="N30" s="8">
        <v>4805.8381427506156</v>
      </c>
      <c r="P30" s="15"/>
      <c r="Q30" s="27"/>
    </row>
    <row r="31" spans="1:19" x14ac:dyDescent="0.2">
      <c r="A31" s="3" t="s">
        <v>9</v>
      </c>
      <c r="B31" s="4" t="s">
        <v>10</v>
      </c>
      <c r="C31" s="8">
        <v>2.4294930197113662</v>
      </c>
      <c r="D31" s="8">
        <v>4.1044656068686667</v>
      </c>
      <c r="E31" s="8">
        <v>6.1255345838726338</v>
      </c>
      <c r="F31" s="8">
        <v>11.163571248649401</v>
      </c>
      <c r="G31" s="8">
        <v>17.867167301607903</v>
      </c>
      <c r="H31" s="8">
        <v>25.582473668081967</v>
      </c>
      <c r="I31" s="8">
        <v>32.019602511167768</v>
      </c>
      <c r="J31" s="8">
        <v>36.405645065880435</v>
      </c>
      <c r="K31" s="8">
        <v>39.504382865110266</v>
      </c>
      <c r="L31" s="8">
        <v>41.973447823711631</v>
      </c>
      <c r="M31" s="8">
        <v>43.557340723057727</v>
      </c>
      <c r="N31" s="8">
        <v>45.921391798134557</v>
      </c>
      <c r="P31" s="15"/>
    </row>
    <row r="32" spans="1:19" x14ac:dyDescent="0.2">
      <c r="A32" s="3" t="s">
        <v>11</v>
      </c>
      <c r="B32" s="4" t="s">
        <v>12</v>
      </c>
      <c r="C32" s="8">
        <v>219.2977991765697</v>
      </c>
      <c r="D32" s="8">
        <v>582.66701534342769</v>
      </c>
      <c r="E32" s="8">
        <v>891.80336119350272</v>
      </c>
      <c r="F32" s="8">
        <v>1172.411978620433</v>
      </c>
      <c r="G32" s="8">
        <v>1480.9180368558057</v>
      </c>
      <c r="H32" s="8">
        <v>1794.5194027954444</v>
      </c>
      <c r="I32" s="8">
        <v>2057.010148486032</v>
      </c>
      <c r="J32" s="8">
        <v>2186.113302268966</v>
      </c>
      <c r="K32" s="8">
        <v>2944.5296270751096</v>
      </c>
      <c r="L32" s="8">
        <v>3916.3349695375623</v>
      </c>
      <c r="M32" s="8">
        <v>4749.151106073843</v>
      </c>
      <c r="N32" s="8">
        <v>5011.4686862478002</v>
      </c>
      <c r="S32" s="27"/>
    </row>
    <row r="33" spans="1:15" x14ac:dyDescent="0.2">
      <c r="A33" s="3" t="s">
        <v>13</v>
      </c>
      <c r="B33" s="4" t="s">
        <v>14</v>
      </c>
      <c r="C33" s="8">
        <v>24.144153247233334</v>
      </c>
      <c r="D33" s="8">
        <v>24.159988928697668</v>
      </c>
      <c r="E33" s="8">
        <v>25.365707641083667</v>
      </c>
      <c r="F33" s="8">
        <v>25.57458305271</v>
      </c>
      <c r="G33" s="8">
        <v>25.892272161133</v>
      </c>
      <c r="H33" s="8">
        <v>25.892272161133</v>
      </c>
      <c r="I33" s="8">
        <v>25.892279246571199</v>
      </c>
      <c r="J33" s="8">
        <v>25.8922812976191</v>
      </c>
      <c r="K33" s="8">
        <v>29.042651043122433</v>
      </c>
      <c r="L33" s="8">
        <v>36.217738130738432</v>
      </c>
      <c r="M33" s="8">
        <v>36.517991699205496</v>
      </c>
      <c r="N33" s="8">
        <v>36.53502981166816</v>
      </c>
    </row>
    <row r="34" spans="1:15" x14ac:dyDescent="0.2">
      <c r="A34" s="3" t="s">
        <v>15</v>
      </c>
      <c r="B34" s="4" t="s">
        <v>16</v>
      </c>
      <c r="C34" s="8">
        <v>74.78217964652211</v>
      </c>
      <c r="D34" s="8">
        <v>127.22915787218739</v>
      </c>
      <c r="E34" s="8">
        <v>194.99528019361355</v>
      </c>
      <c r="F34" s="8">
        <v>291.692874464743</v>
      </c>
      <c r="G34" s="8">
        <v>405.6976697369663</v>
      </c>
      <c r="H34" s="8">
        <v>488.765160881094</v>
      </c>
      <c r="I34" s="8">
        <v>569.04022920831505</v>
      </c>
      <c r="J34" s="8">
        <v>640.9931640115243</v>
      </c>
      <c r="K34" s="8">
        <v>682.27550220166609</v>
      </c>
      <c r="L34" s="8">
        <v>705.99876250108036</v>
      </c>
      <c r="M34" s="8">
        <v>738.80081960109487</v>
      </c>
      <c r="N34" s="8">
        <v>765.95476094797732</v>
      </c>
    </row>
    <row r="35" spans="1:15" x14ac:dyDescent="0.2">
      <c r="A35" s="3" t="s">
        <v>17</v>
      </c>
      <c r="B35" s="4" t="s">
        <v>18</v>
      </c>
      <c r="C35" s="8">
        <v>10.019715469449766</v>
      </c>
      <c r="D35" s="8">
        <v>28.411487407115096</v>
      </c>
      <c r="E35" s="8">
        <v>36.89904747334446</v>
      </c>
      <c r="F35" s="8">
        <v>47.363691066733359</v>
      </c>
      <c r="G35" s="8">
        <v>57.490861592717891</v>
      </c>
      <c r="H35" s="8">
        <v>73.744032309982416</v>
      </c>
      <c r="I35" s="8">
        <v>74.022172164260184</v>
      </c>
      <c r="J35" s="8">
        <v>76.97491228517822</v>
      </c>
      <c r="K35" s="8">
        <v>88.327882770494284</v>
      </c>
      <c r="L35" s="8">
        <v>93.781674699165521</v>
      </c>
      <c r="M35" s="8">
        <v>223.96390037381963</v>
      </c>
      <c r="N35" s="8">
        <v>353.6475978470022</v>
      </c>
    </row>
    <row r="36" spans="1:15" x14ac:dyDescent="0.2">
      <c r="A36" s="3" t="s">
        <v>153</v>
      </c>
      <c r="B36" s="3" t="s">
        <v>154</v>
      </c>
      <c r="C36" s="8">
        <v>374.50603003871021</v>
      </c>
      <c r="D36" s="8">
        <v>674.58001934991853</v>
      </c>
      <c r="E36" s="8">
        <v>967.94214053673136</v>
      </c>
      <c r="F36" s="8">
        <v>1162.434889811286</v>
      </c>
      <c r="G36" s="8">
        <v>1321.5147016874473</v>
      </c>
      <c r="H36" s="8">
        <v>1481.9813999742532</v>
      </c>
      <c r="I36" s="8">
        <v>1727.1856320896811</v>
      </c>
      <c r="J36" s="8">
        <v>1984.5390058437497</v>
      </c>
      <c r="K36" s="8">
        <v>2348.9630944028218</v>
      </c>
      <c r="L36" s="8">
        <v>2664.4443006972547</v>
      </c>
      <c r="M36" s="8">
        <v>3102.0006308869397</v>
      </c>
      <c r="N36" s="8">
        <v>3450.0973603450584</v>
      </c>
    </row>
    <row r="37" spans="1:15" x14ac:dyDescent="0.2">
      <c r="A37" s="3" t="s">
        <v>191</v>
      </c>
      <c r="B37" s="3" t="s">
        <v>19</v>
      </c>
      <c r="C37" s="8">
        <v>882.38601690460189</v>
      </c>
      <c r="D37" s="8">
        <v>1707.3602402570796</v>
      </c>
      <c r="E37" s="8">
        <v>2461.6698773642597</v>
      </c>
      <c r="F37" s="8">
        <v>3161.3539101302613</v>
      </c>
      <c r="G37" s="8">
        <v>4000.3749598893141</v>
      </c>
      <c r="H37" s="8">
        <v>4899.5648293406939</v>
      </c>
      <c r="I37" s="8">
        <v>5973.3623957402488</v>
      </c>
      <c r="J37" s="8">
        <v>7082.0885847914642</v>
      </c>
      <c r="K37" s="8">
        <v>8958.0790663475254</v>
      </c>
      <c r="L37" s="8">
        <v>11176.996951003302</v>
      </c>
      <c r="M37" s="8">
        <v>13330.260482415115</v>
      </c>
      <c r="N37" s="8">
        <v>14469.462969748245</v>
      </c>
    </row>
    <row r="38" spans="1:15" x14ac:dyDescent="0.2">
      <c r="A38" s="3"/>
      <c r="B38" s="3"/>
      <c r="D38" s="13"/>
      <c r="E38" s="13"/>
      <c r="F38" s="13"/>
      <c r="G38" s="13"/>
      <c r="H38" s="13"/>
      <c r="I38" s="13"/>
      <c r="J38" s="13"/>
      <c r="K38" s="13"/>
      <c r="L38" s="13"/>
      <c r="M38" s="13"/>
      <c r="N38" s="13"/>
    </row>
    <row r="39" spans="1:15" x14ac:dyDescent="0.2">
      <c r="A39" s="36"/>
      <c r="B39" s="36"/>
      <c r="C39" s="89" t="s">
        <v>213</v>
      </c>
      <c r="D39" s="89"/>
      <c r="E39" s="89"/>
      <c r="F39" s="89"/>
      <c r="G39" s="89"/>
      <c r="H39" s="89"/>
      <c r="I39" s="89"/>
      <c r="J39" s="89"/>
      <c r="K39" s="89"/>
      <c r="L39" s="89"/>
      <c r="M39" s="89"/>
      <c r="N39" s="89"/>
      <c r="O39" s="81"/>
    </row>
    <row r="40" spans="1:15" x14ac:dyDescent="0.2">
      <c r="A40" s="38" t="s">
        <v>5</v>
      </c>
      <c r="B40" s="38" t="s">
        <v>6</v>
      </c>
      <c r="C40" s="41" t="s">
        <v>193</v>
      </c>
      <c r="D40" s="41" t="s">
        <v>194</v>
      </c>
      <c r="E40" s="41" t="s">
        <v>195</v>
      </c>
      <c r="F40" s="41" t="s">
        <v>196</v>
      </c>
      <c r="G40" s="41" t="s">
        <v>197</v>
      </c>
      <c r="H40" s="41" t="s">
        <v>198</v>
      </c>
      <c r="I40" s="41" t="s">
        <v>199</v>
      </c>
      <c r="J40" s="41" t="s">
        <v>200</v>
      </c>
      <c r="K40" s="41" t="s">
        <v>201</v>
      </c>
      <c r="L40" s="41" t="s">
        <v>202</v>
      </c>
      <c r="M40" s="41" t="s">
        <v>203</v>
      </c>
      <c r="N40" s="41" t="s">
        <v>204</v>
      </c>
    </row>
    <row r="41" spans="1:15" x14ac:dyDescent="0.2">
      <c r="A41" s="36" t="s">
        <v>7</v>
      </c>
      <c r="B41" s="39" t="s">
        <v>8</v>
      </c>
      <c r="C41" s="82">
        <v>3193.3</v>
      </c>
      <c r="D41" s="82">
        <v>3193.3</v>
      </c>
      <c r="E41" s="82">
        <v>3193.3</v>
      </c>
      <c r="F41" s="82">
        <v>3193.3</v>
      </c>
      <c r="G41" s="82">
        <v>3193.3</v>
      </c>
      <c r="H41" s="82">
        <v>3193.3</v>
      </c>
      <c r="I41" s="82">
        <v>3193.3</v>
      </c>
      <c r="J41" s="82">
        <v>3193.3</v>
      </c>
      <c r="K41" s="82">
        <v>3193.3</v>
      </c>
      <c r="L41" s="82">
        <v>3193.3</v>
      </c>
      <c r="M41" s="82">
        <v>3193.3</v>
      </c>
      <c r="N41" s="82">
        <v>3193.3</v>
      </c>
    </row>
    <row r="42" spans="1:15" x14ac:dyDescent="0.2">
      <c r="A42" s="36" t="s">
        <v>9</v>
      </c>
      <c r="B42" s="37" t="s">
        <v>10</v>
      </c>
      <c r="C42" s="82">
        <v>46.2</v>
      </c>
      <c r="D42" s="82">
        <v>46.2</v>
      </c>
      <c r="E42" s="82">
        <v>46.2</v>
      </c>
      <c r="F42" s="82">
        <v>46.2</v>
      </c>
      <c r="G42" s="82">
        <v>46.2</v>
      </c>
      <c r="H42" s="82">
        <v>46.2</v>
      </c>
      <c r="I42" s="82">
        <v>46.2</v>
      </c>
      <c r="J42" s="82">
        <v>46.2</v>
      </c>
      <c r="K42" s="82">
        <v>46.2</v>
      </c>
      <c r="L42" s="82">
        <v>46.2</v>
      </c>
      <c r="M42" s="82">
        <v>46.2</v>
      </c>
      <c r="N42" s="82">
        <v>46.2</v>
      </c>
    </row>
    <row r="43" spans="1:15" x14ac:dyDescent="0.2">
      <c r="A43" s="36" t="s">
        <v>11</v>
      </c>
      <c r="B43" s="37" t="s">
        <v>12</v>
      </c>
      <c r="C43" s="82">
        <v>3606.9</v>
      </c>
      <c r="D43" s="82">
        <v>3606.9</v>
      </c>
      <c r="E43" s="82">
        <v>3606.9</v>
      </c>
      <c r="F43" s="82">
        <v>3606.9</v>
      </c>
      <c r="G43" s="82">
        <v>3606.9</v>
      </c>
      <c r="H43" s="82">
        <v>3606.9</v>
      </c>
      <c r="I43" s="82">
        <v>3606.9</v>
      </c>
      <c r="J43" s="82">
        <v>3606.9</v>
      </c>
      <c r="K43" s="82">
        <v>3606.9</v>
      </c>
      <c r="L43" s="82">
        <v>3606.9</v>
      </c>
      <c r="M43" s="82">
        <v>3606.9</v>
      </c>
      <c r="N43" s="82">
        <v>3606.9</v>
      </c>
    </row>
    <row r="44" spans="1:15" x14ac:dyDescent="0.2">
      <c r="A44" s="36" t="s">
        <v>13</v>
      </c>
      <c r="B44" s="37" t="s">
        <v>14</v>
      </c>
      <c r="C44" s="82">
        <v>177</v>
      </c>
      <c r="D44" s="82">
        <v>177</v>
      </c>
      <c r="E44" s="82">
        <v>177</v>
      </c>
      <c r="F44" s="82">
        <v>177</v>
      </c>
      <c r="G44" s="82">
        <v>177</v>
      </c>
      <c r="H44" s="82">
        <v>177</v>
      </c>
      <c r="I44" s="82">
        <v>177</v>
      </c>
      <c r="J44" s="82">
        <v>177</v>
      </c>
      <c r="K44" s="82">
        <v>177</v>
      </c>
      <c r="L44" s="82">
        <v>177</v>
      </c>
      <c r="M44" s="82">
        <v>177</v>
      </c>
      <c r="N44" s="82">
        <v>177</v>
      </c>
    </row>
    <row r="45" spans="1:15" x14ac:dyDescent="0.2">
      <c r="A45" s="36" t="s">
        <v>15</v>
      </c>
      <c r="B45" s="37" t="s">
        <v>16</v>
      </c>
      <c r="C45" s="82">
        <v>456.7</v>
      </c>
      <c r="D45" s="82">
        <v>456.7</v>
      </c>
      <c r="E45" s="82">
        <v>456.7</v>
      </c>
      <c r="F45" s="82">
        <v>456.7</v>
      </c>
      <c r="G45" s="82">
        <v>456.7</v>
      </c>
      <c r="H45" s="82">
        <v>456.7</v>
      </c>
      <c r="I45" s="82">
        <v>456.7</v>
      </c>
      <c r="J45" s="82">
        <v>456.7</v>
      </c>
      <c r="K45" s="82">
        <v>456.7</v>
      </c>
      <c r="L45" s="82">
        <v>456.7</v>
      </c>
      <c r="M45" s="82">
        <v>456.7</v>
      </c>
      <c r="N45" s="82">
        <v>456.7</v>
      </c>
    </row>
    <row r="46" spans="1:15" x14ac:dyDescent="0.2">
      <c r="A46" s="36" t="s">
        <v>17</v>
      </c>
      <c r="B46" s="37" t="s">
        <v>18</v>
      </c>
      <c r="C46" s="82">
        <v>159.4</v>
      </c>
      <c r="D46" s="82">
        <v>159.4</v>
      </c>
      <c r="E46" s="82">
        <v>159.4</v>
      </c>
      <c r="F46" s="82">
        <v>159.4</v>
      </c>
      <c r="G46" s="82">
        <v>159.4</v>
      </c>
      <c r="H46" s="82">
        <v>159.4</v>
      </c>
      <c r="I46" s="82">
        <v>159.4</v>
      </c>
      <c r="J46" s="82">
        <v>159.4</v>
      </c>
      <c r="K46" s="82">
        <v>159.4</v>
      </c>
      <c r="L46" s="82">
        <v>159.4</v>
      </c>
      <c r="M46" s="82">
        <v>159.4</v>
      </c>
      <c r="N46" s="82">
        <v>159.4</v>
      </c>
    </row>
    <row r="47" spans="1:15" x14ac:dyDescent="0.2">
      <c r="A47" s="40" t="s">
        <v>153</v>
      </c>
      <c r="B47" s="40" t="s">
        <v>154</v>
      </c>
      <c r="C47" s="82">
        <v>4725.3</v>
      </c>
      <c r="D47" s="82">
        <v>4725.3</v>
      </c>
      <c r="E47" s="82">
        <v>4725.3</v>
      </c>
      <c r="F47" s="82">
        <v>4725.3</v>
      </c>
      <c r="G47" s="82">
        <v>4725.3</v>
      </c>
      <c r="H47" s="82">
        <v>4725.3</v>
      </c>
      <c r="I47" s="82">
        <v>4725.3</v>
      </c>
      <c r="J47" s="82">
        <v>4725.3</v>
      </c>
      <c r="K47" s="82">
        <v>4725.3</v>
      </c>
      <c r="L47" s="82">
        <v>4725.3</v>
      </c>
      <c r="M47" s="82">
        <v>4725.3</v>
      </c>
      <c r="N47" s="82">
        <v>4725.3</v>
      </c>
    </row>
    <row r="48" spans="1:15" x14ac:dyDescent="0.2">
      <c r="A48" s="36" t="s">
        <v>191</v>
      </c>
      <c r="B48" s="37" t="s">
        <v>191</v>
      </c>
      <c r="C48" s="82">
        <v>12364.9</v>
      </c>
      <c r="D48" s="82">
        <v>12364.9</v>
      </c>
      <c r="E48" s="82">
        <v>12364.9</v>
      </c>
      <c r="F48" s="82">
        <v>12364.9</v>
      </c>
      <c r="G48" s="82">
        <v>12364.9</v>
      </c>
      <c r="H48" s="82">
        <v>12364.9</v>
      </c>
      <c r="I48" s="82">
        <v>12364.9</v>
      </c>
      <c r="J48" s="82">
        <v>12364.9</v>
      </c>
      <c r="K48" s="82">
        <v>12364.9</v>
      </c>
      <c r="L48" s="82">
        <v>12364.9</v>
      </c>
      <c r="M48" s="82">
        <v>12364.9</v>
      </c>
      <c r="N48" s="82">
        <v>12364.9</v>
      </c>
    </row>
  </sheetData>
  <mergeCells count="5">
    <mergeCell ref="C4:N4"/>
    <mergeCell ref="C6:N6"/>
    <mergeCell ref="C17:N17"/>
    <mergeCell ref="C28:N28"/>
    <mergeCell ref="C39:N39"/>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J137"/>
  <sheetViews>
    <sheetView showGridLines="0" zoomScale="73" zoomScaleNormal="73" workbookViewId="0"/>
  </sheetViews>
  <sheetFormatPr defaultRowHeight="14.25" x14ac:dyDescent="0.2"/>
  <cols>
    <col min="2" max="2" width="11.375" customWidth="1"/>
    <col min="3" max="3" width="36.75" customWidth="1"/>
    <col min="4" max="4" width="23.875" customWidth="1"/>
    <col min="5" max="5" width="22.75" customWidth="1"/>
    <col min="6" max="6" width="23.125" customWidth="1"/>
    <col min="7" max="7" width="59.375" customWidth="1"/>
    <col min="8" max="8" width="43.5" customWidth="1"/>
    <col min="9" max="9" width="11.375" bestFit="1" customWidth="1"/>
  </cols>
  <sheetData>
    <row r="1" spans="1:10" ht="20.25" x14ac:dyDescent="0.3">
      <c r="A1" s="2" t="s">
        <v>207</v>
      </c>
      <c r="C1" s="3"/>
      <c r="D1" s="3"/>
      <c r="E1" s="3"/>
      <c r="F1" s="3"/>
      <c r="G1" s="3"/>
    </row>
    <row r="2" spans="1:10" ht="20.25" x14ac:dyDescent="0.3">
      <c r="A2" s="53" t="s">
        <v>4</v>
      </c>
      <c r="C2" s="52"/>
      <c r="D2" s="52"/>
      <c r="E2" s="52"/>
      <c r="F2" s="52"/>
      <c r="G2" s="52"/>
    </row>
    <row r="4" spans="1:10" ht="15" thickBot="1" x14ac:dyDescent="0.25"/>
    <row r="5" spans="1:10" ht="15.75" thickTop="1" x14ac:dyDescent="0.25">
      <c r="C5" s="46"/>
      <c r="D5" s="90" t="s">
        <v>21</v>
      </c>
      <c r="E5" s="90"/>
      <c r="F5" s="90"/>
      <c r="G5" s="90"/>
      <c r="H5" s="90"/>
    </row>
    <row r="6" spans="1:10" ht="15" x14ac:dyDescent="0.25">
      <c r="C6" s="45" t="s">
        <v>23</v>
      </c>
      <c r="D6" s="47" t="s">
        <v>139</v>
      </c>
      <c r="E6" s="45">
        <v>2020</v>
      </c>
      <c r="F6" s="47" t="s">
        <v>185</v>
      </c>
      <c r="G6" s="47" t="s">
        <v>211</v>
      </c>
      <c r="H6" s="47" t="s">
        <v>212</v>
      </c>
    </row>
    <row r="7" spans="1:10" x14ac:dyDescent="0.2">
      <c r="C7" s="19" t="s">
        <v>44</v>
      </c>
      <c r="D7" s="65">
        <v>0.44514764504533333</v>
      </c>
      <c r="E7" s="65">
        <v>3.7478238900000001E-4</v>
      </c>
      <c r="F7" s="65">
        <v>0</v>
      </c>
      <c r="G7" s="56" t="str">
        <f t="shared" ref="G7:G38" si="0">IF(D7&lt;1,"0%",IFERROR(F7/D7,"0%"))</f>
        <v>0%</v>
      </c>
      <c r="H7" s="57" t="str">
        <f t="shared" ref="H7:H38" si="1">IF(E7&lt;1,"0%",IFERROR(F7/E7,"0%"))</f>
        <v>0%</v>
      </c>
    </row>
    <row r="8" spans="1:10" x14ac:dyDescent="0.2">
      <c r="C8" s="19" t="s">
        <v>155</v>
      </c>
      <c r="D8" s="65">
        <v>2.7207962067058005</v>
      </c>
      <c r="E8" s="65">
        <v>4.4021473600000001E-5</v>
      </c>
      <c r="F8" s="65">
        <v>0</v>
      </c>
      <c r="G8" s="56">
        <f t="shared" si="0"/>
        <v>0</v>
      </c>
      <c r="H8" s="57" t="str">
        <f t="shared" si="1"/>
        <v>0%</v>
      </c>
      <c r="J8" s="27"/>
    </row>
    <row r="9" spans="1:10" x14ac:dyDescent="0.2">
      <c r="C9" s="19" t="s">
        <v>170</v>
      </c>
      <c r="D9" s="65">
        <v>8.6108496786666672E-4</v>
      </c>
      <c r="E9" s="85">
        <v>0</v>
      </c>
      <c r="F9" s="65">
        <v>0</v>
      </c>
      <c r="G9" s="56" t="str">
        <f t="shared" si="0"/>
        <v>0%</v>
      </c>
      <c r="H9" s="57" t="str">
        <f t="shared" si="1"/>
        <v>0%</v>
      </c>
      <c r="J9" s="27"/>
    </row>
    <row r="10" spans="1:10" x14ac:dyDescent="0.2">
      <c r="C10" s="19" t="s">
        <v>112</v>
      </c>
      <c r="D10" s="65">
        <v>0.15945197412183335</v>
      </c>
      <c r="E10" s="65">
        <v>6.1965938268000002E-3</v>
      </c>
      <c r="F10" s="65">
        <v>0</v>
      </c>
      <c r="G10" s="56" t="str">
        <f t="shared" si="0"/>
        <v>0%</v>
      </c>
      <c r="H10" s="57" t="str">
        <f t="shared" si="1"/>
        <v>0%</v>
      </c>
      <c r="J10" s="27"/>
    </row>
    <row r="11" spans="1:10" x14ac:dyDescent="0.2">
      <c r="C11" s="19" t="s">
        <v>49</v>
      </c>
      <c r="D11" s="65">
        <v>8.186855817317868</v>
      </c>
      <c r="E11" s="65">
        <v>8.2191353872333028</v>
      </c>
      <c r="F11" s="65">
        <v>4.7530862390032951</v>
      </c>
      <c r="G11" s="56">
        <f t="shared" si="0"/>
        <v>0.58057529594560209</v>
      </c>
      <c r="H11" s="57">
        <f t="shared" si="1"/>
        <v>0.57829516306377116</v>
      </c>
      <c r="J11" s="27"/>
    </row>
    <row r="12" spans="1:10" x14ac:dyDescent="0.2">
      <c r="C12" s="19" t="s">
        <v>171</v>
      </c>
      <c r="D12" s="65">
        <v>9.8933333333333331E-2</v>
      </c>
      <c r="E12" s="85">
        <v>0</v>
      </c>
      <c r="F12" s="65">
        <v>0</v>
      </c>
      <c r="G12" s="56" t="str">
        <f t="shared" si="0"/>
        <v>0%</v>
      </c>
      <c r="H12" s="57" t="str">
        <f t="shared" si="1"/>
        <v>0%</v>
      </c>
      <c r="J12" s="27"/>
    </row>
    <row r="13" spans="1:10" x14ac:dyDescent="0.2">
      <c r="C13" s="19" t="s">
        <v>156</v>
      </c>
      <c r="D13" s="65">
        <v>5.6468761236456659</v>
      </c>
      <c r="E13" s="65">
        <v>4.9111931618878009</v>
      </c>
      <c r="F13" s="65">
        <v>0</v>
      </c>
      <c r="G13" s="56">
        <f t="shared" si="0"/>
        <v>0</v>
      </c>
      <c r="H13" s="57">
        <f t="shared" si="1"/>
        <v>0</v>
      </c>
      <c r="J13" s="27"/>
    </row>
    <row r="14" spans="1:10" x14ac:dyDescent="0.2">
      <c r="C14" s="19" t="s">
        <v>48</v>
      </c>
      <c r="D14" s="65">
        <v>1.9601132609509666</v>
      </c>
      <c r="E14" s="65">
        <v>9.6878601158399996E-2</v>
      </c>
      <c r="F14" s="65">
        <v>8.1063333334025184E-2</v>
      </c>
      <c r="G14" s="56">
        <f t="shared" si="0"/>
        <v>4.1356453705484637E-2</v>
      </c>
      <c r="H14" s="57" t="str">
        <f t="shared" si="1"/>
        <v>0%</v>
      </c>
      <c r="J14" s="27"/>
    </row>
    <row r="15" spans="1:10" x14ac:dyDescent="0.2">
      <c r="C15" s="19" t="s">
        <v>47</v>
      </c>
      <c r="D15" s="65">
        <v>69.78404127771762</v>
      </c>
      <c r="E15" s="65">
        <v>48.185625639547986</v>
      </c>
      <c r="F15" s="65">
        <v>6.0429704708038576</v>
      </c>
      <c r="G15" s="56">
        <f t="shared" si="0"/>
        <v>8.6595306894807295E-2</v>
      </c>
      <c r="H15" s="57">
        <f t="shared" si="1"/>
        <v>0.12541023159081149</v>
      </c>
      <c r="J15" s="27"/>
    </row>
    <row r="16" spans="1:10" x14ac:dyDescent="0.2">
      <c r="C16" s="19" t="s">
        <v>123</v>
      </c>
      <c r="D16" s="65">
        <v>2.2166666689999999E-4</v>
      </c>
      <c r="E16" s="65">
        <v>5.159566213200001E-3</v>
      </c>
      <c r="F16" s="65">
        <v>0</v>
      </c>
      <c r="G16" s="56" t="str">
        <f t="shared" si="0"/>
        <v>0%</v>
      </c>
      <c r="H16" s="57" t="str">
        <f t="shared" si="1"/>
        <v>0%</v>
      </c>
      <c r="J16" s="27"/>
    </row>
    <row r="17" spans="3:10" x14ac:dyDescent="0.2">
      <c r="C17" s="19" t="s">
        <v>131</v>
      </c>
      <c r="D17" s="65">
        <v>1.3052123E-6</v>
      </c>
      <c r="E17" s="65">
        <v>0.25600000000000001</v>
      </c>
      <c r="F17" s="65">
        <v>0</v>
      </c>
      <c r="G17" s="56" t="str">
        <f t="shared" si="0"/>
        <v>0%</v>
      </c>
      <c r="H17" s="57" t="str">
        <f t="shared" si="1"/>
        <v>0%</v>
      </c>
      <c r="J17" s="27"/>
    </row>
    <row r="18" spans="3:10" x14ac:dyDescent="0.2">
      <c r="C18" s="19" t="s">
        <v>46</v>
      </c>
      <c r="D18" s="65">
        <v>30.168511878577391</v>
      </c>
      <c r="E18" s="65">
        <v>25.677302453777585</v>
      </c>
      <c r="F18" s="65">
        <v>13.347923905053909</v>
      </c>
      <c r="G18" s="56">
        <f t="shared" si="0"/>
        <v>0.44244555246134787</v>
      </c>
      <c r="H18" s="57">
        <f t="shared" si="1"/>
        <v>0.51983357399329122</v>
      </c>
      <c r="J18" s="27"/>
    </row>
    <row r="19" spans="3:10" x14ac:dyDescent="0.2">
      <c r="C19" s="19" t="s">
        <v>56</v>
      </c>
      <c r="D19" s="65">
        <v>8.3605471553733338E-2</v>
      </c>
      <c r="E19" s="65">
        <v>0.35460004487200003</v>
      </c>
      <c r="F19" s="65">
        <v>0</v>
      </c>
      <c r="G19" s="56" t="str">
        <f t="shared" si="0"/>
        <v>0%</v>
      </c>
      <c r="H19" s="57" t="str">
        <f t="shared" si="1"/>
        <v>0%</v>
      </c>
      <c r="J19" s="27"/>
    </row>
    <row r="20" spans="3:10" x14ac:dyDescent="0.2">
      <c r="C20" s="19" t="s">
        <v>50</v>
      </c>
      <c r="D20" s="65">
        <v>4.7016674254535662</v>
      </c>
      <c r="E20" s="65">
        <v>1.4930791477204999</v>
      </c>
      <c r="F20" s="65">
        <v>0.26343528487877954</v>
      </c>
      <c r="G20" s="56">
        <f t="shared" si="0"/>
        <v>5.6030182707652094E-2</v>
      </c>
      <c r="H20" s="57">
        <f t="shared" si="1"/>
        <v>0.17643758891212769</v>
      </c>
      <c r="J20" s="27"/>
    </row>
    <row r="21" spans="3:10" x14ac:dyDescent="0.2">
      <c r="C21" s="19" t="s">
        <v>60</v>
      </c>
      <c r="D21" s="65">
        <v>5.9531930980000003E-3</v>
      </c>
      <c r="E21" s="85">
        <v>0</v>
      </c>
      <c r="F21" s="65">
        <v>0</v>
      </c>
      <c r="G21" s="56" t="str">
        <f t="shared" si="0"/>
        <v>0%</v>
      </c>
      <c r="H21" s="57" t="str">
        <f t="shared" si="1"/>
        <v>0%</v>
      </c>
      <c r="J21" s="27"/>
    </row>
    <row r="22" spans="3:10" x14ac:dyDescent="0.2">
      <c r="C22" s="19" t="s">
        <v>157</v>
      </c>
      <c r="D22" s="85">
        <v>0</v>
      </c>
      <c r="E22" s="65">
        <v>3.2164160250000001E-3</v>
      </c>
      <c r="F22" s="65">
        <v>0</v>
      </c>
      <c r="G22" s="56" t="str">
        <f t="shared" si="0"/>
        <v>0%</v>
      </c>
      <c r="H22" s="57" t="str">
        <f t="shared" si="1"/>
        <v>0%</v>
      </c>
      <c r="J22" s="27"/>
    </row>
    <row r="23" spans="3:10" x14ac:dyDescent="0.2">
      <c r="C23" s="19" t="s">
        <v>52</v>
      </c>
      <c r="D23" s="65">
        <v>222.16479584965896</v>
      </c>
      <c r="E23" s="65">
        <v>502.31223216074602</v>
      </c>
      <c r="F23" s="65">
        <v>26.017408751639451</v>
      </c>
      <c r="G23" s="56">
        <f t="shared" si="0"/>
        <v>0.11710860243242895</v>
      </c>
      <c r="H23" s="57">
        <f t="shared" si="1"/>
        <v>5.1795292023295907E-2</v>
      </c>
      <c r="J23" s="27"/>
    </row>
    <row r="24" spans="3:10" x14ac:dyDescent="0.2">
      <c r="C24" s="19" t="s">
        <v>158</v>
      </c>
      <c r="D24" s="65">
        <v>7.391776237653402</v>
      </c>
      <c r="E24" s="65">
        <v>9.2237678673410954</v>
      </c>
      <c r="F24" s="65">
        <v>0</v>
      </c>
      <c r="G24" s="56">
        <f t="shared" si="0"/>
        <v>0</v>
      </c>
      <c r="H24" s="57">
        <f t="shared" si="1"/>
        <v>0</v>
      </c>
      <c r="J24" s="27"/>
    </row>
    <row r="25" spans="3:10" x14ac:dyDescent="0.2">
      <c r="C25" s="19" t="s">
        <v>72</v>
      </c>
      <c r="D25" s="65">
        <v>0.21841736706846668</v>
      </c>
      <c r="E25" s="65">
        <v>0.33574670561760001</v>
      </c>
      <c r="F25" s="65">
        <v>5.8056640198175517E-2</v>
      </c>
      <c r="G25" s="56" t="str">
        <f t="shared" si="0"/>
        <v>0%</v>
      </c>
      <c r="H25" s="57" t="str">
        <f t="shared" si="1"/>
        <v>0%</v>
      </c>
      <c r="J25" s="27"/>
    </row>
    <row r="26" spans="3:10" x14ac:dyDescent="0.2">
      <c r="C26" s="19" t="s">
        <v>113</v>
      </c>
      <c r="D26" s="65">
        <v>3.3592063541666669E-3</v>
      </c>
      <c r="E26" s="85">
        <v>0</v>
      </c>
      <c r="F26" s="65">
        <v>0</v>
      </c>
      <c r="G26" s="56" t="str">
        <f t="shared" si="0"/>
        <v>0%</v>
      </c>
      <c r="H26" s="57" t="str">
        <f t="shared" si="1"/>
        <v>0%</v>
      </c>
      <c r="J26" s="27"/>
    </row>
    <row r="27" spans="3:10" x14ac:dyDescent="0.2">
      <c r="C27" s="19" t="s">
        <v>53</v>
      </c>
      <c r="D27" s="65">
        <v>48.034266855083473</v>
      </c>
      <c r="E27" s="65">
        <v>38.242919129500841</v>
      </c>
      <c r="F27" s="65">
        <v>16.926525499723674</v>
      </c>
      <c r="G27" s="56">
        <f t="shared" si="0"/>
        <v>0.3523843832318706</v>
      </c>
      <c r="H27" s="57">
        <f t="shared" si="1"/>
        <v>0.44260547795543254</v>
      </c>
      <c r="J27" s="27"/>
    </row>
    <row r="28" spans="3:10" x14ac:dyDescent="0.2">
      <c r="C28" s="19" t="s">
        <v>159</v>
      </c>
      <c r="D28" s="85">
        <v>0</v>
      </c>
      <c r="E28" s="65">
        <v>1.2209213208000001E-3</v>
      </c>
      <c r="F28" s="65">
        <v>0</v>
      </c>
      <c r="G28" s="56" t="str">
        <f t="shared" si="0"/>
        <v>0%</v>
      </c>
      <c r="H28" s="57" t="str">
        <f>IF(E28&lt;1,"0%",IFERROR(F28/E28,"0%"))</f>
        <v>0%</v>
      </c>
      <c r="J28" s="27"/>
    </row>
    <row r="29" spans="3:10" x14ac:dyDescent="0.2">
      <c r="C29" s="19" t="s">
        <v>69</v>
      </c>
      <c r="D29" s="65">
        <v>9.9251465374186321</v>
      </c>
      <c r="E29" s="65">
        <v>19.154518713845313</v>
      </c>
      <c r="F29" s="65">
        <v>1.0297427338634171</v>
      </c>
      <c r="G29" s="56">
        <f>IF(D29&lt;1,"0%",IFERROR(F29/D29,"0%"))</f>
        <v>0.10375088468278033</v>
      </c>
      <c r="H29" s="57">
        <f t="shared" si="1"/>
        <v>5.3759781138175824E-2</v>
      </c>
      <c r="J29" s="27"/>
    </row>
    <row r="30" spans="3:10" x14ac:dyDescent="0.2">
      <c r="C30" s="19" t="s">
        <v>210</v>
      </c>
      <c r="D30" s="65">
        <v>4805.8381427506183</v>
      </c>
      <c r="E30" s="65">
        <v>4274.5518939533076</v>
      </c>
      <c r="F30" s="65">
        <v>812.92796923808032</v>
      </c>
      <c r="G30" s="56">
        <f t="shared" si="0"/>
        <v>0.16915425469839096</v>
      </c>
      <c r="H30" s="57">
        <f t="shared" si="1"/>
        <v>0.1901785238326458</v>
      </c>
      <c r="J30" s="27"/>
    </row>
    <row r="31" spans="3:10" x14ac:dyDescent="0.2">
      <c r="C31" s="19" t="s">
        <v>55</v>
      </c>
      <c r="D31" s="65">
        <v>0.67244710372186667</v>
      </c>
      <c r="E31" s="65">
        <v>0.2764292386028</v>
      </c>
      <c r="F31" s="65">
        <v>2.1890431847476938E-2</v>
      </c>
      <c r="G31" s="56" t="str">
        <f t="shared" si="0"/>
        <v>0%</v>
      </c>
      <c r="H31" s="57" t="str">
        <f t="shared" si="1"/>
        <v>0%</v>
      </c>
      <c r="J31" s="27"/>
    </row>
    <row r="32" spans="3:10" x14ac:dyDescent="0.2">
      <c r="C32" s="19" t="s">
        <v>57</v>
      </c>
      <c r="D32" s="65">
        <v>436.48304403642425</v>
      </c>
      <c r="E32" s="65">
        <v>343.07328978878519</v>
      </c>
      <c r="F32" s="65">
        <v>130.20291585941629</v>
      </c>
      <c r="G32" s="56">
        <f t="shared" si="0"/>
        <v>0.29830005458024378</v>
      </c>
      <c r="H32" s="57">
        <f t="shared" si="1"/>
        <v>0.37951924482251703</v>
      </c>
      <c r="J32" s="27"/>
    </row>
    <row r="33" spans="3:10" x14ac:dyDescent="0.2">
      <c r="C33" s="19" t="s">
        <v>58</v>
      </c>
      <c r="D33" s="65">
        <v>277.52291793859632</v>
      </c>
      <c r="E33" s="65">
        <v>217.61537601610991</v>
      </c>
      <c r="F33" s="65">
        <v>93.407047604980974</v>
      </c>
      <c r="G33" s="56">
        <f t="shared" si="0"/>
        <v>0.33657417664384698</v>
      </c>
      <c r="H33" s="57">
        <f t="shared" si="1"/>
        <v>0.42922999888604435</v>
      </c>
      <c r="J33" s="27"/>
    </row>
    <row r="34" spans="3:10" x14ac:dyDescent="0.2">
      <c r="C34" s="19" t="s">
        <v>122</v>
      </c>
      <c r="D34" s="65">
        <v>3.7849177607966668E-2</v>
      </c>
      <c r="E34" s="85">
        <v>0</v>
      </c>
      <c r="F34" s="65">
        <v>0</v>
      </c>
      <c r="G34" s="56" t="str">
        <f t="shared" si="0"/>
        <v>0%</v>
      </c>
      <c r="H34" s="57" t="str">
        <f t="shared" si="1"/>
        <v>0%</v>
      </c>
      <c r="J34" s="27"/>
    </row>
    <row r="35" spans="3:10" x14ac:dyDescent="0.2">
      <c r="C35" s="19" t="s">
        <v>105</v>
      </c>
      <c r="D35" s="65">
        <v>1.5010593119735995</v>
      </c>
      <c r="E35" s="65">
        <v>0.48401616872729986</v>
      </c>
      <c r="F35" s="65">
        <v>3.1654299200773561E-2</v>
      </c>
      <c r="G35" s="56">
        <f t="shared" si="0"/>
        <v>2.1087973638532875E-2</v>
      </c>
      <c r="H35" s="57" t="str">
        <f t="shared" si="1"/>
        <v>0%</v>
      </c>
      <c r="J35" s="27"/>
    </row>
    <row r="36" spans="3:10" x14ac:dyDescent="0.2">
      <c r="C36" s="19" t="s">
        <v>68</v>
      </c>
      <c r="D36" s="65">
        <v>0.80872583374303331</v>
      </c>
      <c r="E36" s="65">
        <v>0.1724477951658</v>
      </c>
      <c r="F36" s="65">
        <v>7.9000000000000008E-3</v>
      </c>
      <c r="G36" s="56" t="str">
        <f t="shared" si="0"/>
        <v>0%</v>
      </c>
      <c r="H36" s="57" t="str">
        <f t="shared" si="1"/>
        <v>0%</v>
      </c>
      <c r="J36" s="27"/>
    </row>
    <row r="37" spans="3:10" x14ac:dyDescent="0.2">
      <c r="C37" s="19" t="s">
        <v>97</v>
      </c>
      <c r="D37" s="65">
        <v>67.963748121337048</v>
      </c>
      <c r="E37" s="65">
        <v>125.20413864504401</v>
      </c>
      <c r="F37" s="65">
        <v>48.056948888915272</v>
      </c>
      <c r="G37" s="56">
        <f t="shared" si="0"/>
        <v>0.70709680112283146</v>
      </c>
      <c r="H37" s="57">
        <f t="shared" si="1"/>
        <v>0.38382875685249979</v>
      </c>
      <c r="J37" s="27"/>
    </row>
    <row r="38" spans="3:10" x14ac:dyDescent="0.2">
      <c r="C38" s="19" t="s">
        <v>59</v>
      </c>
      <c r="D38" s="65">
        <v>7.6184600507053011</v>
      </c>
      <c r="E38" s="65">
        <v>12.261833755195802</v>
      </c>
      <c r="F38" s="65">
        <v>7.595558477444337</v>
      </c>
      <c r="G38" s="56">
        <f t="shared" si="0"/>
        <v>0.99699393668687097</v>
      </c>
      <c r="H38" s="57">
        <f t="shared" si="1"/>
        <v>0.61944719110433311</v>
      </c>
      <c r="J38" s="27"/>
    </row>
    <row r="39" spans="3:10" x14ac:dyDescent="0.2">
      <c r="C39" s="19" t="s">
        <v>74</v>
      </c>
      <c r="D39" s="65">
        <v>1.6241351931E-3</v>
      </c>
      <c r="E39" s="65">
        <v>2.0649290820999994E-2</v>
      </c>
      <c r="F39" s="65">
        <v>1.6781300158680206E-5</v>
      </c>
      <c r="G39" s="56" t="str">
        <f t="shared" ref="G39:G70" si="2">IF(D39&lt;1,"0%",IFERROR(F39/D39,"0%"))</f>
        <v>0%</v>
      </c>
      <c r="H39" s="57" t="str">
        <f t="shared" ref="H39:H70" si="3">IF(E39&lt;1,"0%",IFERROR(F39/E39,"0%"))</f>
        <v>0%</v>
      </c>
      <c r="J39" s="27"/>
    </row>
    <row r="40" spans="3:10" x14ac:dyDescent="0.2">
      <c r="C40" s="19" t="s">
        <v>160</v>
      </c>
      <c r="D40" s="65">
        <v>3.5855328603166661E-2</v>
      </c>
      <c r="E40" s="65">
        <v>2.85024389663E-2</v>
      </c>
      <c r="F40" s="65">
        <v>0</v>
      </c>
      <c r="G40" s="56" t="str">
        <f t="shared" si="2"/>
        <v>0%</v>
      </c>
      <c r="H40" s="57" t="str">
        <f t="shared" si="3"/>
        <v>0%</v>
      </c>
      <c r="J40" s="27"/>
    </row>
    <row r="41" spans="3:10" x14ac:dyDescent="0.2">
      <c r="C41" s="19" t="s">
        <v>161</v>
      </c>
      <c r="D41" s="85">
        <v>0</v>
      </c>
      <c r="E41" s="65">
        <v>2.0697125130000001E-3</v>
      </c>
      <c r="F41" s="65">
        <v>0</v>
      </c>
      <c r="G41" s="56" t="str">
        <f t="shared" si="2"/>
        <v>0%</v>
      </c>
      <c r="H41" s="57" t="str">
        <f t="shared" si="3"/>
        <v>0%</v>
      </c>
      <c r="J41" s="27"/>
    </row>
    <row r="42" spans="3:10" x14ac:dyDescent="0.2">
      <c r="C42" s="19" t="s">
        <v>38</v>
      </c>
      <c r="D42" s="65">
        <v>4.4894175263312315</v>
      </c>
      <c r="E42" s="65">
        <v>19.340022950506999</v>
      </c>
      <c r="F42" s="65">
        <v>3.65490962911172</v>
      </c>
      <c r="G42" s="56">
        <f t="shared" si="2"/>
        <v>0.81411666606525801</v>
      </c>
      <c r="H42" s="57">
        <f t="shared" si="3"/>
        <v>0.18898165935298988</v>
      </c>
      <c r="J42" s="27"/>
    </row>
    <row r="43" spans="3:10" x14ac:dyDescent="0.2">
      <c r="C43" s="19" t="s">
        <v>102</v>
      </c>
      <c r="D43" s="65">
        <v>3.1256798309317992</v>
      </c>
      <c r="E43" s="65">
        <v>1.5683550951424992</v>
      </c>
      <c r="F43" s="65">
        <v>1.12851508340658</v>
      </c>
      <c r="G43" s="56">
        <f t="shared" si="2"/>
        <v>0.36104628255228477</v>
      </c>
      <c r="H43" s="57">
        <f t="shared" si="3"/>
        <v>0.71955329944207835</v>
      </c>
      <c r="J43" s="27"/>
    </row>
    <row r="44" spans="3:10" x14ac:dyDescent="0.2">
      <c r="C44" s="19" t="s">
        <v>92</v>
      </c>
      <c r="D44" s="65">
        <v>245.78934667209015</v>
      </c>
      <c r="E44" s="65">
        <v>54.175472868288992</v>
      </c>
      <c r="F44" s="65">
        <v>13.246920092654953</v>
      </c>
      <c r="G44" s="56">
        <f t="shared" si="2"/>
        <v>5.3895420090471997E-2</v>
      </c>
      <c r="H44" s="57">
        <f t="shared" si="3"/>
        <v>0.24451877189629276</v>
      </c>
      <c r="J44" s="27"/>
    </row>
    <row r="45" spans="3:10" x14ac:dyDescent="0.2">
      <c r="C45" s="19" t="s">
        <v>64</v>
      </c>
      <c r="D45" s="65">
        <v>130.67915399675044</v>
      </c>
      <c r="E45" s="65">
        <v>74.797720553376919</v>
      </c>
      <c r="F45" s="65">
        <v>42.221738760647881</v>
      </c>
      <c r="G45" s="56">
        <f t="shared" si="2"/>
        <v>0.32309467477649723</v>
      </c>
      <c r="H45" s="57">
        <f t="shared" si="3"/>
        <v>0.56447895000380033</v>
      </c>
      <c r="J45" s="27"/>
    </row>
    <row r="46" spans="3:10" x14ac:dyDescent="0.2">
      <c r="C46" s="19" t="s">
        <v>67</v>
      </c>
      <c r="D46" s="65">
        <v>55.914311271581518</v>
      </c>
      <c r="E46" s="65">
        <v>57.855607562767311</v>
      </c>
      <c r="F46" s="65">
        <v>23.538786597942241</v>
      </c>
      <c r="G46" s="56">
        <f t="shared" si="2"/>
        <v>0.42097963942740796</v>
      </c>
      <c r="H46" s="57">
        <f t="shared" si="3"/>
        <v>0.40685402140847121</v>
      </c>
      <c r="J46" s="27"/>
    </row>
    <row r="47" spans="3:10" x14ac:dyDescent="0.2">
      <c r="C47" s="19" t="s">
        <v>63</v>
      </c>
      <c r="D47" s="65">
        <v>46.34211156720005</v>
      </c>
      <c r="E47" s="65">
        <v>47.844824526595403</v>
      </c>
      <c r="F47" s="65">
        <v>25.674406858324705</v>
      </c>
      <c r="G47" s="56">
        <f t="shared" si="2"/>
        <v>0.55401892555315713</v>
      </c>
      <c r="H47" s="57">
        <f t="shared" si="3"/>
        <v>0.53661826775126176</v>
      </c>
      <c r="J47" s="27"/>
    </row>
    <row r="48" spans="3:10" x14ac:dyDescent="0.2">
      <c r="C48" s="19" t="s">
        <v>40</v>
      </c>
      <c r="D48" s="85">
        <v>0</v>
      </c>
      <c r="E48" s="85">
        <v>0</v>
      </c>
      <c r="F48" s="65">
        <v>0</v>
      </c>
      <c r="G48" s="56" t="str">
        <f t="shared" si="2"/>
        <v>0%</v>
      </c>
      <c r="H48" s="57" t="str">
        <f t="shared" si="3"/>
        <v>0%</v>
      </c>
      <c r="J48" s="27"/>
    </row>
    <row r="49" spans="3:10" x14ac:dyDescent="0.2">
      <c r="C49" s="19" t="s">
        <v>65</v>
      </c>
      <c r="D49" s="65">
        <v>1.758044969529666</v>
      </c>
      <c r="E49" s="65">
        <v>1.4185120155448001</v>
      </c>
      <c r="F49" s="65">
        <v>0.40441263636595959</v>
      </c>
      <c r="G49" s="56">
        <f t="shared" si="2"/>
        <v>0.23003543332236437</v>
      </c>
      <c r="H49" s="57">
        <f t="shared" si="3"/>
        <v>0.28509637700223434</v>
      </c>
      <c r="J49" s="27"/>
    </row>
    <row r="50" spans="3:10" x14ac:dyDescent="0.2">
      <c r="C50" s="19" t="s">
        <v>39</v>
      </c>
      <c r="D50" s="65">
        <v>1.4357335300000001E-5</v>
      </c>
      <c r="E50" s="85">
        <v>0</v>
      </c>
      <c r="F50" s="65">
        <v>0</v>
      </c>
      <c r="G50" s="56" t="str">
        <f t="shared" si="2"/>
        <v>0%</v>
      </c>
      <c r="H50" s="57" t="str">
        <f t="shared" si="3"/>
        <v>0%</v>
      </c>
      <c r="J50" s="27"/>
    </row>
    <row r="51" spans="3:10" x14ac:dyDescent="0.2">
      <c r="C51" s="19" t="s">
        <v>162</v>
      </c>
      <c r="D51" s="65">
        <v>11.317093510840001</v>
      </c>
      <c r="E51" s="65">
        <v>20.255600000000001</v>
      </c>
      <c r="F51" s="65">
        <v>0</v>
      </c>
      <c r="G51" s="56">
        <f t="shared" si="2"/>
        <v>0</v>
      </c>
      <c r="H51" s="57">
        <f t="shared" si="3"/>
        <v>0</v>
      </c>
      <c r="J51" s="27"/>
    </row>
    <row r="52" spans="3:10" x14ac:dyDescent="0.2">
      <c r="C52" s="19" t="s">
        <v>172</v>
      </c>
      <c r="D52" s="65">
        <v>8.1594027000000003E-4</v>
      </c>
      <c r="E52" s="85">
        <v>0</v>
      </c>
      <c r="F52" s="65">
        <v>0</v>
      </c>
      <c r="G52" s="56" t="str">
        <f t="shared" si="2"/>
        <v>0%</v>
      </c>
      <c r="H52" s="57" t="str">
        <f t="shared" si="3"/>
        <v>0%</v>
      </c>
      <c r="J52" s="27"/>
    </row>
    <row r="53" spans="3:10" x14ac:dyDescent="0.2">
      <c r="C53" s="19" t="s">
        <v>66</v>
      </c>
      <c r="D53" s="65">
        <v>51.714035626888979</v>
      </c>
      <c r="E53" s="65">
        <v>51.184254630157916</v>
      </c>
      <c r="F53" s="65">
        <v>29.619988241885629</v>
      </c>
      <c r="G53" s="56">
        <f t="shared" si="2"/>
        <v>0.57276497343178845</v>
      </c>
      <c r="H53" s="57">
        <f t="shared" si="3"/>
        <v>0.57869335904001706</v>
      </c>
      <c r="J53" s="27"/>
    </row>
    <row r="54" spans="3:10" x14ac:dyDescent="0.2">
      <c r="C54" s="19" t="s">
        <v>173</v>
      </c>
      <c r="D54" s="65">
        <v>4.4918742723333333E-4</v>
      </c>
      <c r="E54" s="65">
        <v>0</v>
      </c>
      <c r="F54" s="65">
        <v>0</v>
      </c>
      <c r="G54" s="56" t="str">
        <f t="shared" si="2"/>
        <v>0%</v>
      </c>
      <c r="H54" s="57" t="str">
        <f t="shared" si="3"/>
        <v>0%</v>
      </c>
      <c r="J54" s="27"/>
    </row>
    <row r="55" spans="3:10" x14ac:dyDescent="0.2">
      <c r="C55" s="19" t="s">
        <v>174</v>
      </c>
      <c r="D55" s="65">
        <v>5.6000000000000008E-3</v>
      </c>
      <c r="E55" s="65">
        <v>0</v>
      </c>
      <c r="F55" s="65">
        <v>0</v>
      </c>
      <c r="G55" s="56" t="str">
        <f t="shared" si="2"/>
        <v>0%</v>
      </c>
      <c r="H55" s="57" t="str">
        <f t="shared" si="3"/>
        <v>0%</v>
      </c>
      <c r="J55" s="27"/>
    </row>
    <row r="56" spans="3:10" x14ac:dyDescent="0.2">
      <c r="C56" s="19" t="s">
        <v>41</v>
      </c>
      <c r="D56" s="65">
        <v>74.785804076455932</v>
      </c>
      <c r="E56" s="65">
        <v>96.644182274513341</v>
      </c>
      <c r="F56" s="65">
        <v>41.625259861619156</v>
      </c>
      <c r="G56" s="56">
        <f t="shared" si="2"/>
        <v>0.55659306436104261</v>
      </c>
      <c r="H56" s="57">
        <f t="shared" si="3"/>
        <v>0.43070631756585748</v>
      </c>
      <c r="J56" s="27"/>
    </row>
    <row r="57" spans="3:10" x14ac:dyDescent="0.2">
      <c r="C57" s="19" t="s">
        <v>89</v>
      </c>
      <c r="D57" s="65">
        <v>125.98094611050139</v>
      </c>
      <c r="E57" s="65">
        <v>123.97533594810253</v>
      </c>
      <c r="F57" s="65">
        <v>81.610666560720986</v>
      </c>
      <c r="G57" s="56">
        <f t="shared" si="2"/>
        <v>0.64780166430198105</v>
      </c>
      <c r="H57" s="57">
        <f t="shared" si="3"/>
        <v>0.65828147136366</v>
      </c>
      <c r="J57" s="27"/>
    </row>
    <row r="58" spans="3:10" x14ac:dyDescent="0.2">
      <c r="C58" s="19" t="s">
        <v>163</v>
      </c>
      <c r="D58" s="65">
        <v>1.0731842660000001E-3</v>
      </c>
      <c r="E58" s="65">
        <v>7.9443510600000003E-4</v>
      </c>
      <c r="F58" s="65">
        <v>0</v>
      </c>
      <c r="G58" s="56" t="str">
        <f t="shared" si="2"/>
        <v>0%</v>
      </c>
      <c r="H58" s="57" t="str">
        <f t="shared" si="3"/>
        <v>0%</v>
      </c>
      <c r="J58" s="27"/>
    </row>
    <row r="59" spans="3:10" x14ac:dyDescent="0.2">
      <c r="C59" s="19" t="s">
        <v>33</v>
      </c>
      <c r="D59" s="65">
        <v>45.921391798134579</v>
      </c>
      <c r="E59" s="65">
        <v>39.127453251361729</v>
      </c>
      <c r="F59" s="65">
        <v>17.595510219683923</v>
      </c>
      <c r="G59" s="56">
        <f t="shared" si="2"/>
        <v>0.3831658739140979</v>
      </c>
      <c r="H59" s="57">
        <f t="shared" si="3"/>
        <v>0.44969730349295245</v>
      </c>
      <c r="J59" s="27"/>
    </row>
    <row r="60" spans="3:10" x14ac:dyDescent="0.2">
      <c r="C60" s="19" t="s">
        <v>91</v>
      </c>
      <c r="D60" s="65">
        <v>7.6826808499999994E-5</v>
      </c>
      <c r="E60" s="65">
        <v>0</v>
      </c>
      <c r="F60" s="65">
        <v>0</v>
      </c>
      <c r="G60" s="56" t="str">
        <f t="shared" si="2"/>
        <v>0%</v>
      </c>
      <c r="H60" s="57" t="str">
        <f t="shared" si="3"/>
        <v>0%</v>
      </c>
      <c r="J60" s="27"/>
    </row>
    <row r="61" spans="3:10" x14ac:dyDescent="0.2">
      <c r="C61" s="19" t="s">
        <v>90</v>
      </c>
      <c r="D61" s="65">
        <v>1.6686246887966667E-2</v>
      </c>
      <c r="E61" s="65">
        <v>0</v>
      </c>
      <c r="F61" s="65">
        <v>7.8312734073840957E-5</v>
      </c>
      <c r="G61" s="56" t="str">
        <f t="shared" si="2"/>
        <v>0%</v>
      </c>
      <c r="H61" s="57" t="str">
        <f t="shared" si="3"/>
        <v>0%</v>
      </c>
      <c r="J61" s="27"/>
    </row>
    <row r="62" spans="3:10" x14ac:dyDescent="0.2">
      <c r="C62" s="19" t="s">
        <v>51</v>
      </c>
      <c r="D62" s="65">
        <v>6.1531437000000001E-6</v>
      </c>
      <c r="E62" s="65">
        <v>2.6455212500000003E-4</v>
      </c>
      <c r="F62" s="65">
        <v>0</v>
      </c>
      <c r="G62" s="56" t="str">
        <f t="shared" si="2"/>
        <v>0%</v>
      </c>
      <c r="H62" s="57" t="str">
        <f t="shared" si="3"/>
        <v>0%</v>
      </c>
      <c r="J62" s="27"/>
    </row>
    <row r="63" spans="3:10" x14ac:dyDescent="0.2">
      <c r="C63" s="19" t="s">
        <v>61</v>
      </c>
      <c r="D63" s="65">
        <v>3.6270930838000003E-2</v>
      </c>
      <c r="E63" s="65">
        <v>4.6707954449999997E-3</v>
      </c>
      <c r="F63" s="65">
        <v>0</v>
      </c>
      <c r="G63" s="56" t="str">
        <f t="shared" si="2"/>
        <v>0%</v>
      </c>
      <c r="H63" s="57" t="str">
        <f t="shared" si="3"/>
        <v>0%</v>
      </c>
      <c r="J63" s="27"/>
    </row>
    <row r="64" spans="3:10" x14ac:dyDescent="0.2">
      <c r="C64" s="19" t="s">
        <v>108</v>
      </c>
      <c r="D64" s="65">
        <v>0.10903333333333333</v>
      </c>
      <c r="E64" s="65">
        <v>0</v>
      </c>
      <c r="F64" s="65">
        <v>9.575033676508753E-4</v>
      </c>
      <c r="G64" s="56" t="str">
        <f t="shared" si="2"/>
        <v>0%</v>
      </c>
      <c r="H64" s="57" t="str">
        <f t="shared" si="3"/>
        <v>0%</v>
      </c>
      <c r="J64" s="27"/>
    </row>
    <row r="65" spans="3:10" x14ac:dyDescent="0.2">
      <c r="C65" s="19" t="s">
        <v>88</v>
      </c>
      <c r="D65" s="65">
        <v>137.50183053324079</v>
      </c>
      <c r="E65" s="65">
        <v>238.38526932435576</v>
      </c>
      <c r="F65" s="65">
        <v>24.371458474845831</v>
      </c>
      <c r="G65" s="56">
        <f t="shared" si="2"/>
        <v>0.17724461107413461</v>
      </c>
      <c r="H65" s="57">
        <f t="shared" si="3"/>
        <v>0.10223558923720714</v>
      </c>
      <c r="J65" s="27"/>
    </row>
    <row r="66" spans="3:10" x14ac:dyDescent="0.2">
      <c r="C66" s="19" t="s">
        <v>37</v>
      </c>
      <c r="D66" s="65">
        <v>8.900000000000001E-2</v>
      </c>
      <c r="E66" s="65">
        <v>4.1500000000000002E-2</v>
      </c>
      <c r="F66" s="65">
        <v>0</v>
      </c>
      <c r="G66" s="56" t="str">
        <f t="shared" si="2"/>
        <v>0%</v>
      </c>
      <c r="H66" s="57" t="str">
        <f t="shared" si="3"/>
        <v>0%</v>
      </c>
      <c r="J66" s="27"/>
    </row>
    <row r="67" spans="3:10" x14ac:dyDescent="0.2">
      <c r="C67" s="19" t="s">
        <v>70</v>
      </c>
      <c r="D67" s="65">
        <v>0.56810303573229992</v>
      </c>
      <c r="E67" s="65">
        <v>0.54286148992449967</v>
      </c>
      <c r="F67" s="65">
        <v>5.9312944962033348E-2</v>
      </c>
      <c r="G67" s="56" t="str">
        <f t="shared" si="2"/>
        <v>0%</v>
      </c>
      <c r="H67" s="57" t="str">
        <f t="shared" si="3"/>
        <v>0%</v>
      </c>
      <c r="J67" s="27"/>
    </row>
    <row r="68" spans="3:10" x14ac:dyDescent="0.2">
      <c r="C68" s="19" t="s">
        <v>116</v>
      </c>
      <c r="D68" s="65">
        <v>147.18987475121176</v>
      </c>
      <c r="E68" s="65">
        <v>0</v>
      </c>
      <c r="F68" s="65">
        <v>0.8818028750888024</v>
      </c>
      <c r="G68" s="56">
        <f t="shared" si="2"/>
        <v>5.9909207517111693E-3</v>
      </c>
      <c r="H68" s="57" t="str">
        <f t="shared" si="3"/>
        <v>0%</v>
      </c>
      <c r="J68" s="27"/>
    </row>
    <row r="69" spans="3:10" x14ac:dyDescent="0.2">
      <c r="C69" s="19" t="s">
        <v>164</v>
      </c>
      <c r="D69" s="65">
        <v>7.9357989303655332</v>
      </c>
      <c r="E69" s="65">
        <v>1.0041199299655001</v>
      </c>
      <c r="F69" s="65">
        <v>0</v>
      </c>
      <c r="G69" s="56">
        <f t="shared" si="2"/>
        <v>0</v>
      </c>
      <c r="H69" s="57">
        <f t="shared" si="3"/>
        <v>0</v>
      </c>
      <c r="J69" s="27"/>
    </row>
    <row r="70" spans="3:10" x14ac:dyDescent="0.2">
      <c r="C70" s="19" t="s">
        <v>43</v>
      </c>
      <c r="D70" s="85">
        <v>0</v>
      </c>
      <c r="E70" s="65">
        <v>0</v>
      </c>
      <c r="F70" s="65">
        <v>0</v>
      </c>
      <c r="G70" s="56" t="str">
        <f t="shared" si="2"/>
        <v>0%</v>
      </c>
      <c r="H70" s="57" t="str">
        <f t="shared" si="3"/>
        <v>0%</v>
      </c>
      <c r="J70" s="27"/>
    </row>
    <row r="71" spans="3:10" x14ac:dyDescent="0.2">
      <c r="C71" s="19" t="s">
        <v>129</v>
      </c>
      <c r="D71" s="65">
        <v>0.10492285669523334</v>
      </c>
      <c r="E71" s="65">
        <v>2.3747231244000001E-2</v>
      </c>
      <c r="F71" s="65">
        <v>4.3567785148087533E-3</v>
      </c>
      <c r="G71" s="56" t="str">
        <f t="shared" ref="G71:G102" si="4">IF(D71&lt;1,"0%",IFERROR(F71/D71,"0%"))</f>
        <v>0%</v>
      </c>
      <c r="H71" s="57" t="str">
        <f t="shared" ref="H71:H102" si="5">IF(E71&lt;1,"0%",IFERROR(F71/E71,"0%"))</f>
        <v>0%</v>
      </c>
      <c r="J71" s="27"/>
    </row>
    <row r="72" spans="3:10" x14ac:dyDescent="0.2">
      <c r="C72" s="19" t="s">
        <v>124</v>
      </c>
      <c r="D72" s="65">
        <v>0</v>
      </c>
      <c r="E72" s="65">
        <v>0</v>
      </c>
      <c r="F72" s="65">
        <v>0</v>
      </c>
      <c r="G72" s="56" t="str">
        <f t="shared" si="4"/>
        <v>0%</v>
      </c>
      <c r="H72" s="57" t="str">
        <f t="shared" si="5"/>
        <v>0%</v>
      </c>
      <c r="J72" s="27"/>
    </row>
    <row r="73" spans="3:10" x14ac:dyDescent="0.2">
      <c r="C73" s="19" t="s">
        <v>98</v>
      </c>
      <c r="D73" s="65">
        <v>0.10900910474220001</v>
      </c>
      <c r="E73" s="65">
        <v>0</v>
      </c>
      <c r="F73" s="65">
        <v>0</v>
      </c>
      <c r="G73" s="56" t="str">
        <f t="shared" si="4"/>
        <v>0%</v>
      </c>
      <c r="H73" s="57" t="str">
        <f t="shared" si="5"/>
        <v>0%</v>
      </c>
      <c r="J73" s="27"/>
    </row>
    <row r="74" spans="3:10" x14ac:dyDescent="0.2">
      <c r="C74" s="19" t="s">
        <v>71</v>
      </c>
      <c r="D74" s="65">
        <v>68.783269267210855</v>
      </c>
      <c r="E74" s="65">
        <v>77.91920627105057</v>
      </c>
      <c r="F74" s="65">
        <v>29.540257993067861</v>
      </c>
      <c r="G74" s="56">
        <f t="shared" si="4"/>
        <v>0.42946865288285696</v>
      </c>
      <c r="H74" s="57">
        <f t="shared" si="5"/>
        <v>0.37911394900903905</v>
      </c>
      <c r="J74" s="27"/>
    </row>
    <row r="75" spans="3:10" x14ac:dyDescent="0.2">
      <c r="C75" s="19" t="s">
        <v>119</v>
      </c>
      <c r="D75" s="85">
        <v>0</v>
      </c>
      <c r="E75" s="65">
        <v>5.1999999999999998E-3</v>
      </c>
      <c r="F75" s="65">
        <v>0</v>
      </c>
      <c r="G75" s="56" t="str">
        <f t="shared" si="4"/>
        <v>0%</v>
      </c>
      <c r="H75" s="57" t="str">
        <f t="shared" si="5"/>
        <v>0%</v>
      </c>
      <c r="J75" s="27"/>
    </row>
    <row r="76" spans="3:10" x14ac:dyDescent="0.2">
      <c r="C76" s="19" t="s">
        <v>175</v>
      </c>
      <c r="D76" s="65">
        <v>7.166666666666667E-2</v>
      </c>
      <c r="E76" s="65">
        <v>0</v>
      </c>
      <c r="F76" s="65">
        <v>0</v>
      </c>
      <c r="G76" s="56" t="str">
        <f t="shared" si="4"/>
        <v>0%</v>
      </c>
      <c r="H76" s="57" t="str">
        <f t="shared" si="5"/>
        <v>0%</v>
      </c>
      <c r="J76" s="27"/>
    </row>
    <row r="77" spans="3:10" x14ac:dyDescent="0.2">
      <c r="C77" s="19" t="s">
        <v>75</v>
      </c>
      <c r="D77" s="65">
        <v>0.10533333333333333</v>
      </c>
      <c r="E77" s="65">
        <v>0</v>
      </c>
      <c r="F77" s="65">
        <v>0</v>
      </c>
      <c r="G77" s="56" t="str">
        <f t="shared" si="4"/>
        <v>0%</v>
      </c>
      <c r="H77" s="57" t="str">
        <f t="shared" si="5"/>
        <v>0%</v>
      </c>
      <c r="J77" s="27"/>
    </row>
    <row r="78" spans="3:10" x14ac:dyDescent="0.2">
      <c r="C78" s="19" t="s">
        <v>94</v>
      </c>
      <c r="D78" s="85">
        <v>0</v>
      </c>
      <c r="E78" s="65">
        <v>0</v>
      </c>
      <c r="F78" s="65">
        <v>0</v>
      </c>
      <c r="G78" s="56" t="str">
        <f t="shared" si="4"/>
        <v>0%</v>
      </c>
      <c r="H78" s="57" t="str">
        <f t="shared" si="5"/>
        <v>0%</v>
      </c>
      <c r="J78" s="27"/>
    </row>
    <row r="79" spans="3:10" x14ac:dyDescent="0.2">
      <c r="C79" s="19" t="s">
        <v>76</v>
      </c>
      <c r="D79" s="65">
        <v>0.11041535420383335</v>
      </c>
      <c r="E79" s="65">
        <v>6.8841182779999996E-2</v>
      </c>
      <c r="F79" s="65">
        <v>1.469523279977554E-2</v>
      </c>
      <c r="G79" s="56" t="str">
        <f t="shared" si="4"/>
        <v>0%</v>
      </c>
      <c r="H79" s="57" t="str">
        <f t="shared" si="5"/>
        <v>0%</v>
      </c>
      <c r="J79" s="27"/>
    </row>
    <row r="80" spans="3:10" x14ac:dyDescent="0.2">
      <c r="C80" s="19" t="s">
        <v>32</v>
      </c>
      <c r="D80" s="65">
        <v>36.535029811668167</v>
      </c>
      <c r="E80" s="65">
        <v>11.090973216461999</v>
      </c>
      <c r="F80" s="65">
        <v>20.354293980193464</v>
      </c>
      <c r="G80" s="56">
        <f t="shared" si="4"/>
        <v>0.55711721285342775</v>
      </c>
      <c r="H80" s="57">
        <f t="shared" si="5"/>
        <v>1.8352126168677603</v>
      </c>
      <c r="J80" s="27"/>
    </row>
    <row r="81" spans="3:10" x14ac:dyDescent="0.2">
      <c r="C81" s="19" t="s">
        <v>104</v>
      </c>
      <c r="D81" s="65">
        <v>1.6187666666666667</v>
      </c>
      <c r="E81" s="65">
        <v>0</v>
      </c>
      <c r="F81" s="65">
        <v>0</v>
      </c>
      <c r="G81" s="56">
        <f t="shared" si="4"/>
        <v>0</v>
      </c>
      <c r="H81" s="57" t="str">
        <f t="shared" si="5"/>
        <v>0%</v>
      </c>
      <c r="J81" s="27"/>
    </row>
    <row r="82" spans="3:10" x14ac:dyDescent="0.2">
      <c r="C82" s="19" t="s">
        <v>77</v>
      </c>
      <c r="D82" s="65">
        <v>2.6130404985182998</v>
      </c>
      <c r="E82" s="65">
        <v>9.2252965910333025</v>
      </c>
      <c r="F82" s="65">
        <v>5.7580379678933832E-3</v>
      </c>
      <c r="G82" s="56">
        <f t="shared" si="4"/>
        <v>2.2035777750702389E-3</v>
      </c>
      <c r="H82" s="57">
        <f t="shared" si="5"/>
        <v>6.2415749033911975E-4</v>
      </c>
      <c r="J82" s="27"/>
    </row>
    <row r="83" spans="3:10" x14ac:dyDescent="0.2">
      <c r="C83" s="19" t="s">
        <v>176</v>
      </c>
      <c r="D83" s="65">
        <v>2.196274769E-4</v>
      </c>
      <c r="E83" s="65">
        <v>0</v>
      </c>
      <c r="F83" s="65">
        <v>0</v>
      </c>
      <c r="G83" s="56" t="str">
        <f t="shared" si="4"/>
        <v>0%</v>
      </c>
      <c r="H83" s="57" t="str">
        <f t="shared" si="5"/>
        <v>0%</v>
      </c>
      <c r="J83" s="27"/>
    </row>
    <row r="84" spans="3:10" x14ac:dyDescent="0.2">
      <c r="C84" s="19" t="s">
        <v>45</v>
      </c>
      <c r="D84" s="65">
        <v>114.63793966407603</v>
      </c>
      <c r="E84" s="65">
        <v>132.61090971501335</v>
      </c>
      <c r="F84" s="65">
        <v>70.339229024857985</v>
      </c>
      <c r="G84" s="56">
        <f t="shared" si="4"/>
        <v>0.61357722609960785</v>
      </c>
      <c r="H84" s="57">
        <f t="shared" si="5"/>
        <v>0.53041811700123365</v>
      </c>
      <c r="J84" s="27"/>
    </row>
    <row r="85" spans="3:10" x14ac:dyDescent="0.2">
      <c r="C85" s="19" t="s">
        <v>95</v>
      </c>
      <c r="D85" s="65">
        <v>353.64759784700226</v>
      </c>
      <c r="E85" s="65">
        <v>1210.6624191440985</v>
      </c>
      <c r="F85" s="65">
        <v>5.5937667195600678E-4</v>
      </c>
      <c r="G85" s="56">
        <f t="shared" si="4"/>
        <v>1.5817346854933499E-6</v>
      </c>
      <c r="H85" s="57">
        <f t="shared" si="5"/>
        <v>4.6204182364186131E-7</v>
      </c>
      <c r="J85" s="27"/>
    </row>
    <row r="86" spans="3:10" x14ac:dyDescent="0.2">
      <c r="C86" s="19" t="s">
        <v>177</v>
      </c>
      <c r="D86" s="65">
        <v>8.6161548630000005E-3</v>
      </c>
      <c r="E86" s="65">
        <v>0</v>
      </c>
      <c r="F86" s="65">
        <v>0</v>
      </c>
      <c r="G86" s="56" t="str">
        <f t="shared" si="4"/>
        <v>0%</v>
      </c>
      <c r="H86" s="57" t="str">
        <f t="shared" si="5"/>
        <v>0%</v>
      </c>
      <c r="J86" s="27"/>
    </row>
    <row r="87" spans="3:10" x14ac:dyDescent="0.2">
      <c r="C87" s="19" t="s">
        <v>130</v>
      </c>
      <c r="D87" s="65">
        <v>4.2844550133333331E-4</v>
      </c>
      <c r="E87" s="65">
        <v>0</v>
      </c>
      <c r="F87" s="65">
        <v>0</v>
      </c>
      <c r="G87" s="56" t="str">
        <f t="shared" si="4"/>
        <v>0%</v>
      </c>
      <c r="H87" s="57" t="str">
        <f t="shared" si="5"/>
        <v>0%</v>
      </c>
      <c r="J87" s="27"/>
    </row>
    <row r="88" spans="3:10" x14ac:dyDescent="0.2">
      <c r="C88" s="19" t="s">
        <v>78</v>
      </c>
      <c r="D88" s="65">
        <v>1.0136246000283335</v>
      </c>
      <c r="E88" s="65">
        <v>1.9660289365E-2</v>
      </c>
      <c r="F88" s="65">
        <v>0</v>
      </c>
      <c r="G88" s="56">
        <f t="shared" si="4"/>
        <v>0</v>
      </c>
      <c r="H88" s="57" t="str">
        <f t="shared" si="5"/>
        <v>0%</v>
      </c>
      <c r="J88" s="27"/>
    </row>
    <row r="89" spans="3:10" x14ac:dyDescent="0.2">
      <c r="C89" s="19" t="s">
        <v>106</v>
      </c>
      <c r="D89" s="85">
        <v>0</v>
      </c>
      <c r="E89" s="65">
        <v>0</v>
      </c>
      <c r="F89" s="65">
        <v>2.9631617062693049E-3</v>
      </c>
      <c r="G89" s="56" t="str">
        <f t="shared" si="4"/>
        <v>0%</v>
      </c>
      <c r="H89" s="57" t="str">
        <f t="shared" si="5"/>
        <v>0%</v>
      </c>
      <c r="J89" s="27"/>
    </row>
    <row r="90" spans="3:10" x14ac:dyDescent="0.2">
      <c r="C90" s="19" t="s">
        <v>54</v>
      </c>
      <c r="D90" s="65">
        <v>2.1060542979999997E-4</v>
      </c>
      <c r="E90" s="65">
        <v>0</v>
      </c>
      <c r="F90" s="65">
        <v>0</v>
      </c>
      <c r="G90" s="56" t="str">
        <f t="shared" si="4"/>
        <v>0%</v>
      </c>
      <c r="H90" s="57" t="str">
        <f t="shared" si="5"/>
        <v>0%</v>
      </c>
      <c r="J90" s="27"/>
    </row>
    <row r="91" spans="3:10" x14ac:dyDescent="0.2">
      <c r="C91" s="19" t="s">
        <v>165</v>
      </c>
      <c r="D91" s="65">
        <v>153.7139977068058</v>
      </c>
      <c r="E91" s="65">
        <v>363.26070107966615</v>
      </c>
      <c r="F91" s="65">
        <v>0</v>
      </c>
      <c r="G91" s="56">
        <f t="shared" si="4"/>
        <v>0</v>
      </c>
      <c r="H91" s="57">
        <f t="shared" si="5"/>
        <v>0</v>
      </c>
      <c r="J91" s="27"/>
    </row>
    <row r="92" spans="3:10" x14ac:dyDescent="0.2">
      <c r="C92" s="19" t="s">
        <v>132</v>
      </c>
      <c r="D92" s="65">
        <v>1.1062785468333334E-2</v>
      </c>
      <c r="E92" s="65">
        <v>0</v>
      </c>
      <c r="F92" s="65">
        <v>0</v>
      </c>
      <c r="G92" s="56" t="str">
        <f t="shared" si="4"/>
        <v>0%</v>
      </c>
      <c r="H92" s="57" t="str">
        <f t="shared" si="5"/>
        <v>0%</v>
      </c>
      <c r="J92" s="27"/>
    </row>
    <row r="93" spans="3:10" x14ac:dyDescent="0.2">
      <c r="C93" s="55" t="s">
        <v>79</v>
      </c>
      <c r="D93" s="65">
        <v>3.9612954446527673</v>
      </c>
      <c r="E93" s="65">
        <v>10.167178401426805</v>
      </c>
      <c r="F93" s="65">
        <v>0.63070000000000004</v>
      </c>
      <c r="G93" s="56">
        <f t="shared" si="4"/>
        <v>0.15921559217486866</v>
      </c>
      <c r="H93" s="57">
        <f t="shared" si="5"/>
        <v>6.2032943172462787E-2</v>
      </c>
      <c r="J93" s="27"/>
    </row>
    <row r="94" spans="3:10" x14ac:dyDescent="0.2">
      <c r="C94" t="s">
        <v>166</v>
      </c>
      <c r="D94" s="85">
        <v>0</v>
      </c>
      <c r="E94" s="65">
        <v>1.9735440527999999E-3</v>
      </c>
      <c r="F94" s="65">
        <v>0</v>
      </c>
      <c r="G94" s="56" t="str">
        <f t="shared" si="4"/>
        <v>0%</v>
      </c>
      <c r="H94" s="57" t="str">
        <f t="shared" si="5"/>
        <v>0%</v>
      </c>
      <c r="J94" s="27"/>
    </row>
    <row r="95" spans="3:10" x14ac:dyDescent="0.2">
      <c r="C95" t="s">
        <v>82</v>
      </c>
      <c r="D95" s="65">
        <v>3.2657209157333339E-3</v>
      </c>
      <c r="E95" s="65">
        <v>4.0747124999000002E-3</v>
      </c>
      <c r="F95" s="65">
        <v>6.8857488052028739E-4</v>
      </c>
      <c r="G95" s="56" t="str">
        <f t="shared" si="4"/>
        <v>0%</v>
      </c>
      <c r="H95" s="57" t="str">
        <f t="shared" si="5"/>
        <v>0%</v>
      </c>
      <c r="J95" s="27"/>
    </row>
    <row r="96" spans="3:10" x14ac:dyDescent="0.2">
      <c r="C96" t="s">
        <v>81</v>
      </c>
      <c r="D96" s="65">
        <v>1.1148089223661659</v>
      </c>
      <c r="E96" s="65">
        <v>0.17754799338020003</v>
      </c>
      <c r="F96" s="65">
        <v>0</v>
      </c>
      <c r="G96" s="56">
        <f t="shared" si="4"/>
        <v>0</v>
      </c>
      <c r="H96" s="57" t="str">
        <f t="shared" si="5"/>
        <v>0%</v>
      </c>
      <c r="J96" s="27"/>
    </row>
    <row r="97" spans="3:10" x14ac:dyDescent="0.2">
      <c r="C97" t="s">
        <v>121</v>
      </c>
      <c r="D97" s="85">
        <v>0</v>
      </c>
      <c r="E97" s="65">
        <v>0</v>
      </c>
      <c r="F97" s="65">
        <v>0</v>
      </c>
      <c r="G97" s="56" t="str">
        <f t="shared" si="4"/>
        <v>0%</v>
      </c>
      <c r="H97" s="57" t="str">
        <f t="shared" si="5"/>
        <v>0%</v>
      </c>
      <c r="J97" s="27"/>
    </row>
    <row r="98" spans="3:10" x14ac:dyDescent="0.2">
      <c r="C98" t="s">
        <v>178</v>
      </c>
      <c r="D98" s="65">
        <v>2.6985353173333334E-3</v>
      </c>
      <c r="E98" s="65">
        <v>0</v>
      </c>
      <c r="F98" s="65">
        <v>0</v>
      </c>
      <c r="G98" s="56" t="str">
        <f t="shared" si="4"/>
        <v>0%</v>
      </c>
      <c r="H98" s="57" t="str">
        <f t="shared" si="5"/>
        <v>0%</v>
      </c>
      <c r="J98" s="27"/>
    </row>
    <row r="99" spans="3:10" x14ac:dyDescent="0.2">
      <c r="C99" t="s">
        <v>86</v>
      </c>
      <c r="D99" s="65">
        <v>3.7048583758470315</v>
      </c>
      <c r="E99" s="65">
        <v>1.1323975150937002</v>
      </c>
      <c r="F99" s="65">
        <v>0.82482003546762828</v>
      </c>
      <c r="G99" s="56">
        <f t="shared" si="4"/>
        <v>0.22263200149426818</v>
      </c>
      <c r="H99" s="57">
        <f t="shared" si="5"/>
        <v>0.72838382676897573</v>
      </c>
      <c r="J99" s="27"/>
    </row>
    <row r="100" spans="3:10" x14ac:dyDescent="0.2">
      <c r="C100" t="s">
        <v>12</v>
      </c>
      <c r="D100" s="65">
        <v>5011.4686862477975</v>
      </c>
      <c r="E100" s="65">
        <v>4218.1126500444925</v>
      </c>
      <c r="F100" s="65">
        <v>2909.3311058578083</v>
      </c>
      <c r="G100" s="56">
        <f t="shared" si="4"/>
        <v>0.58053462727232796</v>
      </c>
      <c r="H100" s="57">
        <f t="shared" si="5"/>
        <v>0.68972342543462439</v>
      </c>
      <c r="J100" s="27"/>
    </row>
    <row r="101" spans="3:10" x14ac:dyDescent="0.2">
      <c r="C101" t="s">
        <v>111</v>
      </c>
      <c r="D101" s="65">
        <v>5.0250347526666662E-3</v>
      </c>
      <c r="E101" s="65">
        <v>0</v>
      </c>
      <c r="F101" s="65">
        <v>0</v>
      </c>
      <c r="G101" s="56" t="str">
        <f t="shared" si="4"/>
        <v>0%</v>
      </c>
      <c r="H101" s="57" t="str">
        <f t="shared" si="5"/>
        <v>0%</v>
      </c>
      <c r="J101" s="27"/>
    </row>
    <row r="102" spans="3:10" x14ac:dyDescent="0.2">
      <c r="C102" t="s">
        <v>83</v>
      </c>
      <c r="D102" s="65">
        <v>20.228604870440456</v>
      </c>
      <c r="E102" s="65">
        <v>21.980971628939109</v>
      </c>
      <c r="F102" s="65">
        <v>8.4804474940923882</v>
      </c>
      <c r="G102" s="56">
        <f t="shared" si="4"/>
        <v>0.41923046835941957</v>
      </c>
      <c r="H102" s="57">
        <f t="shared" si="5"/>
        <v>0.3858085819521932</v>
      </c>
      <c r="J102" s="27"/>
    </row>
    <row r="103" spans="3:10" x14ac:dyDescent="0.2">
      <c r="C103" t="s">
        <v>179</v>
      </c>
      <c r="D103" s="65">
        <v>8.0000000000000002E-3</v>
      </c>
      <c r="E103" s="65">
        <v>0</v>
      </c>
      <c r="F103" s="65">
        <v>0</v>
      </c>
      <c r="G103" s="56" t="str">
        <f t="shared" ref="G103:G134" si="6">IF(D103&lt;1,"0%",IFERROR(F103/D103,"0%"))</f>
        <v>0%</v>
      </c>
      <c r="H103" s="57" t="str">
        <f t="shared" ref="H103:H135" si="7">IF(E103&lt;1,"0%",IFERROR(F103/E103,"0%"))</f>
        <v>0%</v>
      </c>
      <c r="J103" s="27"/>
    </row>
    <row r="104" spans="3:10" x14ac:dyDescent="0.2">
      <c r="C104" t="s">
        <v>109</v>
      </c>
      <c r="D104" s="65">
        <v>3.9068633482948667</v>
      </c>
      <c r="E104" s="65">
        <v>1.5152000000000001</v>
      </c>
      <c r="F104" s="65">
        <v>0</v>
      </c>
      <c r="G104" s="56">
        <f t="shared" si="6"/>
        <v>0</v>
      </c>
      <c r="H104" s="57">
        <f t="shared" si="7"/>
        <v>0</v>
      </c>
      <c r="J104" s="27"/>
    </row>
    <row r="105" spans="3:10" x14ac:dyDescent="0.2">
      <c r="C105" t="s">
        <v>117</v>
      </c>
      <c r="D105" s="85">
        <v>0</v>
      </c>
      <c r="E105" s="65">
        <v>0</v>
      </c>
      <c r="F105" s="65">
        <v>0</v>
      </c>
      <c r="G105" s="56" t="str">
        <f t="shared" si="6"/>
        <v>0%</v>
      </c>
      <c r="H105" s="57" t="str">
        <f t="shared" si="7"/>
        <v>0%</v>
      </c>
      <c r="J105" s="27"/>
    </row>
    <row r="106" spans="3:10" x14ac:dyDescent="0.2">
      <c r="C106" t="s">
        <v>120</v>
      </c>
      <c r="D106" s="65">
        <v>1.2092621724666666E-3</v>
      </c>
      <c r="E106" s="65">
        <v>0</v>
      </c>
      <c r="F106" s="65">
        <v>0</v>
      </c>
      <c r="G106" s="56" t="str">
        <f t="shared" si="6"/>
        <v>0%</v>
      </c>
      <c r="H106" s="57" t="str">
        <f t="shared" si="7"/>
        <v>0%</v>
      </c>
      <c r="J106" s="27"/>
    </row>
    <row r="107" spans="3:10" x14ac:dyDescent="0.2">
      <c r="C107" t="s">
        <v>85</v>
      </c>
      <c r="D107" s="65">
        <v>0.13375955232163331</v>
      </c>
      <c r="E107" s="65">
        <v>0.10081998670969999</v>
      </c>
      <c r="F107" s="65">
        <v>3.0765716957580376E-5</v>
      </c>
      <c r="G107" s="56" t="str">
        <f t="shared" si="6"/>
        <v>0%</v>
      </c>
      <c r="H107" s="57" t="str">
        <f t="shared" si="7"/>
        <v>0%</v>
      </c>
      <c r="J107" s="27"/>
    </row>
    <row r="108" spans="3:10" x14ac:dyDescent="0.2">
      <c r="C108" t="s">
        <v>118</v>
      </c>
      <c r="D108" s="65">
        <v>2.9916434691966667E-2</v>
      </c>
      <c r="E108" s="65">
        <v>1.9011666668299999E-2</v>
      </c>
      <c r="F108" s="65">
        <v>0</v>
      </c>
      <c r="G108" s="56" t="str">
        <f t="shared" si="6"/>
        <v>0%</v>
      </c>
      <c r="H108" s="57" t="str">
        <f t="shared" si="7"/>
        <v>0%</v>
      </c>
      <c r="J108" s="27"/>
    </row>
    <row r="109" spans="3:10" x14ac:dyDescent="0.2">
      <c r="C109" t="s">
        <v>110</v>
      </c>
      <c r="D109" s="65">
        <v>146.58179629588267</v>
      </c>
      <c r="E109" s="65">
        <v>260.02394056644999</v>
      </c>
      <c r="F109" s="65">
        <v>67.194931559999418</v>
      </c>
      <c r="G109" s="56">
        <f t="shared" si="6"/>
        <v>0.45841252637103108</v>
      </c>
      <c r="H109" s="57">
        <f t="shared" si="7"/>
        <v>0.25841824954124765</v>
      </c>
      <c r="J109" s="27"/>
    </row>
    <row r="110" spans="3:10" x14ac:dyDescent="0.2">
      <c r="C110" t="s">
        <v>167</v>
      </c>
      <c r="D110" s="85">
        <v>0</v>
      </c>
      <c r="E110" s="65">
        <v>12.000389381377499</v>
      </c>
      <c r="F110" s="65">
        <v>0</v>
      </c>
      <c r="G110" s="56" t="str">
        <f t="shared" si="6"/>
        <v>0%</v>
      </c>
      <c r="H110" s="57">
        <f t="shared" si="7"/>
        <v>0</v>
      </c>
      <c r="J110" s="27"/>
    </row>
    <row r="111" spans="3:10" x14ac:dyDescent="0.2">
      <c r="C111" s="18" t="s">
        <v>80</v>
      </c>
      <c r="D111" s="65">
        <v>0.46575604687779998</v>
      </c>
      <c r="E111" s="65">
        <v>0.15448014102220001</v>
      </c>
      <c r="F111" s="65">
        <v>3.0347356066449506E-3</v>
      </c>
      <c r="G111" s="56" t="str">
        <f t="shared" si="6"/>
        <v>0%</v>
      </c>
      <c r="H111" s="57" t="str">
        <f t="shared" si="7"/>
        <v>0%</v>
      </c>
      <c r="J111" s="27"/>
    </row>
    <row r="112" spans="3:10" x14ac:dyDescent="0.2">
      <c r="C112" t="s">
        <v>168</v>
      </c>
      <c r="D112" s="65">
        <v>17.875506155165148</v>
      </c>
      <c r="E112" s="65">
        <v>22.114465794057079</v>
      </c>
      <c r="F112" s="65">
        <v>0</v>
      </c>
      <c r="G112" s="56">
        <f t="shared" si="6"/>
        <v>0</v>
      </c>
      <c r="H112" s="57">
        <f t="shared" si="7"/>
        <v>0</v>
      </c>
      <c r="J112" s="27"/>
    </row>
    <row r="113" spans="3:10" x14ac:dyDescent="0.2">
      <c r="C113" t="s">
        <v>180</v>
      </c>
      <c r="D113" s="65">
        <v>2.3652189820000001E-4</v>
      </c>
      <c r="E113" s="65">
        <v>0</v>
      </c>
      <c r="F113" s="65">
        <v>0</v>
      </c>
      <c r="G113" s="56" t="str">
        <f t="shared" si="6"/>
        <v>0%</v>
      </c>
      <c r="H113" s="57" t="str">
        <f t="shared" si="7"/>
        <v>0%</v>
      </c>
      <c r="J113" s="27"/>
    </row>
    <row r="114" spans="3:10" x14ac:dyDescent="0.2">
      <c r="C114" t="s">
        <v>84</v>
      </c>
      <c r="D114" s="65">
        <v>5.8027612231492318</v>
      </c>
      <c r="E114" s="65">
        <v>5.0957991853582021</v>
      </c>
      <c r="F114" s="65">
        <v>3.7912163200614057</v>
      </c>
      <c r="G114" s="56">
        <f t="shared" si="6"/>
        <v>0.65334694540539184</v>
      </c>
      <c r="H114" s="57">
        <f t="shared" si="7"/>
        <v>0.74398856433643146</v>
      </c>
      <c r="J114" s="27"/>
    </row>
    <row r="115" spans="3:10" x14ac:dyDescent="0.2">
      <c r="C115" t="s">
        <v>87</v>
      </c>
      <c r="D115" s="65">
        <v>185.27572737024079</v>
      </c>
      <c r="E115" s="65">
        <v>102.17125807818188</v>
      </c>
      <c r="F115" s="65">
        <v>125.30119130872083</v>
      </c>
      <c r="G115" s="56">
        <f t="shared" si="6"/>
        <v>0.67629577326299495</v>
      </c>
      <c r="H115" s="57">
        <f t="shared" si="7"/>
        <v>1.226383952450109</v>
      </c>
      <c r="J115" s="27"/>
    </row>
    <row r="116" spans="3:10" x14ac:dyDescent="0.2">
      <c r="C116" t="s">
        <v>107</v>
      </c>
      <c r="D116" s="65">
        <v>2.5454773257099998E-2</v>
      </c>
      <c r="E116" s="65">
        <v>1.8664712605600001E-2</v>
      </c>
      <c r="F116" s="65">
        <v>0</v>
      </c>
      <c r="G116" s="56" t="str">
        <f t="shared" si="6"/>
        <v>0%</v>
      </c>
      <c r="H116" s="57" t="str">
        <f t="shared" si="7"/>
        <v>0%</v>
      </c>
      <c r="J116" s="27"/>
    </row>
    <row r="117" spans="3:10" x14ac:dyDescent="0.2">
      <c r="C117" t="s">
        <v>96</v>
      </c>
      <c r="D117" s="65">
        <v>2.8551773901255668</v>
      </c>
      <c r="E117" s="65">
        <v>5.0837344817813026</v>
      </c>
      <c r="F117" s="65">
        <v>6.9701437018747647</v>
      </c>
      <c r="G117" s="56">
        <f t="shared" si="6"/>
        <v>2.4412296503819775</v>
      </c>
      <c r="H117" s="57">
        <f t="shared" si="7"/>
        <v>1.371067613159938</v>
      </c>
      <c r="J117" s="27"/>
    </row>
    <row r="118" spans="3:10" x14ac:dyDescent="0.2">
      <c r="C118" t="s">
        <v>127</v>
      </c>
      <c r="D118" s="65">
        <v>9.3401878766666644E-3</v>
      </c>
      <c r="E118" s="65">
        <v>0</v>
      </c>
      <c r="F118" s="65">
        <v>0</v>
      </c>
      <c r="G118" s="56" t="str">
        <f t="shared" si="6"/>
        <v>0%</v>
      </c>
      <c r="H118" s="57" t="str">
        <f t="shared" si="7"/>
        <v>0%</v>
      </c>
      <c r="J118" s="27"/>
    </row>
    <row r="119" spans="3:10" x14ac:dyDescent="0.2">
      <c r="C119" t="s">
        <v>186</v>
      </c>
      <c r="D119" s="85">
        <v>0</v>
      </c>
      <c r="E119" s="65">
        <v>0</v>
      </c>
      <c r="F119" s="65">
        <v>95.612154509675065</v>
      </c>
      <c r="G119" s="56" t="str">
        <f t="shared" si="6"/>
        <v>0%</v>
      </c>
      <c r="H119" s="57" t="str">
        <f t="shared" si="7"/>
        <v>0%</v>
      </c>
      <c r="J119" s="27"/>
    </row>
    <row r="120" spans="3:10" x14ac:dyDescent="0.2">
      <c r="C120" t="s">
        <v>133</v>
      </c>
      <c r="D120" s="85">
        <v>0</v>
      </c>
      <c r="E120" s="65">
        <v>4.0275122400000003E-5</v>
      </c>
      <c r="F120" s="65">
        <v>8.0915260113804347E-3</v>
      </c>
      <c r="G120" s="56" t="str">
        <f t="shared" si="6"/>
        <v>0%</v>
      </c>
      <c r="H120" s="57" t="str">
        <f t="shared" si="7"/>
        <v>0%</v>
      </c>
      <c r="J120" s="27"/>
    </row>
    <row r="121" spans="3:10" x14ac:dyDescent="0.2">
      <c r="C121" t="s">
        <v>62</v>
      </c>
      <c r="D121" s="65">
        <v>1.986048149586267</v>
      </c>
      <c r="E121" s="65">
        <v>1.8019062803958004</v>
      </c>
      <c r="F121" s="65">
        <v>1.1996272473619396</v>
      </c>
      <c r="G121" s="56">
        <f t="shared" si="6"/>
        <v>0.60402727275864165</v>
      </c>
      <c r="H121" s="57">
        <f t="shared" si="7"/>
        <v>0.665754518097597</v>
      </c>
      <c r="J121" s="27"/>
    </row>
    <row r="122" spans="3:10" x14ac:dyDescent="0.2">
      <c r="C122" s="18" t="s">
        <v>128</v>
      </c>
      <c r="D122" s="85">
        <v>0</v>
      </c>
      <c r="E122" s="65">
        <v>0</v>
      </c>
      <c r="F122" s="65">
        <v>0</v>
      </c>
      <c r="G122" s="56" t="str">
        <f t="shared" si="6"/>
        <v>0%</v>
      </c>
      <c r="H122" s="56" t="str">
        <f t="shared" si="7"/>
        <v>0%</v>
      </c>
    </row>
    <row r="123" spans="3:10" x14ac:dyDescent="0.2">
      <c r="C123" s="18" t="s">
        <v>125</v>
      </c>
      <c r="D123" s="65">
        <v>5.9823720826666677E-4</v>
      </c>
      <c r="E123" s="65">
        <v>3.7049810760000001E-4</v>
      </c>
      <c r="F123" s="65">
        <v>0</v>
      </c>
      <c r="G123" s="56" t="str">
        <f t="shared" si="6"/>
        <v>0%</v>
      </c>
      <c r="H123" s="56" t="str">
        <f t="shared" si="7"/>
        <v>0%</v>
      </c>
    </row>
    <row r="124" spans="3:10" x14ac:dyDescent="0.2">
      <c r="C124" t="s">
        <v>169</v>
      </c>
      <c r="D124" s="65">
        <v>136.70445143975482</v>
      </c>
      <c r="E124" s="65">
        <v>236.82481896730809</v>
      </c>
      <c r="F124" s="65">
        <v>61.757807922221325</v>
      </c>
      <c r="G124" s="56">
        <f t="shared" si="6"/>
        <v>0.45176149914502073</v>
      </c>
      <c r="H124" s="56">
        <f t="shared" si="7"/>
        <v>0.26077422202419809</v>
      </c>
    </row>
    <row r="125" spans="3:10" x14ac:dyDescent="0.2">
      <c r="C125" t="s">
        <v>100</v>
      </c>
      <c r="D125" s="65">
        <v>58.416941755204952</v>
      </c>
      <c r="E125" s="65">
        <v>41.932028565190222</v>
      </c>
      <c r="F125" s="65">
        <v>30.784487468032609</v>
      </c>
      <c r="G125" s="56">
        <f t="shared" si="6"/>
        <v>0.52697875895377067</v>
      </c>
      <c r="H125" s="56">
        <f t="shared" si="7"/>
        <v>0.73415211525416824</v>
      </c>
    </row>
    <row r="126" spans="3:10" x14ac:dyDescent="0.2">
      <c r="C126" t="s">
        <v>93</v>
      </c>
      <c r="D126" s="65">
        <v>6.9571003849766666E-2</v>
      </c>
      <c r="E126" s="65">
        <v>0</v>
      </c>
      <c r="F126" s="65">
        <v>0</v>
      </c>
      <c r="G126" s="56" t="str">
        <f t="shared" si="6"/>
        <v>0%</v>
      </c>
      <c r="H126" s="56" t="str">
        <f t="shared" si="7"/>
        <v>0%</v>
      </c>
    </row>
    <row r="127" spans="3:10" x14ac:dyDescent="0.2">
      <c r="C127" t="s">
        <v>114</v>
      </c>
      <c r="D127" s="65">
        <v>5.4965582797666668E-3</v>
      </c>
      <c r="E127" s="65">
        <v>0.1282133788773</v>
      </c>
      <c r="F127" s="65">
        <v>7.5551734300546456E-3</v>
      </c>
      <c r="G127" s="56" t="str">
        <f t="shared" si="6"/>
        <v>0%</v>
      </c>
      <c r="H127" s="56" t="str">
        <f t="shared" si="7"/>
        <v>0%</v>
      </c>
    </row>
    <row r="128" spans="3:10" x14ac:dyDescent="0.2">
      <c r="C128" t="s">
        <v>73</v>
      </c>
      <c r="D128" s="65">
        <v>1.5875755081182665</v>
      </c>
      <c r="E128" s="65">
        <v>0.2100724265109</v>
      </c>
      <c r="F128" s="65">
        <v>6.0404998873894583E-2</v>
      </c>
      <c r="G128" s="56">
        <f t="shared" si="6"/>
        <v>3.8048583242186622E-2</v>
      </c>
      <c r="H128" s="56" t="str">
        <f t="shared" si="7"/>
        <v>0%</v>
      </c>
    </row>
    <row r="129" spans="3:8" x14ac:dyDescent="0.2">
      <c r="C129" t="s">
        <v>99</v>
      </c>
      <c r="D129" s="65">
        <v>0.62757580160066662</v>
      </c>
      <c r="E129" s="65">
        <v>0.50701844830470011</v>
      </c>
      <c r="F129" s="65">
        <v>2.0261509254616509E-2</v>
      </c>
      <c r="G129" s="56" t="str">
        <f t="shared" si="6"/>
        <v>0%</v>
      </c>
      <c r="H129" s="56" t="str">
        <f t="shared" si="7"/>
        <v>0%</v>
      </c>
    </row>
    <row r="130" spans="3:8" x14ac:dyDescent="0.2">
      <c r="C130" t="s">
        <v>101</v>
      </c>
      <c r="D130" s="65">
        <v>765.95476094797721</v>
      </c>
      <c r="E130" s="65">
        <v>1007.4764483903423</v>
      </c>
      <c r="F130" s="65">
        <v>897.41759086737386</v>
      </c>
      <c r="G130" s="56">
        <f t="shared" si="6"/>
        <v>1.1716326297870292</v>
      </c>
      <c r="H130" s="56">
        <f t="shared" si="7"/>
        <v>0.89075788550808221</v>
      </c>
    </row>
    <row r="131" spans="3:8" x14ac:dyDescent="0.2">
      <c r="C131" t="s">
        <v>115</v>
      </c>
      <c r="D131" s="85">
        <v>0</v>
      </c>
      <c r="E131" s="65">
        <v>0</v>
      </c>
      <c r="F131" s="65">
        <v>0</v>
      </c>
      <c r="G131" s="56" t="str">
        <f t="shared" si="6"/>
        <v>0%</v>
      </c>
      <c r="H131" s="56" t="str">
        <f t="shared" si="7"/>
        <v>0%</v>
      </c>
    </row>
    <row r="132" spans="3:8" x14ac:dyDescent="0.2">
      <c r="C132" t="s">
        <v>42</v>
      </c>
      <c r="D132" s="65">
        <v>265.19433988436123</v>
      </c>
      <c r="E132" s="65">
        <v>251.91936530758912</v>
      </c>
      <c r="F132" s="65">
        <v>174.14040703625378</v>
      </c>
      <c r="G132" s="56">
        <f t="shared" si="6"/>
        <v>0.6566520503876071</v>
      </c>
      <c r="H132" s="56">
        <f t="shared" si="7"/>
        <v>0.69125454815127607</v>
      </c>
    </row>
    <row r="133" spans="3:8" x14ac:dyDescent="0.2">
      <c r="C133" t="s">
        <v>103</v>
      </c>
      <c r="D133" s="65">
        <v>0.14559647330886663</v>
      </c>
      <c r="E133" s="65">
        <v>4.9267856739400019E-2</v>
      </c>
      <c r="F133" s="65">
        <v>5.4544116376535421E-3</v>
      </c>
      <c r="G133" s="56" t="str">
        <f t="shared" si="6"/>
        <v>0%</v>
      </c>
      <c r="H133" s="56" t="str">
        <f t="shared" si="7"/>
        <v>0%</v>
      </c>
    </row>
    <row r="134" spans="3:8" x14ac:dyDescent="0.2">
      <c r="C134" t="s">
        <v>126</v>
      </c>
      <c r="D134" s="65">
        <v>0.7674714043791333</v>
      </c>
      <c r="E134" s="65">
        <v>0.56692023210880005</v>
      </c>
      <c r="F134" s="65">
        <v>6.4469407094263085E-3</v>
      </c>
      <c r="G134" s="56" t="str">
        <f t="shared" si="6"/>
        <v>0%</v>
      </c>
      <c r="H134" s="56" t="str">
        <f t="shared" si="7"/>
        <v>0%</v>
      </c>
    </row>
    <row r="135" spans="3:8" ht="15" x14ac:dyDescent="0.25">
      <c r="C135" s="16" t="s">
        <v>19</v>
      </c>
      <c r="D135" s="66">
        <f>SUM(D7:D134)</f>
        <v>14469.462969748254</v>
      </c>
      <c r="E135" s="66">
        <f>SUM(E7:E134)</f>
        <v>14466.514663502421</v>
      </c>
      <c r="F135" s="66">
        <f>SUM(F7:F134)</f>
        <v>5970.2175526438923</v>
      </c>
      <c r="G135" s="58">
        <f t="shared" ref="G135" si="8">IF(D135&lt;1,"0%",IFERROR(F135/D135,"0%"))</f>
        <v>0.41260809507070217</v>
      </c>
      <c r="H135" s="58">
        <f t="shared" si="7"/>
        <v>0.41269218547202374</v>
      </c>
    </row>
    <row r="136" spans="3:8" x14ac:dyDescent="0.2">
      <c r="C136" s="30"/>
    </row>
    <row r="137" spans="3:8" x14ac:dyDescent="0.2">
      <c r="C137" s="30"/>
    </row>
  </sheetData>
  <mergeCells count="1">
    <mergeCell ref="D5:H5"/>
  </mergeCells>
  <phoneticPr fontId="22"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G58"/>
  <sheetViews>
    <sheetView showGridLines="0" workbookViewId="0"/>
  </sheetViews>
  <sheetFormatPr defaultRowHeight="14.25" x14ac:dyDescent="0.2"/>
  <cols>
    <col min="2" max="2" width="25" bestFit="1" customWidth="1"/>
    <col min="3" max="3" width="36.375"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7" ht="20.25" x14ac:dyDescent="0.3">
      <c r="A1" s="2" t="s">
        <v>206</v>
      </c>
    </row>
    <row r="4" spans="1:7" ht="15" thickBot="1" x14ac:dyDescent="0.25"/>
    <row r="5" spans="1:7" ht="15.75" thickTop="1" x14ac:dyDescent="0.25">
      <c r="B5" s="64" t="s">
        <v>140</v>
      </c>
      <c r="C5" s="64" t="s">
        <v>182</v>
      </c>
      <c r="D5" s="84"/>
      <c r="E5" s="84"/>
      <c r="F5" s="84"/>
      <c r="G5" s="84"/>
    </row>
    <row r="6" spans="1:7" ht="15" x14ac:dyDescent="0.25">
      <c r="B6" s="60" t="s">
        <v>150</v>
      </c>
      <c r="C6" s="61">
        <v>1.6140000000000001</v>
      </c>
    </row>
    <row r="7" spans="1:7" x14ac:dyDescent="0.2">
      <c r="B7" s="62" t="s">
        <v>8</v>
      </c>
      <c r="C7" s="63">
        <v>1.6140000000000001</v>
      </c>
    </row>
    <row r="8" spans="1:7" ht="15" x14ac:dyDescent="0.25">
      <c r="B8" s="60" t="s">
        <v>143</v>
      </c>
      <c r="C8" s="61">
        <v>59.494342082072912</v>
      </c>
    </row>
    <row r="9" spans="1:7" x14ac:dyDescent="0.2">
      <c r="B9" s="62" t="s">
        <v>8</v>
      </c>
      <c r="C9" s="63">
        <v>0.81942991554279554</v>
      </c>
    </row>
    <row r="10" spans="1:7" x14ac:dyDescent="0.2">
      <c r="B10" s="62" t="s">
        <v>33</v>
      </c>
      <c r="C10" s="63">
        <v>0.32588502830227295</v>
      </c>
    </row>
    <row r="11" spans="1:7" x14ac:dyDescent="0.2">
      <c r="B11" s="62" t="s">
        <v>12</v>
      </c>
      <c r="C11" s="63">
        <v>0</v>
      </c>
    </row>
    <row r="12" spans="1:7" x14ac:dyDescent="0.2">
      <c r="B12" s="62" t="s">
        <v>101</v>
      </c>
      <c r="C12" s="63">
        <v>58.349027138227846</v>
      </c>
    </row>
    <row r="13" spans="1:7" ht="15" x14ac:dyDescent="0.25">
      <c r="B13" s="60" t="s">
        <v>144</v>
      </c>
      <c r="C13" s="61">
        <v>26.531705057546951</v>
      </c>
    </row>
    <row r="14" spans="1:7" x14ac:dyDescent="0.2">
      <c r="B14" s="62" t="s">
        <v>8</v>
      </c>
      <c r="C14" s="63">
        <v>24.620784901399333</v>
      </c>
    </row>
    <row r="15" spans="1:7" x14ac:dyDescent="0.2">
      <c r="B15" s="62" t="s">
        <v>33</v>
      </c>
      <c r="C15" s="63">
        <v>0.55350862374068566</v>
      </c>
    </row>
    <row r="16" spans="1:7" x14ac:dyDescent="0.2">
      <c r="B16" s="62" t="s">
        <v>12</v>
      </c>
      <c r="C16" s="63">
        <v>1.3574115324069325</v>
      </c>
    </row>
    <row r="17" spans="2:3" ht="15" x14ac:dyDescent="0.25">
      <c r="B17" s="60" t="s">
        <v>147</v>
      </c>
      <c r="C17" s="61">
        <v>602.93491712528476</v>
      </c>
    </row>
    <row r="18" spans="2:3" x14ac:dyDescent="0.2">
      <c r="B18" s="62" t="s">
        <v>8</v>
      </c>
      <c r="C18" s="63">
        <v>568.78383604332726</v>
      </c>
    </row>
    <row r="19" spans="2:3" x14ac:dyDescent="0.2">
      <c r="B19" s="62" t="s">
        <v>33</v>
      </c>
      <c r="C19" s="63">
        <v>3.7160141480294473</v>
      </c>
    </row>
    <row r="20" spans="2:3" x14ac:dyDescent="0.2">
      <c r="B20" s="62" t="s">
        <v>32</v>
      </c>
      <c r="C20" s="63">
        <v>0.17466603408724315</v>
      </c>
    </row>
    <row r="21" spans="2:3" x14ac:dyDescent="0.2">
      <c r="B21" s="62" t="s">
        <v>12</v>
      </c>
      <c r="C21" s="63">
        <v>1.0189610952180739</v>
      </c>
    </row>
    <row r="22" spans="2:3" x14ac:dyDescent="0.2">
      <c r="B22" s="62" t="s">
        <v>101</v>
      </c>
      <c r="C22" s="63">
        <v>29.24143980462275</v>
      </c>
    </row>
    <row r="23" spans="2:3" ht="15" x14ac:dyDescent="0.25">
      <c r="B23" s="60" t="s">
        <v>142</v>
      </c>
      <c r="C23" s="61">
        <v>2646.8204840041408</v>
      </c>
    </row>
    <row r="24" spans="2:3" x14ac:dyDescent="0.2">
      <c r="B24" s="62" t="s">
        <v>8</v>
      </c>
      <c r="C24" s="63">
        <v>6.5993639247796132</v>
      </c>
    </row>
    <row r="25" spans="2:3" x14ac:dyDescent="0.2">
      <c r="B25" s="62" t="s">
        <v>33</v>
      </c>
      <c r="C25" s="63">
        <v>1.735213665937694</v>
      </c>
    </row>
    <row r="26" spans="2:3" x14ac:dyDescent="0.2">
      <c r="B26" s="62" t="s">
        <v>32</v>
      </c>
      <c r="C26" s="63">
        <v>15.360403522929611</v>
      </c>
    </row>
    <row r="27" spans="2:3" x14ac:dyDescent="0.2">
      <c r="B27" s="62" t="s">
        <v>95</v>
      </c>
      <c r="C27" s="63">
        <v>5.5937667195600678E-4</v>
      </c>
    </row>
    <row r="28" spans="2:3" x14ac:dyDescent="0.2">
      <c r="B28" s="62" t="s">
        <v>12</v>
      </c>
      <c r="C28" s="63">
        <v>2040.366870608106</v>
      </c>
    </row>
    <row r="29" spans="2:3" x14ac:dyDescent="0.2">
      <c r="B29" s="62" t="s">
        <v>101</v>
      </c>
      <c r="C29" s="63">
        <v>582.75807290571595</v>
      </c>
    </row>
    <row r="30" spans="2:3" ht="15" x14ac:dyDescent="0.25">
      <c r="B30" s="60" t="s">
        <v>148</v>
      </c>
      <c r="C30" s="61">
        <v>24.504346367257284</v>
      </c>
    </row>
    <row r="31" spans="2:3" x14ac:dyDescent="0.2">
      <c r="B31" s="62" t="s">
        <v>8</v>
      </c>
      <c r="C31" s="63">
        <v>9.0407568501801308</v>
      </c>
    </row>
    <row r="32" spans="2:3" x14ac:dyDescent="0.2">
      <c r="B32" s="62" t="s">
        <v>33</v>
      </c>
      <c r="C32" s="63">
        <v>0.53226650300824219</v>
      </c>
    </row>
    <row r="33" spans="2:3" x14ac:dyDescent="0.2">
      <c r="B33" s="62" t="s">
        <v>95</v>
      </c>
      <c r="C33" s="63">
        <v>0</v>
      </c>
    </row>
    <row r="34" spans="2:3" x14ac:dyDescent="0.2">
      <c r="B34" s="62" t="s">
        <v>12</v>
      </c>
      <c r="C34" s="63">
        <v>11.618724219355974</v>
      </c>
    </row>
    <row r="35" spans="2:3" x14ac:dyDescent="0.2">
      <c r="B35" s="62" t="s">
        <v>101</v>
      </c>
      <c r="C35" s="63">
        <v>3.3125987947129367</v>
      </c>
    </row>
    <row r="36" spans="2:3" ht="15" x14ac:dyDescent="0.25">
      <c r="B36" s="60" t="s">
        <v>149</v>
      </c>
      <c r="C36" s="61">
        <v>246.28786261246498</v>
      </c>
    </row>
    <row r="37" spans="2:3" x14ac:dyDescent="0.2">
      <c r="B37" s="62" t="s">
        <v>8</v>
      </c>
      <c r="C37" s="63">
        <v>34.578385606466675</v>
      </c>
    </row>
    <row r="38" spans="2:3" x14ac:dyDescent="0.2">
      <c r="B38" s="62" t="s">
        <v>33</v>
      </c>
      <c r="C38" s="63">
        <v>2.0290603521444592</v>
      </c>
    </row>
    <row r="39" spans="2:3" x14ac:dyDescent="0.2">
      <c r="B39" s="62" t="s">
        <v>32</v>
      </c>
      <c r="C39" s="63">
        <v>4.8192244231766077</v>
      </c>
    </row>
    <row r="40" spans="2:3" x14ac:dyDescent="0.2">
      <c r="B40" s="62" t="s">
        <v>12</v>
      </c>
      <c r="C40" s="63">
        <v>9.959261337072375</v>
      </c>
    </row>
    <row r="41" spans="2:3" x14ac:dyDescent="0.2">
      <c r="B41" s="62" t="s">
        <v>101</v>
      </c>
      <c r="C41" s="63">
        <v>194.90193089360486</v>
      </c>
    </row>
    <row r="42" spans="2:3" ht="15" x14ac:dyDescent="0.25">
      <c r="B42" s="60" t="s">
        <v>145</v>
      </c>
      <c r="C42" s="61">
        <v>2.12E-2</v>
      </c>
    </row>
    <row r="43" spans="2:3" x14ac:dyDescent="0.2">
      <c r="B43" s="62" t="s">
        <v>8</v>
      </c>
      <c r="C43" s="63">
        <v>2.12E-2</v>
      </c>
    </row>
    <row r="44" spans="2:3" ht="15" x14ac:dyDescent="0.25">
      <c r="B44" s="60" t="s">
        <v>146</v>
      </c>
      <c r="C44" s="61">
        <v>41.27852515435719</v>
      </c>
    </row>
    <row r="45" spans="2:3" x14ac:dyDescent="0.2">
      <c r="B45" s="62" t="s">
        <v>8</v>
      </c>
      <c r="C45" s="63">
        <v>31.363429543686014</v>
      </c>
    </row>
    <row r="46" spans="2:3" x14ac:dyDescent="0.2">
      <c r="B46" s="62" t="s">
        <v>33</v>
      </c>
      <c r="C46" s="63">
        <v>1.1935200533406987</v>
      </c>
    </row>
    <row r="47" spans="2:3" x14ac:dyDescent="0.2">
      <c r="B47" s="62" t="s">
        <v>32</v>
      </c>
      <c r="C47" s="63">
        <v>0</v>
      </c>
    </row>
    <row r="48" spans="2:3" x14ac:dyDescent="0.2">
      <c r="B48" s="62" t="s">
        <v>12</v>
      </c>
      <c r="C48" s="63">
        <v>5.7188199089528551</v>
      </c>
    </row>
    <row r="49" spans="2:3" x14ac:dyDescent="0.2">
      <c r="B49" s="62" t="s">
        <v>101</v>
      </c>
      <c r="C49" s="63">
        <v>3.002755648377625</v>
      </c>
    </row>
    <row r="50" spans="2:3" ht="15" x14ac:dyDescent="0.25">
      <c r="B50" s="60" t="s">
        <v>141</v>
      </c>
      <c r="C50" s="61">
        <v>1008.13964713669</v>
      </c>
    </row>
    <row r="51" spans="2:3" x14ac:dyDescent="0.2">
      <c r="B51" s="68" t="s">
        <v>8</v>
      </c>
      <c r="C51" s="67">
        <v>135.48678245269846</v>
      </c>
    </row>
    <row r="52" spans="2:3" x14ac:dyDescent="0.2">
      <c r="B52" s="62" t="s">
        <v>33</v>
      </c>
      <c r="C52" s="63">
        <v>7.5100418451804245</v>
      </c>
    </row>
    <row r="53" spans="2:3" x14ac:dyDescent="0.2">
      <c r="B53" s="62" t="s">
        <v>32</v>
      </c>
      <c r="C53" s="63">
        <v>0</v>
      </c>
    </row>
    <row r="54" spans="2:3" x14ac:dyDescent="0.2">
      <c r="B54" s="62" t="s">
        <v>12</v>
      </c>
      <c r="C54" s="63">
        <v>839.29105715669596</v>
      </c>
    </row>
    <row r="55" spans="2:3" x14ac:dyDescent="0.2">
      <c r="B55" s="62" t="s">
        <v>101</v>
      </c>
      <c r="C55" s="63">
        <v>25.851765682111605</v>
      </c>
    </row>
    <row r="56" spans="2:3" ht="15" x14ac:dyDescent="0.25">
      <c r="B56" s="79" t="s">
        <v>19</v>
      </c>
      <c r="C56" s="80">
        <v>4657.6270295398108</v>
      </c>
    </row>
    <row r="57" spans="2:3" x14ac:dyDescent="0.2">
      <c r="B57" s="75"/>
      <c r="C57" s="76"/>
    </row>
    <row r="58" spans="2:3" ht="15" x14ac:dyDescent="0.25">
      <c r="B58" s="77"/>
      <c r="C58" s="78"/>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Q25"/>
  <sheetViews>
    <sheetView showGridLines="0" workbookViewId="0"/>
  </sheetViews>
  <sheetFormatPr defaultRowHeight="14.25" x14ac:dyDescent="0.2"/>
  <cols>
    <col min="1" max="1" width="32.25" bestFit="1" customWidth="1"/>
    <col min="2" max="2" width="16.125" bestFit="1" customWidth="1"/>
    <col min="3" max="8" width="11.875" bestFit="1" customWidth="1"/>
  </cols>
  <sheetData>
    <row r="1" spans="1:17" ht="20.25" x14ac:dyDescent="0.3">
      <c r="A1" s="2" t="s">
        <v>208</v>
      </c>
      <c r="B1" s="3"/>
      <c r="C1" s="3"/>
      <c r="D1" s="3"/>
      <c r="E1" s="3"/>
      <c r="F1" s="3"/>
      <c r="G1" s="3"/>
    </row>
    <row r="2" spans="1:17" s="50" customFormat="1" ht="20.25" x14ac:dyDescent="0.3">
      <c r="A2" s="51"/>
      <c r="B2" s="52"/>
      <c r="C2" s="52"/>
      <c r="D2" s="52"/>
      <c r="E2" s="52"/>
      <c r="F2" s="52"/>
      <c r="G2" s="52"/>
      <c r="J2" s="51" t="s">
        <v>24</v>
      </c>
      <c r="K2" s="52"/>
      <c r="L2" s="52"/>
      <c r="M2" s="52"/>
      <c r="N2" s="52"/>
      <c r="O2" s="52"/>
      <c r="P2" s="52"/>
      <c r="Q2" s="52"/>
    </row>
    <row r="4" spans="1:17" ht="15" x14ac:dyDescent="0.25">
      <c r="J4" s="1" t="s">
        <v>183</v>
      </c>
      <c r="K4" s="17"/>
      <c r="L4" s="17"/>
      <c r="M4" s="17"/>
      <c r="N4" s="17"/>
      <c r="O4" s="17"/>
      <c r="P4" s="17"/>
      <c r="Q4" s="17"/>
    </row>
    <row r="5" spans="1:17" x14ac:dyDescent="0.2">
      <c r="J5" s="3"/>
      <c r="K5" s="17"/>
      <c r="L5" s="17"/>
      <c r="M5" s="17"/>
      <c r="N5" s="17"/>
      <c r="O5" s="17"/>
      <c r="P5" s="17"/>
      <c r="Q5" s="17"/>
    </row>
    <row r="6" spans="1:17" ht="15" x14ac:dyDescent="0.25">
      <c r="A6" s="28"/>
      <c r="B6" s="91" t="s">
        <v>182</v>
      </c>
      <c r="C6" s="91"/>
      <c r="D6" s="91"/>
      <c r="E6" s="91"/>
      <c r="F6" s="91"/>
      <c r="G6" s="35"/>
      <c r="J6" s="17"/>
      <c r="K6" s="17"/>
      <c r="L6" s="17"/>
      <c r="M6" s="17"/>
      <c r="N6" s="17"/>
      <c r="O6" s="17"/>
      <c r="P6" s="17"/>
      <c r="Q6" s="17"/>
    </row>
    <row r="7" spans="1:17" ht="15" x14ac:dyDescent="0.25">
      <c r="A7" s="1" t="s">
        <v>23</v>
      </c>
      <c r="B7" s="21" t="s">
        <v>34</v>
      </c>
      <c r="C7" s="21" t="s">
        <v>25</v>
      </c>
      <c r="D7" s="21" t="s">
        <v>26</v>
      </c>
      <c r="E7" s="21" t="s">
        <v>27</v>
      </c>
      <c r="F7" s="21" t="s">
        <v>35</v>
      </c>
      <c r="G7" s="21" t="s">
        <v>19</v>
      </c>
      <c r="J7" s="17"/>
      <c r="K7" s="17"/>
      <c r="L7" s="17"/>
      <c r="M7" s="17"/>
      <c r="N7" s="17"/>
      <c r="O7" s="17"/>
      <c r="P7" s="17"/>
      <c r="Q7" s="17"/>
    </row>
    <row r="8" spans="1:17" x14ac:dyDescent="0.2">
      <c r="A8" s="3" t="s">
        <v>8</v>
      </c>
      <c r="B8" s="23">
        <v>25.034728363999317</v>
      </c>
      <c r="C8" s="23">
        <v>32.919806322473107</v>
      </c>
      <c r="D8" s="23">
        <v>135.08127174156704</v>
      </c>
      <c r="E8" s="23">
        <v>465.6396815584298</v>
      </c>
      <c r="F8" s="65">
        <v>154.2524812516109</v>
      </c>
      <c r="G8" s="15">
        <v>812.92796923808021</v>
      </c>
      <c r="H8" s="15"/>
      <c r="J8" s="17"/>
      <c r="K8" s="17"/>
      <c r="L8" s="17"/>
      <c r="M8" s="17"/>
      <c r="N8" s="17"/>
      <c r="O8" s="17"/>
      <c r="P8" s="17"/>
      <c r="Q8" s="17"/>
    </row>
    <row r="9" spans="1:17" x14ac:dyDescent="0.2">
      <c r="A9" s="3" t="s">
        <v>10</v>
      </c>
      <c r="B9" s="23">
        <v>2.9882688586499495</v>
      </c>
      <c r="C9" s="23">
        <v>2.05658154315257</v>
      </c>
      <c r="D9" s="23">
        <v>2.9267986776071382</v>
      </c>
      <c r="E9" s="23">
        <v>8.6824373930073566</v>
      </c>
      <c r="F9" s="65">
        <v>0.94142374726690459</v>
      </c>
      <c r="G9" s="15">
        <v>17.595510219683916</v>
      </c>
      <c r="H9" s="15"/>
      <c r="J9" s="17"/>
      <c r="K9" s="17"/>
      <c r="L9" s="17"/>
      <c r="M9" s="17"/>
      <c r="N9" s="17"/>
      <c r="O9" s="17"/>
      <c r="P9" s="17"/>
      <c r="Q9" s="17"/>
    </row>
    <row r="10" spans="1:17" x14ac:dyDescent="0.2">
      <c r="A10" s="3" t="s">
        <v>12</v>
      </c>
      <c r="B10" s="23">
        <v>15.371348212818242</v>
      </c>
      <c r="C10" s="23">
        <v>26.313603700701247</v>
      </c>
      <c r="D10" s="23">
        <v>83.560210650520204</v>
      </c>
      <c r="E10" s="23">
        <v>514.48060731900125</v>
      </c>
      <c r="F10" s="65">
        <v>2269.6053359747671</v>
      </c>
      <c r="G10" s="15">
        <v>2909.3311058578079</v>
      </c>
      <c r="H10" s="15"/>
      <c r="J10" s="17"/>
      <c r="K10" s="17"/>
      <c r="L10" s="17"/>
      <c r="M10" s="17"/>
      <c r="N10" s="17"/>
      <c r="O10" s="17"/>
      <c r="P10" s="17"/>
      <c r="Q10" s="17"/>
    </row>
    <row r="11" spans="1:17" x14ac:dyDescent="0.2">
      <c r="A11" s="3" t="s">
        <v>14</v>
      </c>
      <c r="B11" s="23">
        <v>0</v>
      </c>
      <c r="C11" s="23">
        <v>0</v>
      </c>
      <c r="D11" s="23">
        <v>0</v>
      </c>
      <c r="E11" s="23">
        <v>0</v>
      </c>
      <c r="F11" s="65">
        <v>20.354293980193461</v>
      </c>
      <c r="G11" s="15">
        <v>20.354293980193461</v>
      </c>
      <c r="H11" s="15"/>
      <c r="J11" s="17"/>
      <c r="K11" s="17"/>
      <c r="L11" s="17"/>
      <c r="M11" s="17"/>
      <c r="N11" s="17"/>
      <c r="O11" s="17"/>
      <c r="P11" s="17"/>
      <c r="Q11" s="17"/>
    </row>
    <row r="12" spans="1:17" x14ac:dyDescent="0.2">
      <c r="A12" s="3" t="s">
        <v>16</v>
      </c>
      <c r="B12" s="23">
        <v>266.70166626080942</v>
      </c>
      <c r="C12" s="23">
        <v>91.705503167901</v>
      </c>
      <c r="D12" s="23">
        <v>232.27177408278095</v>
      </c>
      <c r="E12" s="23">
        <v>306.40473819090658</v>
      </c>
      <c r="F12" s="23">
        <v>0.33390916497583911</v>
      </c>
      <c r="G12" s="15">
        <v>897.41759086737363</v>
      </c>
      <c r="H12" s="15"/>
      <c r="J12" s="17"/>
      <c r="K12" s="17"/>
      <c r="L12" s="17"/>
      <c r="M12" s="17"/>
      <c r="N12" s="17"/>
      <c r="O12" s="17"/>
      <c r="P12" s="17"/>
      <c r="Q12" s="17"/>
    </row>
    <row r="13" spans="1:17" x14ac:dyDescent="0.2">
      <c r="A13" s="3" t="s">
        <v>18</v>
      </c>
      <c r="B13" s="23">
        <v>5.5937667195600678E-4</v>
      </c>
      <c r="C13" s="23">
        <v>0</v>
      </c>
      <c r="D13" s="23">
        <v>0</v>
      </c>
      <c r="E13" s="23">
        <v>0</v>
      </c>
      <c r="F13" s="23">
        <v>0</v>
      </c>
      <c r="G13" s="23">
        <v>5.5937667195600678E-4</v>
      </c>
      <c r="H13" s="15"/>
      <c r="J13" s="17"/>
      <c r="K13" s="17"/>
      <c r="L13" s="17"/>
      <c r="M13" s="17"/>
      <c r="N13" s="17"/>
      <c r="O13" s="17"/>
      <c r="P13" s="17"/>
      <c r="Q13" s="17"/>
    </row>
    <row r="14" spans="1:17" x14ac:dyDescent="0.2">
      <c r="A14" s="3" t="s">
        <v>154</v>
      </c>
      <c r="B14" s="69">
        <v>16.997813554333721</v>
      </c>
      <c r="C14" s="69">
        <v>9.6638443182968299</v>
      </c>
      <c r="D14" s="69">
        <v>25.984456905851776</v>
      </c>
      <c r="E14" s="69">
        <v>207.64854618613501</v>
      </c>
      <c r="F14" s="65">
        <v>1052.2958621394616</v>
      </c>
      <c r="G14" s="15">
        <v>1312.590523104079</v>
      </c>
      <c r="H14" s="15"/>
      <c r="J14" s="17"/>
      <c r="K14" s="17"/>
      <c r="L14" s="17"/>
      <c r="M14" s="17"/>
      <c r="N14" s="17"/>
      <c r="O14" s="17"/>
      <c r="P14" s="17"/>
      <c r="Q14" s="17"/>
    </row>
    <row r="15" spans="1:17" ht="15" x14ac:dyDescent="0.25">
      <c r="A15" s="16" t="s">
        <v>19</v>
      </c>
      <c r="B15" s="66">
        <v>327.09438462728252</v>
      </c>
      <c r="C15" s="66">
        <v>162.65933905252476</v>
      </c>
      <c r="D15" s="66">
        <v>479.82451205832712</v>
      </c>
      <c r="E15" s="66">
        <v>1502.8560106474768</v>
      </c>
      <c r="F15" s="66">
        <v>3497.7833062582722</v>
      </c>
      <c r="G15" s="70">
        <v>5970.2175526438832</v>
      </c>
      <c r="J15" s="17"/>
      <c r="K15" s="17"/>
      <c r="L15" s="17"/>
      <c r="M15" s="17"/>
      <c r="N15" s="17"/>
      <c r="O15" s="17"/>
      <c r="P15" s="17"/>
      <c r="Q15" s="17"/>
    </row>
    <row r="16" spans="1:17" x14ac:dyDescent="0.2">
      <c r="A16" s="30"/>
      <c r="B16" s="15"/>
      <c r="C16" s="15"/>
      <c r="D16" s="15"/>
      <c r="E16" s="15"/>
      <c r="F16" s="15"/>
      <c r="G16" s="15"/>
      <c r="J16" s="17"/>
      <c r="K16" s="17"/>
      <c r="L16" s="17"/>
      <c r="M16" s="17"/>
      <c r="N16" s="17"/>
      <c r="O16" s="17"/>
      <c r="P16" s="17"/>
      <c r="Q16" s="17"/>
    </row>
    <row r="17" spans="2:17" ht="15" x14ac:dyDescent="0.25">
      <c r="B17" s="44"/>
      <c r="G17" s="15"/>
      <c r="J17" s="17"/>
      <c r="K17" s="17"/>
      <c r="L17" s="17"/>
      <c r="M17" s="17"/>
      <c r="N17" s="17"/>
      <c r="O17" s="17"/>
      <c r="P17" s="17"/>
      <c r="Q17" s="17"/>
    </row>
    <row r="18" spans="2:17" x14ac:dyDescent="0.2">
      <c r="J18" s="17"/>
      <c r="K18" s="17"/>
      <c r="L18" s="17"/>
      <c r="M18" s="17"/>
      <c r="N18" s="17"/>
      <c r="O18" s="17"/>
      <c r="P18" s="17"/>
      <c r="Q18" s="17"/>
    </row>
    <row r="19" spans="2:17" x14ac:dyDescent="0.2">
      <c r="J19" s="17"/>
      <c r="K19" s="17"/>
      <c r="L19" s="17"/>
      <c r="M19" s="17"/>
      <c r="N19" s="17"/>
      <c r="O19" s="17"/>
      <c r="P19" s="17"/>
      <c r="Q19" s="17"/>
    </row>
    <row r="20" spans="2:17" x14ac:dyDescent="0.2">
      <c r="J20" s="17"/>
      <c r="K20" s="17"/>
      <c r="L20" s="17"/>
      <c r="M20" s="17"/>
      <c r="N20" s="17"/>
      <c r="O20" s="17"/>
      <c r="P20" s="17"/>
      <c r="Q20" s="17"/>
    </row>
    <row r="21" spans="2:17" x14ac:dyDescent="0.2">
      <c r="J21" s="17"/>
      <c r="K21" s="17"/>
      <c r="L21" s="17"/>
      <c r="M21" s="17"/>
      <c r="N21" s="17"/>
      <c r="O21" s="17"/>
      <c r="P21" s="17"/>
      <c r="Q21" s="17"/>
    </row>
    <row r="22" spans="2:17" x14ac:dyDescent="0.2">
      <c r="J22" s="17"/>
      <c r="K22" s="17"/>
      <c r="L22" s="17"/>
      <c r="M22" s="17"/>
      <c r="N22" s="17"/>
      <c r="O22" s="17"/>
      <c r="P22" s="17"/>
      <c r="Q22" s="17"/>
    </row>
    <row r="23" spans="2:17" x14ac:dyDescent="0.2">
      <c r="B23" s="19"/>
      <c r="J23" s="17"/>
      <c r="K23" s="17"/>
      <c r="L23" s="17"/>
      <c r="M23" s="17"/>
      <c r="N23" s="17"/>
      <c r="O23" s="17"/>
      <c r="P23" s="17"/>
      <c r="Q23" s="17"/>
    </row>
    <row r="24" spans="2:17" x14ac:dyDescent="0.2">
      <c r="J24" s="17"/>
      <c r="K24" s="17"/>
      <c r="L24" s="17"/>
      <c r="M24" s="17"/>
      <c r="N24" s="17"/>
      <c r="O24" s="17"/>
      <c r="P24" s="17"/>
      <c r="Q24" s="17"/>
    </row>
    <row r="25" spans="2:17" ht="15" x14ac:dyDescent="0.25">
      <c r="K25" s="33"/>
    </row>
  </sheetData>
  <mergeCells count="1">
    <mergeCell ref="B6:F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24"/>
  <sheetViews>
    <sheetView showGridLines="0" workbookViewId="0">
      <selection activeCell="E27" sqref="E27"/>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209</v>
      </c>
      <c r="B1" s="3"/>
      <c r="C1" s="3"/>
      <c r="D1" s="3"/>
      <c r="E1" s="3"/>
      <c r="F1" s="3"/>
      <c r="G1" s="3"/>
    </row>
    <row r="2" spans="1:17" s="50" customFormat="1" ht="20.25" x14ac:dyDescent="0.3">
      <c r="A2" s="51"/>
      <c r="B2" s="52"/>
      <c r="C2" s="52"/>
      <c r="D2" s="52"/>
      <c r="E2" s="52"/>
      <c r="F2" s="52"/>
      <c r="G2" s="52"/>
      <c r="J2" s="51" t="s">
        <v>24</v>
      </c>
      <c r="K2" s="52"/>
      <c r="L2" s="52"/>
      <c r="M2" s="52"/>
      <c r="N2" s="52"/>
      <c r="O2" s="52"/>
      <c r="P2" s="52"/>
      <c r="Q2" s="52"/>
    </row>
    <row r="3" spans="1:17" x14ac:dyDescent="0.2">
      <c r="A3" s="17"/>
      <c r="B3" s="17"/>
      <c r="C3" s="17"/>
      <c r="D3" s="17"/>
      <c r="E3" s="17"/>
      <c r="F3" s="17"/>
      <c r="G3" s="17"/>
      <c r="J3" s="17"/>
      <c r="K3" s="17"/>
      <c r="L3" s="17"/>
      <c r="M3" s="17"/>
      <c r="N3" s="17"/>
      <c r="O3" s="17"/>
      <c r="P3" s="17"/>
      <c r="Q3" s="17"/>
    </row>
    <row r="4" spans="1:17" ht="15" x14ac:dyDescent="0.25">
      <c r="A4" s="31"/>
      <c r="B4" s="91" t="s">
        <v>182</v>
      </c>
      <c r="C4" s="91"/>
      <c r="D4" s="91"/>
      <c r="E4" s="91"/>
      <c r="F4" s="74"/>
      <c r="G4" s="17"/>
      <c r="J4" s="1" t="s">
        <v>184</v>
      </c>
      <c r="K4" s="17"/>
      <c r="L4" s="17"/>
      <c r="M4" s="17"/>
      <c r="N4" s="17"/>
      <c r="O4" s="17"/>
      <c r="P4" s="17"/>
      <c r="Q4" s="17"/>
    </row>
    <row r="5" spans="1:17" ht="15" x14ac:dyDescent="0.25">
      <c r="A5" s="1" t="s">
        <v>23</v>
      </c>
      <c r="B5" s="21" t="s">
        <v>0</v>
      </c>
      <c r="C5" s="21" t="s">
        <v>22</v>
      </c>
      <c r="D5" s="21" t="s">
        <v>1</v>
      </c>
      <c r="E5" s="21" t="s">
        <v>2</v>
      </c>
      <c r="F5" s="21" t="s">
        <v>19</v>
      </c>
      <c r="G5" s="17"/>
      <c r="J5" s="3"/>
      <c r="K5" s="17"/>
      <c r="L5" s="17"/>
      <c r="M5" s="17"/>
      <c r="N5" s="17"/>
      <c r="O5" s="17"/>
      <c r="P5" s="17"/>
      <c r="Q5" s="17"/>
    </row>
    <row r="6" spans="1:17" x14ac:dyDescent="0.2">
      <c r="A6" s="3" t="s">
        <v>8</v>
      </c>
      <c r="B6" s="23">
        <v>431.19447868806014</v>
      </c>
      <c r="C6" s="23">
        <v>37.643553065519832</v>
      </c>
      <c r="D6" s="23">
        <v>343.68260672925385</v>
      </c>
      <c r="E6" s="23">
        <v>0.40733075524656787</v>
      </c>
      <c r="F6" s="23">
        <f>SUM(B6:E6)</f>
        <v>812.92796923808044</v>
      </c>
      <c r="G6" s="17"/>
      <c r="J6" s="17"/>
      <c r="K6" s="17"/>
      <c r="L6" s="17"/>
      <c r="M6" s="17"/>
      <c r="N6" s="17"/>
      <c r="O6" s="17"/>
      <c r="P6" s="17"/>
      <c r="Q6" s="17"/>
    </row>
    <row r="7" spans="1:17" x14ac:dyDescent="0.2">
      <c r="A7" s="3" t="s">
        <v>10</v>
      </c>
      <c r="B7" s="23">
        <v>13.424797506917816</v>
      </c>
      <c r="C7" s="23">
        <v>0.84183348588637685</v>
      </c>
      <c r="D7" s="23">
        <v>2.6136569609418134</v>
      </c>
      <c r="E7" s="23">
        <v>0.71522226593792304</v>
      </c>
      <c r="F7" s="23">
        <f t="shared" ref="F7:F13" si="0">SUM(B7:E7)</f>
        <v>17.595510219683931</v>
      </c>
      <c r="G7" s="17"/>
      <c r="J7" s="17"/>
      <c r="K7" s="17"/>
      <c r="L7" s="17"/>
      <c r="M7" s="17"/>
      <c r="N7" s="17"/>
      <c r="O7" s="17"/>
      <c r="P7" s="17"/>
      <c r="Q7" s="17"/>
    </row>
    <row r="8" spans="1:17" x14ac:dyDescent="0.2">
      <c r="A8" s="3" t="s">
        <v>12</v>
      </c>
      <c r="B8" s="23">
        <v>855.87831770511912</v>
      </c>
      <c r="C8" s="23">
        <v>16.347755558290249</v>
      </c>
      <c r="D8" s="23">
        <v>2031.1233929195246</v>
      </c>
      <c r="E8" s="23">
        <v>5.9816396748735752</v>
      </c>
      <c r="F8" s="23">
        <f t="shared" si="0"/>
        <v>2909.3311058578074</v>
      </c>
      <c r="G8" s="17"/>
      <c r="J8" s="17"/>
      <c r="K8" s="17"/>
      <c r="L8" s="17"/>
      <c r="M8" s="17"/>
      <c r="N8" s="17"/>
      <c r="O8" s="17"/>
      <c r="P8" s="17"/>
      <c r="Q8" s="17"/>
    </row>
    <row r="9" spans="1:17" x14ac:dyDescent="0.2">
      <c r="A9" s="3" t="s">
        <v>14</v>
      </c>
      <c r="B9" s="23">
        <v>17.871530787919916</v>
      </c>
      <c r="C9" s="23">
        <v>0</v>
      </c>
      <c r="D9" s="23">
        <v>2.4827631922735462</v>
      </c>
      <c r="E9" s="23">
        <v>0</v>
      </c>
      <c r="F9" s="23">
        <f t="shared" si="0"/>
        <v>20.354293980193461</v>
      </c>
      <c r="G9" s="17"/>
      <c r="J9" s="17"/>
      <c r="K9" s="17"/>
      <c r="L9" s="17"/>
      <c r="M9" s="17"/>
      <c r="N9" s="17"/>
      <c r="O9" s="17"/>
      <c r="P9" s="17"/>
      <c r="Q9" s="17"/>
    </row>
    <row r="10" spans="1:17" x14ac:dyDescent="0.2">
      <c r="A10" s="3" t="s">
        <v>16</v>
      </c>
      <c r="B10" s="23">
        <v>893.04734653375124</v>
      </c>
      <c r="C10" s="23">
        <v>4.0134593575564308</v>
      </c>
      <c r="D10" s="23">
        <v>0.34097991105645803</v>
      </c>
      <c r="E10" s="23">
        <v>1.5805065010046485E-2</v>
      </c>
      <c r="F10" s="23">
        <f t="shared" si="0"/>
        <v>897.4175908673742</v>
      </c>
      <c r="G10" s="17"/>
      <c r="J10" s="17"/>
      <c r="K10" s="17"/>
      <c r="L10" s="17"/>
      <c r="M10" s="17"/>
      <c r="N10" s="17"/>
      <c r="O10" s="17"/>
      <c r="P10" s="17"/>
      <c r="Q10" s="17"/>
    </row>
    <row r="11" spans="1:17" x14ac:dyDescent="0.2">
      <c r="A11" s="3" t="s">
        <v>18</v>
      </c>
      <c r="B11" s="23">
        <v>5.5937667195600678E-4</v>
      </c>
      <c r="C11" s="23">
        <v>0</v>
      </c>
      <c r="D11" s="23">
        <v>6.962193593490304E-3</v>
      </c>
      <c r="E11" s="23">
        <v>0</v>
      </c>
      <c r="F11" s="23">
        <f t="shared" si="0"/>
        <v>7.5215702654463108E-3</v>
      </c>
      <c r="G11" s="17"/>
      <c r="J11" s="17"/>
      <c r="K11" s="17"/>
      <c r="L11" s="17"/>
      <c r="M11" s="17"/>
      <c r="N11" s="17"/>
      <c r="O11" s="17"/>
      <c r="P11" s="17"/>
      <c r="Q11" s="17"/>
    </row>
    <row r="12" spans="1:17" x14ac:dyDescent="0.2">
      <c r="A12" s="3" t="s">
        <v>154</v>
      </c>
      <c r="B12" s="32">
        <v>855.60501155879717</v>
      </c>
      <c r="C12" s="32">
        <v>92.867394256346827</v>
      </c>
      <c r="D12" s="32">
        <v>233.91261129250222</v>
      </c>
      <c r="E12" s="32">
        <v>130.20550599643073</v>
      </c>
      <c r="F12" s="23">
        <f t="shared" si="0"/>
        <v>1312.590523104077</v>
      </c>
      <c r="G12" s="17"/>
      <c r="J12" s="17"/>
      <c r="K12" s="17"/>
      <c r="L12" s="17"/>
      <c r="M12" s="17"/>
      <c r="N12" s="17"/>
      <c r="O12" s="17"/>
      <c r="P12" s="17"/>
      <c r="Q12" s="17"/>
    </row>
    <row r="13" spans="1:17" ht="15" x14ac:dyDescent="0.25">
      <c r="A13" s="16" t="s">
        <v>19</v>
      </c>
      <c r="B13" s="66">
        <v>3067.0220421572335</v>
      </c>
      <c r="C13" s="66">
        <v>151.71399572359957</v>
      </c>
      <c r="D13" s="66">
        <v>2614.1560110055534</v>
      </c>
      <c r="E13" s="66">
        <v>137.32550375749881</v>
      </c>
      <c r="F13" s="66">
        <f t="shared" si="0"/>
        <v>5970.217552643885</v>
      </c>
      <c r="G13" s="17"/>
      <c r="J13" s="17"/>
      <c r="K13" s="17"/>
      <c r="L13" s="17"/>
      <c r="M13" s="17"/>
      <c r="N13" s="17"/>
      <c r="O13" s="17"/>
      <c r="P13" s="17"/>
      <c r="Q13" s="17"/>
    </row>
    <row r="14" spans="1:17" x14ac:dyDescent="0.2">
      <c r="A14" s="17"/>
      <c r="B14" s="71"/>
      <c r="C14" s="71"/>
      <c r="D14" s="71"/>
      <c r="E14" s="71"/>
      <c r="F14" s="17"/>
      <c r="G14" s="17"/>
      <c r="J14" s="17"/>
      <c r="K14" s="17"/>
      <c r="L14" s="17"/>
      <c r="M14" s="17"/>
      <c r="N14" s="17"/>
      <c r="O14" s="17"/>
      <c r="P14" s="17"/>
      <c r="Q14" s="17"/>
    </row>
    <row r="15" spans="1:17" ht="15" x14ac:dyDescent="0.25">
      <c r="A15" s="29"/>
      <c r="B15" s="44"/>
      <c r="C15" s="22"/>
      <c r="D15" s="22"/>
      <c r="E15" s="22"/>
      <c r="F15" s="22"/>
      <c r="G15" s="17"/>
      <c r="J15" s="17"/>
      <c r="K15" s="17"/>
      <c r="L15" s="17"/>
      <c r="M15" s="17"/>
      <c r="N15" s="17"/>
      <c r="O15" s="17"/>
      <c r="P15" s="17"/>
      <c r="Q15" s="17"/>
    </row>
    <row r="16" spans="1:17" x14ac:dyDescent="0.2">
      <c r="J16" s="17"/>
      <c r="K16" s="17"/>
      <c r="L16" s="17"/>
      <c r="M16" s="17"/>
      <c r="N16" s="17"/>
      <c r="O16" s="17"/>
      <c r="P16" s="17"/>
      <c r="Q16" s="17"/>
    </row>
    <row r="17" spans="2:17" x14ac:dyDescent="0.2">
      <c r="J17" s="17"/>
      <c r="K17" s="17"/>
      <c r="L17" s="17"/>
      <c r="M17" s="17"/>
      <c r="N17" s="17"/>
      <c r="O17" s="17"/>
      <c r="P17" s="17"/>
      <c r="Q17" s="17"/>
    </row>
    <row r="18" spans="2:17" x14ac:dyDescent="0.2">
      <c r="J18" s="17"/>
      <c r="K18" s="17"/>
      <c r="L18" s="17"/>
      <c r="M18" s="17"/>
      <c r="N18" s="17"/>
      <c r="O18" s="17"/>
      <c r="P18" s="17"/>
      <c r="Q18" s="17"/>
    </row>
    <row r="19" spans="2:17" x14ac:dyDescent="0.2">
      <c r="J19" s="17"/>
      <c r="K19" s="17"/>
      <c r="L19" s="17"/>
      <c r="M19" s="17"/>
      <c r="N19" s="17"/>
      <c r="O19" s="17"/>
      <c r="P19" s="17"/>
      <c r="Q19" s="17"/>
    </row>
    <row r="20" spans="2:17" x14ac:dyDescent="0.2">
      <c r="J20" s="17"/>
      <c r="K20" s="17"/>
      <c r="L20" s="17"/>
      <c r="M20" s="17"/>
      <c r="N20" s="17"/>
      <c r="O20" s="17"/>
      <c r="P20" s="17"/>
      <c r="Q20" s="17"/>
    </row>
    <row r="21" spans="2:17" x14ac:dyDescent="0.2">
      <c r="J21" s="17"/>
      <c r="K21" s="17"/>
      <c r="L21" s="17"/>
      <c r="M21" s="17"/>
      <c r="N21" s="17"/>
      <c r="O21" s="17"/>
      <c r="P21" s="17"/>
      <c r="Q21" s="17"/>
    </row>
    <row r="22" spans="2:17" x14ac:dyDescent="0.2">
      <c r="B22" s="19"/>
      <c r="J22" s="17"/>
      <c r="K22" s="17"/>
      <c r="L22" s="17"/>
      <c r="M22" s="17"/>
      <c r="N22" s="17"/>
      <c r="O22" s="17"/>
      <c r="P22" s="17"/>
      <c r="Q22" s="17"/>
    </row>
    <row r="23" spans="2:17" x14ac:dyDescent="0.2">
      <c r="J23" s="17"/>
      <c r="K23" s="17"/>
      <c r="L23" s="17"/>
      <c r="M23" s="17"/>
      <c r="N23" s="17"/>
      <c r="O23" s="17"/>
      <c r="P23" s="17"/>
      <c r="Q23" s="17"/>
    </row>
    <row r="24" spans="2:17" x14ac:dyDescent="0.2">
      <c r="J24" s="17"/>
      <c r="K24" s="34"/>
      <c r="L24" s="17"/>
      <c r="M24" s="17"/>
      <c r="N24" s="17"/>
      <c r="O24" s="17"/>
      <c r="P24" s="17"/>
      <c r="Q24" s="17"/>
    </row>
  </sheetData>
  <mergeCells count="1">
    <mergeCell ref="B4:E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2022-01-31T11:48:16Z</dcterms:modified>
</cp:coreProperties>
</file>