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8F102C68-9B68-493C-9A02-FE42B79498B4}" xr6:coauthVersionLast="41" xr6:coauthVersionMax="41" xr10:uidLastSave="{00000000-0000-0000-0000-000000000000}"/>
  <workbookProtection workbookAlgorithmName="SHA-512" workbookHashValue="i4UUNQ504kyxvXNpB+Sx5PXizsvxjZjfel76SYyIEsdFHSFO1BZVjK9cnmNI+Exl/WqCNmKajXNdo3ckBerw+w==" workbookSaltValue="QWpjOV1poBb7YOJOXw5HvA==" workbookSpinCount="100000" lockStructure="1"/>
  <bookViews>
    <workbookView xWindow="-110" yWindow="-110" windowWidth="19420" windowHeight="10420" xr2:uid="{00000000-000D-0000-FFFF-FFFF00000000}"/>
  </bookViews>
  <sheets>
    <sheet name="Cover_sheet" sheetId="11" r:id="rId1"/>
    <sheet name="Contents" sheetId="12" r:id="rId2"/>
    <sheet name="FIRE1002_working" sheetId="14" state="hidden" r:id="rId3"/>
    <sheet name="FIRE1002" sheetId="13" r:id="rId4"/>
    <sheet name="FIRE1002_working_historical" sheetId="6" state="hidden" r:id="rId5"/>
    <sheet name="FIRE1002_historical" sheetId="1" r:id="rId6"/>
    <sheet name="data" sheetId="2" r:id="rId7"/>
    <sheet name="Back data" sheetId="3" state="hidden" r:id="rId8"/>
    <sheet name="data_0910" sheetId="10" state="hidden" r:id="rId9"/>
  </sheets>
  <definedNames>
    <definedName name="_xlnm._FilterDatabase" localSheetId="6" hidden="1">data!$A$1:$G$28</definedName>
    <definedName name="_xlnm._FilterDatabase" localSheetId="8" hidden="1">data_0910!$A$1:$G$4</definedName>
    <definedName name="_xlnm.Print_Area" localSheetId="1">Contents!$A$1:$E$8</definedName>
    <definedName name="_xlnm.Print_Area" localSheetId="3">FIRE1002!$A$1:$I$16</definedName>
    <definedName name="_xlnm.Print_Area" localSheetId="5">FIRE1002_historical!$A$1:$Q$13</definedName>
    <definedName name="_xlnm.Print_Area" localSheetId="2">FIRE1002_working!$A$1:$I$19</definedName>
    <definedName name="_xlnm.Print_Area" localSheetId="4">FIRE1002_working_historical!$A$1:$Q$19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4" l="1"/>
  <c r="J10" i="13" l="1"/>
  <c r="F10" i="13"/>
  <c r="L8" i="13"/>
  <c r="M12" i="14"/>
  <c r="M10" i="13" s="1"/>
  <c r="L12" i="14"/>
  <c r="L10" i="13" s="1"/>
  <c r="K12" i="14"/>
  <c r="K10" i="13" s="1"/>
  <c r="J12" i="14"/>
  <c r="I12" i="14"/>
  <c r="I10" i="13" s="1"/>
  <c r="H12" i="14"/>
  <c r="H10" i="13" s="1"/>
  <c r="G12" i="14"/>
  <c r="G10" i="13" s="1"/>
  <c r="F12" i="14"/>
  <c r="E12" i="14"/>
  <c r="E10" i="13" s="1"/>
  <c r="D12" i="14"/>
  <c r="D10" i="13" s="1"/>
  <c r="C12" i="14"/>
  <c r="C10" i="13" s="1"/>
  <c r="M10" i="14"/>
  <c r="M8" i="13" s="1"/>
  <c r="L10" i="14"/>
  <c r="K10" i="14"/>
  <c r="K8" i="13" s="1"/>
  <c r="J10" i="14"/>
  <c r="J8" i="13" s="1"/>
  <c r="I10" i="14"/>
  <c r="I8" i="13" s="1"/>
  <c r="H10" i="14"/>
  <c r="H8" i="13" s="1"/>
  <c r="G10" i="14"/>
  <c r="G8" i="13" s="1"/>
  <c r="F10" i="14"/>
  <c r="F8" i="13" s="1"/>
  <c r="E10" i="14"/>
  <c r="E8" i="13" s="1"/>
  <c r="D10" i="14"/>
  <c r="D8" i="13" s="1"/>
  <c r="C10" i="14"/>
  <c r="C8" i="13" s="1"/>
  <c r="M8" i="14"/>
  <c r="M6" i="13" s="1"/>
  <c r="L8" i="14"/>
  <c r="L6" i="13" s="1"/>
  <c r="K8" i="14"/>
  <c r="K6" i="13" s="1"/>
  <c r="J8" i="14"/>
  <c r="J6" i="13" s="1"/>
  <c r="I8" i="14"/>
  <c r="I6" i="13" s="1"/>
  <c r="H8" i="14"/>
  <c r="H6" i="13" s="1"/>
  <c r="G8" i="14"/>
  <c r="G6" i="13" s="1"/>
  <c r="F8" i="14"/>
  <c r="F6" i="13" s="1"/>
  <c r="E8" i="14"/>
  <c r="E6" i="13" s="1"/>
  <c r="D8" i="14"/>
  <c r="D6" i="13" s="1"/>
  <c r="C8" i="14"/>
  <c r="C6" i="13" s="1"/>
  <c r="J9" i="14"/>
  <c r="J7" i="13" s="1"/>
  <c r="D7" i="14" l="1"/>
  <c r="D5" i="13" s="1"/>
  <c r="L9" i="14"/>
  <c r="L7" i="13" s="1"/>
  <c r="H7" i="14"/>
  <c r="H5" i="13" s="1"/>
  <c r="H9" i="14"/>
  <c r="H7" i="13" s="1"/>
  <c r="D11" i="14"/>
  <c r="D9" i="13" s="1"/>
  <c r="L7" i="14"/>
  <c r="L5" i="13" s="1"/>
  <c r="D9" i="14"/>
  <c r="D7" i="13" s="1"/>
  <c r="F7" i="14"/>
  <c r="F5" i="13" s="1"/>
  <c r="F9" i="14"/>
  <c r="F7" i="13" s="1"/>
  <c r="H11" i="14"/>
  <c r="H9" i="13" s="1"/>
  <c r="L11" i="14"/>
  <c r="L9" i="13" s="1"/>
  <c r="J7" i="14"/>
  <c r="J5" i="13" s="1"/>
  <c r="E7" i="14"/>
  <c r="E5" i="13" s="1"/>
  <c r="I7" i="14"/>
  <c r="I5" i="13" s="1"/>
  <c r="M7" i="14"/>
  <c r="M5" i="13" s="1"/>
  <c r="E9" i="14"/>
  <c r="E7" i="13" s="1"/>
  <c r="I9" i="14"/>
  <c r="I7" i="13" s="1"/>
  <c r="M9" i="14"/>
  <c r="M7" i="13" s="1"/>
  <c r="E11" i="14"/>
  <c r="E9" i="13" s="1"/>
  <c r="I11" i="14"/>
  <c r="I9" i="13" s="1"/>
  <c r="M11" i="14"/>
  <c r="M9" i="13" s="1"/>
  <c r="F11" i="14"/>
  <c r="F9" i="13" s="1"/>
  <c r="J11" i="14"/>
  <c r="J9" i="13" s="1"/>
  <c r="C7" i="14"/>
  <c r="C5" i="13" s="1"/>
  <c r="G7" i="14"/>
  <c r="G5" i="13" s="1"/>
  <c r="K7" i="14"/>
  <c r="K5" i="13" s="1"/>
  <c r="C9" i="14"/>
  <c r="C7" i="13" s="1"/>
  <c r="G9" i="14"/>
  <c r="G7" i="13" s="1"/>
  <c r="K9" i="14"/>
  <c r="K7" i="13" s="1"/>
  <c r="C11" i="14"/>
  <c r="C9" i="13" s="1"/>
  <c r="G11" i="14"/>
  <c r="G9" i="13" s="1"/>
  <c r="K11" i="14"/>
  <c r="K9" i="13" s="1"/>
  <c r="Q12" i="6" l="1"/>
  <c r="Q9" i="1" s="1"/>
  <c r="C7" i="6"/>
  <c r="C4" i="1" s="1"/>
  <c r="D7" i="6"/>
  <c r="D4" i="1" s="1"/>
  <c r="I7" i="6"/>
  <c r="I4" i="1" s="1"/>
  <c r="D8" i="6"/>
  <c r="D5" i="1" s="1"/>
  <c r="O8" i="6"/>
  <c r="O5" i="1" s="1"/>
  <c r="F9" i="6"/>
  <c r="F6" i="1" s="1"/>
  <c r="P9" i="6"/>
  <c r="P6" i="1" s="1"/>
  <c r="C10" i="6"/>
  <c r="C7" i="1" s="1"/>
  <c r="N7" i="6"/>
  <c r="N4" i="1" s="1"/>
  <c r="D9" i="6"/>
  <c r="D6" i="1" s="1"/>
  <c r="N10" i="6"/>
  <c r="N7" i="1" s="1"/>
  <c r="E7" i="6"/>
  <c r="E4" i="1" s="1"/>
  <c r="J7" i="6"/>
  <c r="J4" i="1" s="1"/>
  <c r="F8" i="6"/>
  <c r="F5" i="1" s="1"/>
  <c r="P8" i="6"/>
  <c r="P5" i="1" s="1"/>
  <c r="J9" i="6"/>
  <c r="J6" i="1" s="1"/>
  <c r="G10" i="6"/>
  <c r="G7" i="1" s="1"/>
  <c r="J11" i="6"/>
  <c r="J8" i="1" s="1"/>
  <c r="F12" i="6"/>
  <c r="F9" i="1" s="1"/>
  <c r="G7" i="6"/>
  <c r="G4" i="1" s="1"/>
  <c r="K8" i="6"/>
  <c r="K5" i="1" s="1"/>
  <c r="O9" i="6"/>
  <c r="O6" i="1" s="1"/>
  <c r="F7" i="6"/>
  <c r="F4" i="1" s="1"/>
  <c r="M7" i="6"/>
  <c r="M4" i="1" s="1"/>
  <c r="J8" i="6"/>
  <c r="J5" i="1" s="1"/>
  <c r="K9" i="6"/>
  <c r="K6" i="1" s="1"/>
  <c r="H10" i="6"/>
  <c r="H7" i="1" s="1"/>
  <c r="K11" i="6"/>
  <c r="K8" i="1" s="1"/>
  <c r="J12" i="6"/>
  <c r="J9" i="1" s="1"/>
  <c r="K7" i="6"/>
  <c r="K4" i="1" s="1"/>
  <c r="O7" i="6"/>
  <c r="O4" i="1" s="1"/>
  <c r="G8" i="6"/>
  <c r="G5" i="1" s="1"/>
  <c r="L8" i="6"/>
  <c r="L5" i="1" s="1"/>
  <c r="G9" i="6"/>
  <c r="G6" i="1" s="1"/>
  <c r="L9" i="6"/>
  <c r="L6" i="1" s="1"/>
  <c r="D10" i="6"/>
  <c r="D7" i="1" s="1"/>
  <c r="J10" i="6"/>
  <c r="J7" i="1" s="1"/>
  <c r="C11" i="6"/>
  <c r="C8" i="1" s="1"/>
  <c r="N11" i="6"/>
  <c r="N8" i="1" s="1"/>
  <c r="K12" i="6"/>
  <c r="K9" i="1" s="1"/>
  <c r="H7" i="6"/>
  <c r="H4" i="1" s="1"/>
  <c r="L7" i="6"/>
  <c r="L4" i="1" s="1"/>
  <c r="P7" i="6"/>
  <c r="P4" i="1" s="1"/>
  <c r="C8" i="6"/>
  <c r="C5" i="1" s="1"/>
  <c r="H8" i="6"/>
  <c r="H5" i="1" s="1"/>
  <c r="N8" i="6"/>
  <c r="N5" i="1" s="1"/>
  <c r="C9" i="6"/>
  <c r="C6" i="1" s="1"/>
  <c r="H9" i="6"/>
  <c r="H6" i="1" s="1"/>
  <c r="N9" i="6"/>
  <c r="N6" i="1" s="1"/>
  <c r="F10" i="6"/>
  <c r="F7" i="1" s="1"/>
  <c r="K10" i="6"/>
  <c r="K7" i="1" s="1"/>
  <c r="F11" i="6"/>
  <c r="F8" i="1" s="1"/>
  <c r="C12" i="6"/>
  <c r="C9" i="1" s="1"/>
  <c r="N12" i="6"/>
  <c r="N9" i="1" s="1"/>
  <c r="Q7" i="6"/>
  <c r="Q4" i="1" s="1"/>
  <c r="E8" i="6"/>
  <c r="E5" i="1" s="1"/>
  <c r="I8" i="6"/>
  <c r="I5" i="1" s="1"/>
  <c r="M8" i="6"/>
  <c r="M5" i="1" s="1"/>
  <c r="Q8" i="6"/>
  <c r="Q5" i="1" s="1"/>
  <c r="E9" i="6"/>
  <c r="E6" i="1" s="1"/>
  <c r="I9" i="6"/>
  <c r="I6" i="1" s="1"/>
  <c r="M9" i="6"/>
  <c r="M6" i="1" s="1"/>
  <c r="Q9" i="6"/>
  <c r="Q6" i="1" s="1"/>
  <c r="E10" i="6"/>
  <c r="E7" i="1" s="1"/>
  <c r="I10" i="6"/>
  <c r="I7" i="1" s="1"/>
  <c r="O10" i="6"/>
  <c r="O7" i="1" s="1"/>
  <c r="G11" i="6"/>
  <c r="G8" i="1" s="1"/>
  <c r="O11" i="6"/>
  <c r="O8" i="1" s="1"/>
  <c r="G12" i="6"/>
  <c r="G9" i="1" s="1"/>
  <c r="O12" i="6"/>
  <c r="O9" i="1" s="1"/>
  <c r="L10" i="6"/>
  <c r="L7" i="1" s="1"/>
  <c r="P10" i="6"/>
  <c r="P7" i="1" s="1"/>
  <c r="D11" i="6"/>
  <c r="D8" i="1" s="1"/>
  <c r="H11" i="6"/>
  <c r="H8" i="1" s="1"/>
  <c r="L11" i="6"/>
  <c r="L8" i="1" s="1"/>
  <c r="P11" i="6"/>
  <c r="P8" i="1" s="1"/>
  <c r="D12" i="6"/>
  <c r="D9" i="1" s="1"/>
  <c r="H12" i="6"/>
  <c r="H9" i="1" s="1"/>
  <c r="L12" i="6"/>
  <c r="L9" i="1" s="1"/>
  <c r="P12" i="6"/>
  <c r="P9" i="1" s="1"/>
  <c r="M10" i="6"/>
  <c r="M7" i="1" s="1"/>
  <c r="Q10" i="6"/>
  <c r="Q7" i="1" s="1"/>
  <c r="E11" i="6"/>
  <c r="E8" i="1" s="1"/>
  <c r="I11" i="6"/>
  <c r="I8" i="1" s="1"/>
  <c r="M11" i="6"/>
  <c r="M8" i="1" s="1"/>
  <c r="Q11" i="6"/>
  <c r="Q8" i="1" s="1"/>
  <c r="E12" i="6"/>
  <c r="E9" i="1" s="1"/>
  <c r="I12" i="6"/>
  <c r="I9" i="1" s="1"/>
  <c r="M12" i="6"/>
  <c r="M9" i="1" s="1"/>
</calcChain>
</file>

<file path=xl/sharedStrings.xml><?xml version="1.0" encoding="utf-8"?>
<sst xmlns="http://schemas.openxmlformats.org/spreadsheetml/2006/main" count="354" uniqueCount="108">
  <si>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</si>
  <si>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</si>
  <si>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</si>
  <si>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</si>
  <si>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</si>
  <si>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</si>
  <si>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</si>
  <si>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</si>
  <si>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</si>
  <si>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</si>
  <si>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</si>
  <si>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</si>
  <si>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</si>
  <si>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</si>
  <si>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</si>
  <si>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</si>
  <si>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</si>
  <si>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</si>
  <si>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</si>
  <si>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</si>
  <si>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</si>
  <si>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</si>
  <si>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</si>
  <si>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</si>
  <si>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Response times (minutes)</t>
  </si>
  <si>
    <t>Number of incidents</t>
  </si>
  <si>
    <t>Dwellings</t>
  </si>
  <si>
    <t>with casualties and/or rescues</t>
  </si>
  <si>
    <t>without casualties and/or rescues</t>
  </si>
  <si>
    <t>Note on 2009/10:</t>
  </si>
  <si>
    <t>General note:</t>
  </si>
  <si>
    <t>The full set of fire statistics releases, tables and guidance can be found on our landing page, here-</t>
  </si>
  <si>
    <t>https://www.gov.uk/government/collections/fire-statistics</t>
  </si>
  <si>
    <t>The statistics in this table are Official Statistics.</t>
  </si>
  <si>
    <t>Source: Home Office Incident Recording System</t>
  </si>
  <si>
    <t>Contact: FireStatistics@homeoffice.gov.uk</t>
  </si>
  <si>
    <t>1 Includes both fire and non-fire related casualties.</t>
  </si>
  <si>
    <t>FINANCIAL_YEAR</t>
  </si>
  <si>
    <t>Incidents</t>
  </si>
  <si>
    <t>Call Handling Time</t>
  </si>
  <si>
    <t>Crew Turnout Time</t>
  </si>
  <si>
    <t>Drive Time</t>
  </si>
  <si>
    <t>Casualties/rescues/all</t>
  </si>
  <si>
    <t>Total Response Time</t>
  </si>
  <si>
    <t>DO NOT EDIT THIS DATA</t>
  </si>
  <si>
    <t>Total response time</t>
  </si>
  <si>
    <t>Call handling time</t>
  </si>
  <si>
    <t>Crew turnout time</t>
  </si>
  <si>
    <t>Drive time</t>
  </si>
  <si>
    <r>
      <t>Select response time component</t>
    </r>
    <r>
      <rPr>
        <b/>
        <vertAlign val="superscript"/>
        <sz val="11"/>
        <color theme="1"/>
        <rFont val="Calibri"/>
        <family val="2"/>
        <scheme val="minor"/>
      </rPr>
      <t>3</t>
    </r>
    <r>
      <rPr>
        <b/>
        <sz val="11"/>
        <color theme="1"/>
        <rFont val="Calibri"/>
        <family val="2"/>
        <scheme val="minor"/>
      </rPr>
      <t xml:space="preserve"> from the drop-down list in the orange box below:</t>
    </r>
  </si>
  <si>
    <t>Response times (minutes and seconds)</t>
  </si>
  <si>
    <t>2018/19</t>
  </si>
  <si>
    <t>2019/20</t>
  </si>
  <si>
    <t>Fire incidents response times</t>
  </si>
  <si>
    <t>England, year ending March 2020: data tables</t>
  </si>
  <si>
    <t>Responsible Statistician: Deborah Lader</t>
  </si>
  <si>
    <t>Email: Firestatistics@homeoffice.gov.uk</t>
  </si>
  <si>
    <r>
      <t xml:space="preserve">Press enquiries: </t>
    </r>
    <r>
      <rPr>
        <b/>
        <sz val="12"/>
        <color rgb="FF000000"/>
        <rFont val="Arial"/>
        <family val="2"/>
      </rPr>
      <t>0300 123 3535</t>
    </r>
  </si>
  <si>
    <t>Published: 14 January 2021</t>
  </si>
  <si>
    <r>
      <t xml:space="preserve">Next update: </t>
    </r>
    <r>
      <rPr>
        <sz val="12"/>
        <color theme="1"/>
        <rFont val="Arial"/>
        <family val="2"/>
      </rPr>
      <t>Winter 2021/22</t>
    </r>
  </si>
  <si>
    <t>Crown copyright © 2021</t>
  </si>
  <si>
    <t>Contents</t>
  </si>
  <si>
    <t>We’re always looking to improve the accessibility of our documents.</t>
  </si>
  <si>
    <t>If you find any problems, or have any feedback, relating to accessibility</t>
  </si>
  <si>
    <t xml:space="preserve"> please email us at firestatistics@homeoffice.gov.uk</t>
  </si>
  <si>
    <t>Publication Date: 14 January 2021</t>
  </si>
  <si>
    <t xml:space="preserve">To access data tables, select the table number or tabs. </t>
  </si>
  <si>
    <t>Cover sheet</t>
  </si>
  <si>
    <t>Sheet</t>
  </si>
  <si>
    <t>Title</t>
  </si>
  <si>
    <t>Detail</t>
  </si>
  <si>
    <t>Period covered</t>
  </si>
  <si>
    <t>National Statistics?</t>
  </si>
  <si>
    <t>No</t>
  </si>
  <si>
    <t>Data</t>
  </si>
  <si>
    <t>Raw data for the main data table</t>
  </si>
  <si>
    <t>It is possible to create pivot tables from the data worksheets by using the insert pivot table function.</t>
  </si>
  <si>
    <t>2010/11 to 2019/20</t>
  </si>
  <si>
    <t>Table 1002</t>
  </si>
  <si>
    <t>Fire1002</t>
  </si>
  <si>
    <t>Average response times to dwelling fires with or without casualties and/or rescues,  by response time component, England.</t>
  </si>
  <si>
    <t>Shows the average response times to dwelling fires with or without casualties and/or rescues,  by response time component, for financial years. Also shows the number of incidents used in these calculations.</t>
  </si>
  <si>
    <t>Note on West Sussex in 2019/20:</t>
  </si>
  <si>
    <t xml:space="preserve">The data in this table are consistent with records that reached the IRS by 16 September 2020. </t>
  </si>
  <si>
    <t>Last updated: 14 January 2021</t>
  </si>
  <si>
    <t>Next update: Winter 2021/22</t>
  </si>
  <si>
    <t>end of table</t>
  </si>
  <si>
    <t xml:space="preserve">West Sussex were unable to provide complete breakdowns of vehicle mobilisation data for much of 2019/20. Whilst their total response times data for 2019/20 are included in the geographic totals (England, Significantly Rural and Non-metropolitan), </t>
  </si>
  <si>
    <t xml:space="preserve"> their call handling time, crew turnout time and drive time are not included in these totals. England, Significantly Rural and Non-metropolitan totals for 2019/20 do not add up for this reason. </t>
  </si>
  <si>
    <r>
      <t>FIRE STATISTICS TABLE 1002: Average response times for dwelling fires with or without casualties</t>
    </r>
    <r>
      <rPr>
        <b/>
        <vertAlign val="superscript"/>
        <sz val="11"/>
        <rFont val="Arial Black"/>
        <family val="2"/>
      </rPr>
      <t>1</t>
    </r>
    <r>
      <rPr>
        <b/>
        <sz val="11"/>
        <rFont val="Arial Black"/>
        <family val="2"/>
      </rPr>
      <t xml:space="preserve"> and/or rescues</t>
    </r>
    <r>
      <rPr>
        <b/>
        <vertAlign val="superscript"/>
        <sz val="11"/>
        <rFont val="Arial Black"/>
        <family val="2"/>
      </rPr>
      <t>2</t>
    </r>
    <r>
      <rPr>
        <b/>
        <sz val="11"/>
        <rFont val="Arial Black"/>
        <family val="2"/>
      </rPr>
      <t>, England</t>
    </r>
  </si>
  <si>
    <t>dwellings with casualties and/or rescues</t>
  </si>
  <si>
    <t>dwellings without casualties and/or rescues</t>
  </si>
  <si>
    <t>All dwellings</t>
  </si>
  <si>
    <t>Final Version</t>
  </si>
  <si>
    <t>Fire1002_historical</t>
  </si>
  <si>
    <t>1994/95 to 2008/09</t>
  </si>
  <si>
    <t>2009/10 to 2019/20</t>
  </si>
  <si>
    <t>Shows the average response times to dwelling fires with or without casualties and/or rescues, for financial years. Also shows the number of incidents used in these calculations.</t>
  </si>
  <si>
    <t xml:space="preserve">2 With casualties and/or rescues is defined as incidents where there was a fatality, non-fatal casualty requiring hospital treatment or a rescue. </t>
  </si>
  <si>
    <t xml:space="preserve"> Without casualties and/or rescues is defined as incidents where there was a non-fatal casualty not requiring hospital treatment or where there was no victim.</t>
  </si>
  <si>
    <t xml:space="preserve">Before 1 April 2009 fire incident statistics were based on the FDR1 paper form. This approach means the statistics for before this date can be less robust, especially for non-fire incidents which were based on a sample of returns. </t>
  </si>
  <si>
    <t>Since this date the statistics are based on an online collection tool, the Incident Recording System (IRS).</t>
  </si>
  <si>
    <t xml:space="preserve">Fire data are collected by the IRS which collects information on all incidents attended by fire services. For a variety of reasons some records take longer than others for fire services to upload to the IRS </t>
  </si>
  <si>
    <t>and therefore incident totals are constantly being amended (by relatively small numbers).</t>
  </si>
  <si>
    <t>Without casualties and/or rescues is defined as incidents where there was a non-fatal casualty not requiring hospital treatment or where there was no victim.</t>
  </si>
  <si>
    <t xml:space="preserve">3 These are 'Total response time' (time of call to first vehicle to arrive at the incident), 'Call handling' (time of call to time station notified), 'Crew turnout' (from time station notified to first vehicle to leave) </t>
  </si>
  <si>
    <t>and 'Drive time' (from time first vehicle leaves to first vehicle to arrive at the incident).</t>
  </si>
  <si>
    <t xml:space="preserve"> and therefore incident totals are constantly being amended (by relatively small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</si>
</sst>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quot;m &quot;ss&quot;s&quot;"/>
    <numFmt numFmtId="165" formatCode="hh:mm:ss;@"/>
  </numFmts>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0"/>
      <name val="Arial Black"/>
      <family val="2"/>
    </font>
    <font>
      <b/>
      <sz val="10"/>
      <color indexed="10"/>
      <name val="Arial"/>
      <family val="2"/>
    </font>
    <font>
      <b/>
      <sz val="11"/>
      <name val="Calibri"/>
      <family val="2"/>
      <scheme val="minor"/>
    </font>
    <font>
      <sz val="11"/>
      <name val="Calibri"/>
      <family val="2"/>
      <scheme val="minor"/>
    </font>
    <font>
      <i/>
      <sz val="11"/>
      <name val="Calibri"/>
      <family val="2"/>
      <scheme val="minor"/>
    </font>
    <font>
      <sz val="9"/>
      <name val="Arial"/>
      <family val="2"/>
    </font>
    <font>
      <i/>
      <sz val="11"/>
      <color rgb="FF0000FF"/>
      <name val="Verdana"/>
      <family val="2"/>
    </font>
    <font>
      <u/>
      <sz val="11"/>
      <color theme="10"/>
      <name val="Calibri"/>
      <family val="2"/>
      <scheme val="minor"/>
    </font>
    <font>
      <b/>
      <sz val="12"/>
      <color theme="0"/>
      <name val="Calibri"/>
      <family val="2"/>
      <scheme val="minor"/>
    </font>
    <font>
      <b/>
      <vertAlign val="superscript"/>
      <sz val="11"/>
      <color theme="1"/>
      <name val="Calibri"/>
      <family val="2"/>
      <scheme val="minor"/>
    </font>
    <font>
      <sz val="10"/>
      <name val="Arial"/>
      <family val="2"/>
    </font>
    <font>
      <sz val="10"/>
      <color rgb="FF000000"/>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sz val="12"/>
      <color theme="1"/>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u/>
      <sz val="9"/>
      <color theme="10"/>
      <name val="Arial"/>
      <family val="2"/>
    </font>
    <font>
      <sz val="11"/>
      <color rgb="FF000000"/>
      <name val="Arial"/>
      <family val="2"/>
    </font>
    <font>
      <u/>
      <sz val="10"/>
      <color theme="10"/>
      <name val="Calibri"/>
      <family val="2"/>
      <scheme val="minor"/>
    </font>
    <font>
      <sz val="11"/>
      <color theme="0"/>
      <name val="Calibri"/>
      <family val="2"/>
      <scheme val="minor"/>
    </font>
    <font>
      <b/>
      <sz val="11"/>
      <name val="Arial Black"/>
      <family val="2"/>
    </font>
    <font>
      <b/>
      <vertAlign val="superscript"/>
      <sz val="11"/>
      <name val="Arial Black"/>
      <family val="2"/>
    </font>
  </fonts>
  <fills count="9">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FFFF"/>
        <bgColor rgb="FFFFFFFF"/>
      </patternFill>
    </fill>
    <fill>
      <patternFill patternType="solid">
        <fgColor theme="4" tint="0.79998168889431442"/>
        <bgColor indexed="64"/>
      </patternFill>
    </fill>
    <fill>
      <patternFill patternType="solid">
        <fgColor rgb="FFFF0000"/>
        <bgColor rgb="FFFFFFFF"/>
      </patternFill>
    </fill>
  </fills>
  <borders count="12">
    <border>
      <left/>
      <right/>
      <top/>
      <bottom/>
      <diagonal/>
    </border>
    <border>
      <left/>
      <right/>
      <top style="medium">
        <color rgb="FFFF0000"/>
      </top>
      <bottom style="medium">
        <color rgb="FFFF0000"/>
      </bottom>
      <diagonal/>
    </border>
    <border>
      <left/>
      <right style="thick">
        <color indexed="10"/>
      </right>
      <top style="medium">
        <color rgb="FFFF0000"/>
      </top>
      <bottom style="medium">
        <color rgb="FFFF0000"/>
      </bottom>
      <diagonal/>
    </border>
    <border>
      <left/>
      <right style="thin">
        <color indexed="64"/>
      </right>
      <top/>
      <bottom/>
      <diagonal/>
    </border>
    <border>
      <left/>
      <right/>
      <top/>
      <bottom style="medium">
        <color rgb="FFFF0000"/>
      </bottom>
      <diagonal/>
    </border>
    <border>
      <left/>
      <right style="thin">
        <color indexed="64"/>
      </right>
      <top/>
      <bottom style="medium">
        <color rgb="FFFF0000"/>
      </bottom>
      <diagonal/>
    </border>
    <border>
      <left/>
      <right/>
      <top/>
      <bottom style="thick">
        <color rgb="FFFF0000"/>
      </bottom>
      <diagonal/>
    </border>
    <border>
      <left style="thin">
        <color indexed="64"/>
      </left>
      <right/>
      <top/>
      <bottom style="thick">
        <color rgb="FFFF0000"/>
      </bottom>
      <diagonal/>
    </border>
    <border>
      <left/>
      <right style="thick">
        <color indexed="10"/>
      </right>
      <top/>
      <bottom style="thick">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s>
  <cellStyleXfs count="12">
    <xf numFmtId="0" fontId="0" fillId="0" borderId="0"/>
    <xf numFmtId="0" fontId="10" fillId="0" borderId="0" applyNumberFormat="0" applyFill="0" applyBorder="0" applyAlignment="0" applyProtection="0"/>
    <xf numFmtId="0" fontId="13" fillId="0" borderId="0"/>
    <xf numFmtId="0" fontId="15" fillId="0" borderId="0" applyNumberFormat="0" applyBorder="0" applyProtection="0"/>
    <xf numFmtId="0" fontId="14" fillId="0" borderId="0" applyNumberFormat="0" applyBorder="0" applyProtection="0"/>
    <xf numFmtId="0" fontId="22" fillId="0" borderId="0" applyNumberFormat="0" applyFont="0" applyBorder="0" applyProtection="0"/>
    <xf numFmtId="0" fontId="24"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14" fillId="0" borderId="0" applyNumberFormat="0" applyBorder="0" applyProtection="0"/>
    <xf numFmtId="0" fontId="22" fillId="0" borderId="0"/>
    <xf numFmtId="0" fontId="22" fillId="0" borderId="0" applyNumberFormat="0" applyFont="0" applyBorder="0" applyProtection="0"/>
  </cellStyleXfs>
  <cellXfs count="140">
    <xf numFmtId="0" fontId="0" fillId="0" borderId="0" xfId="0"/>
    <xf numFmtId="0" fontId="0" fillId="3" borderId="0" xfId="0" applyFill="1"/>
    <xf numFmtId="0" fontId="0" fillId="4" borderId="0" xfId="0" applyFill="1"/>
    <xf numFmtId="0" fontId="0" fillId="4" borderId="1" xfId="0" applyFont="1" applyFill="1" applyBorder="1"/>
    <xf numFmtId="0" fontId="5" fillId="4" borderId="1" xfId="0" applyFont="1" applyFill="1" applyBorder="1" applyAlignment="1">
      <alignment horizontal="right" vertical="center"/>
    </xf>
    <xf numFmtId="0" fontId="5" fillId="4" borderId="2" xfId="0" applyFont="1" applyFill="1" applyBorder="1" applyAlignment="1">
      <alignment horizontal="right" vertical="center"/>
    </xf>
    <xf numFmtId="0" fontId="6" fillId="4" borderId="3" xfId="0" applyFont="1" applyFill="1" applyBorder="1" applyAlignment="1">
      <alignment wrapText="1"/>
    </xf>
    <xf numFmtId="0" fontId="0" fillId="4" borderId="0" xfId="0" applyFont="1" applyFill="1"/>
    <xf numFmtId="0" fontId="7" fillId="4" borderId="3" xfId="0" applyFont="1" applyFill="1" applyBorder="1" applyAlignment="1">
      <alignment wrapText="1"/>
    </xf>
    <xf numFmtId="0" fontId="6" fillId="4" borderId="0" xfId="0" applyFont="1" applyFill="1"/>
    <xf numFmtId="0" fontId="8" fillId="4" borderId="0" xfId="0" applyFont="1" applyFill="1"/>
    <xf numFmtId="0" fontId="5" fillId="4" borderId="0" xfId="0" applyFont="1" applyFill="1" applyBorder="1" applyAlignment="1">
      <alignment horizontal="left" indent="1"/>
    </xf>
    <xf numFmtId="165" fontId="9" fillId="3" borderId="0" xfId="0" applyNumberFormat="1" applyFont="1" applyFill="1"/>
    <xf numFmtId="0" fontId="5" fillId="4" borderId="0" xfId="0" applyFont="1" applyFill="1" applyBorder="1" applyAlignment="1">
      <alignment horizontal="left" indent="2"/>
    </xf>
    <xf numFmtId="0" fontId="5" fillId="4" borderId="4" xfId="0" applyFont="1" applyFill="1" applyBorder="1" applyAlignment="1">
      <alignment horizontal="left" indent="2"/>
    </xf>
    <xf numFmtId="0" fontId="7" fillId="4" borderId="5" xfId="0" applyFont="1" applyFill="1" applyBorder="1" applyAlignment="1">
      <alignment wrapText="1"/>
    </xf>
    <xf numFmtId="0" fontId="0" fillId="3" borderId="0" xfId="0" applyFont="1" applyFill="1"/>
    <xf numFmtId="0" fontId="2" fillId="3" borderId="0" xfId="0" applyFont="1" applyFill="1"/>
    <xf numFmtId="0" fontId="0" fillId="3" borderId="0" xfId="0" applyFont="1" applyFill="1" applyAlignment="1">
      <alignment wrapText="1"/>
    </xf>
    <xf numFmtId="0" fontId="1" fillId="3" borderId="0" xfId="0" applyFont="1" applyFill="1" applyAlignment="1">
      <alignment wrapText="1"/>
    </xf>
    <xf numFmtId="164" fontId="6" fillId="4" borderId="0" xfId="0" applyNumberFormat="1" applyFont="1" applyFill="1" applyBorder="1"/>
    <xf numFmtId="164" fontId="0" fillId="0" borderId="0" xfId="0" applyNumberFormat="1"/>
    <xf numFmtId="1" fontId="0" fillId="0" borderId="0" xfId="0" applyNumberFormat="1"/>
    <xf numFmtId="0" fontId="2" fillId="3" borderId="4" xfId="0" applyFont="1" applyFill="1" applyBorder="1" applyAlignment="1">
      <alignment horizontal="center"/>
    </xf>
    <xf numFmtId="0" fontId="2" fillId="5" borderId="0" xfId="0" applyFont="1" applyFill="1" applyBorder="1" applyAlignment="1">
      <alignment horizontal="center"/>
    </xf>
    <xf numFmtId="164" fontId="6" fillId="4" borderId="0" xfId="0" applyNumberFormat="1" applyFont="1" applyFill="1" applyBorder="1" applyAlignment="1">
      <alignment horizontal="right"/>
    </xf>
    <xf numFmtId="3" fontId="6" fillId="4" borderId="0" xfId="0" applyNumberFormat="1" applyFont="1" applyFill="1" applyBorder="1" applyAlignment="1">
      <alignment horizontal="right"/>
    </xf>
    <xf numFmtId="45" fontId="0" fillId="0" borderId="0" xfId="0" applyNumberFormat="1"/>
    <xf numFmtId="0" fontId="4" fillId="4" borderId="0" xfId="0" applyFont="1" applyFill="1" applyBorder="1" applyAlignment="1">
      <alignment horizontal="center" wrapText="1"/>
    </xf>
    <xf numFmtId="0" fontId="6" fillId="4" borderId="0" xfId="0" applyFont="1" applyFill="1" applyAlignment="1">
      <alignment horizontal="left" wrapText="1"/>
    </xf>
    <xf numFmtId="0" fontId="0" fillId="3" borderId="0" xfId="0" applyFont="1" applyFill="1" applyAlignment="1">
      <alignment horizontal="left" wrapText="1"/>
    </xf>
    <xf numFmtId="0" fontId="2" fillId="4" borderId="0" xfId="0" applyFont="1" applyFill="1"/>
    <xf numFmtId="0" fontId="6" fillId="4" borderId="0" xfId="0" applyFont="1" applyFill="1" applyAlignment="1">
      <alignment wrapText="1"/>
    </xf>
    <xf numFmtId="0" fontId="0" fillId="3" borderId="0" xfId="0" applyFont="1" applyFill="1" applyAlignment="1"/>
    <xf numFmtId="0" fontId="6" fillId="3" borderId="0" xfId="0" applyFont="1" applyFill="1"/>
    <xf numFmtId="164" fontId="6" fillId="4" borderId="11" xfId="0" applyNumberFormat="1" applyFont="1" applyFill="1" applyBorder="1" applyAlignment="1">
      <alignment horizontal="right"/>
    </xf>
    <xf numFmtId="0" fontId="0" fillId="4" borderId="1" xfId="0" applyFont="1" applyFill="1" applyBorder="1" applyAlignment="1">
      <alignment vertical="center" wrapText="1"/>
    </xf>
    <xf numFmtId="0" fontId="6" fillId="3" borderId="0" xfId="0" applyFont="1" applyFill="1" applyAlignment="1"/>
    <xf numFmtId="0" fontId="10" fillId="3" borderId="0" xfId="1" applyFill="1" applyAlignment="1"/>
    <xf numFmtId="0" fontId="5" fillId="4" borderId="0" xfId="0" applyFont="1" applyFill="1" applyBorder="1" applyAlignment="1">
      <alignment horizontal="right" vertical="center"/>
    </xf>
    <xf numFmtId="0" fontId="10" fillId="3" borderId="0" xfId="1" applyFill="1" applyAlignment="1">
      <alignment horizontal="right"/>
    </xf>
    <xf numFmtId="0" fontId="6" fillId="3" borderId="0" xfId="0" applyFont="1" applyFill="1" applyAlignment="1">
      <alignment horizontal="right"/>
    </xf>
    <xf numFmtId="164" fontId="6" fillId="7" borderId="0" xfId="0" applyNumberFormat="1" applyFont="1" applyFill="1" applyBorder="1" applyAlignment="1">
      <alignment horizontal="right"/>
    </xf>
    <xf numFmtId="3" fontId="6" fillId="7" borderId="0" xfId="0" applyNumberFormat="1" applyFont="1" applyFill="1" applyBorder="1" applyAlignment="1">
      <alignment horizontal="right"/>
    </xf>
    <xf numFmtId="3" fontId="6" fillId="7" borderId="7" xfId="0" applyNumberFormat="1" applyFont="1" applyFill="1" applyBorder="1" applyAlignment="1">
      <alignment horizontal="right"/>
    </xf>
    <xf numFmtId="3" fontId="6" fillId="7" borderId="6" xfId="0" applyNumberFormat="1" applyFont="1" applyFill="1" applyBorder="1" applyAlignment="1">
      <alignment horizontal="right"/>
    </xf>
    <xf numFmtId="3" fontId="6" fillId="7" borderId="8" xfId="0" applyNumberFormat="1" applyFont="1" applyFill="1" applyBorder="1" applyAlignment="1">
      <alignment horizontal="right"/>
    </xf>
    <xf numFmtId="0" fontId="3" fillId="3" borderId="0" xfId="0" applyFont="1" applyFill="1" applyAlignment="1">
      <alignment horizontal="left"/>
    </xf>
    <xf numFmtId="0" fontId="14" fillId="6" borderId="0" xfId="3" applyFont="1" applyFill="1" applyAlignment="1"/>
    <xf numFmtId="0" fontId="16" fillId="6" borderId="0" xfId="3" applyFont="1" applyFill="1" applyAlignment="1"/>
    <xf numFmtId="0" fontId="17" fillId="6" borderId="0" xfId="4" applyFont="1" applyFill="1" applyAlignment="1">
      <alignment vertical="center"/>
    </xf>
    <xf numFmtId="0" fontId="18" fillId="6" borderId="0" xfId="3" applyFont="1" applyFill="1" applyAlignment="1"/>
    <xf numFmtId="0" fontId="19" fillId="0" borderId="0" xfId="4" applyFont="1" applyFill="1" applyAlignment="1">
      <alignment vertical="center"/>
    </xf>
    <xf numFmtId="0" fontId="20" fillId="0" borderId="0" xfId="3" applyFont="1" applyFill="1" applyAlignment="1"/>
    <xf numFmtId="0" fontId="15" fillId="6" borderId="0" xfId="3" applyFont="1" applyFill="1" applyAlignment="1"/>
    <xf numFmtId="0" fontId="21" fillId="6" borderId="0" xfId="1" applyFont="1" applyFill="1" applyAlignment="1"/>
    <xf numFmtId="0" fontId="15" fillId="6" borderId="0" xfId="5" applyFont="1" applyFill="1" applyAlignment="1"/>
    <xf numFmtId="0" fontId="25" fillId="6" borderId="0" xfId="6" applyFont="1" applyFill="1" applyAlignment="1"/>
    <xf numFmtId="0" fontId="25" fillId="6" borderId="0" xfId="7" applyFont="1" applyFill="1" applyAlignment="1"/>
    <xf numFmtId="0" fontId="28" fillId="6" borderId="0" xfId="8" applyFont="1" applyFill="1" applyAlignment="1"/>
    <xf numFmtId="0" fontId="29" fillId="6" borderId="0" xfId="9" applyFont="1" applyFill="1" applyAlignment="1"/>
    <xf numFmtId="0" fontId="30" fillId="6" borderId="0" xfId="9" applyFont="1" applyFill="1" applyAlignment="1"/>
    <xf numFmtId="0" fontId="30" fillId="6" borderId="0" xfId="9" applyFont="1" applyFill="1" applyAlignment="1">
      <alignment horizontal="left"/>
    </xf>
    <xf numFmtId="0" fontId="29" fillId="6" borderId="0" xfId="4" applyFont="1" applyFill="1" applyAlignment="1"/>
    <xf numFmtId="0" fontId="30" fillId="6" borderId="0" xfId="4" applyFont="1" applyFill="1" applyAlignment="1"/>
    <xf numFmtId="0" fontId="30" fillId="6" borderId="0" xfId="4" applyFont="1" applyFill="1" applyAlignment="1">
      <alignment horizontal="left"/>
    </xf>
    <xf numFmtId="0" fontId="31" fillId="6" borderId="0" xfId="6" applyFont="1" applyFill="1" applyAlignment="1"/>
    <xf numFmtId="0" fontId="29" fillId="6" borderId="0" xfId="9" applyFont="1" applyFill="1" applyAlignment="1">
      <alignment wrapText="1"/>
    </xf>
    <xf numFmtId="0" fontId="29" fillId="6" borderId="0" xfId="9" applyFont="1" applyFill="1" applyAlignment="1">
      <alignment horizontal="left" wrapText="1"/>
    </xf>
    <xf numFmtId="0" fontId="22" fillId="6" borderId="0" xfId="10" applyFill="1"/>
    <xf numFmtId="0" fontId="30" fillId="6" borderId="0" xfId="11" applyFont="1" applyFill="1" applyAlignment="1">
      <alignment horizontal="left" vertical="center" wrapText="1"/>
    </xf>
    <xf numFmtId="1" fontId="30" fillId="6" borderId="0" xfId="11" applyNumberFormat="1" applyFont="1" applyFill="1" applyAlignment="1">
      <alignment horizontal="left" vertical="center"/>
    </xf>
    <xf numFmtId="0" fontId="30" fillId="6" borderId="0" xfId="10" applyFont="1" applyFill="1"/>
    <xf numFmtId="0" fontId="32" fillId="6" borderId="0" xfId="1" applyFont="1" applyFill="1" applyAlignment="1">
      <alignment horizontal="left" vertical="center"/>
    </xf>
    <xf numFmtId="0" fontId="33" fillId="6" borderId="0" xfId="10" applyFont="1" applyFill="1" applyAlignment="1">
      <alignment horizontal="left"/>
    </xf>
    <xf numFmtId="0" fontId="33" fillId="6" borderId="0" xfId="10" applyFont="1" applyFill="1"/>
    <xf numFmtId="0" fontId="33" fillId="6" borderId="0" xfId="10" applyFont="1" applyFill="1" applyAlignment="1">
      <alignment wrapText="1"/>
    </xf>
    <xf numFmtId="1" fontId="0" fillId="4" borderId="0" xfId="0" applyNumberFormat="1" applyFont="1" applyFill="1"/>
    <xf numFmtId="0" fontId="34" fillId="3" borderId="0" xfId="1" applyFont="1" applyFill="1" applyAlignment="1">
      <alignment horizontal="right"/>
    </xf>
    <xf numFmtId="0" fontId="35" fillId="4" borderId="0" xfId="0" applyFont="1" applyFill="1"/>
    <xf numFmtId="0" fontId="0" fillId="3" borderId="0" xfId="0" applyFont="1" applyFill="1" applyAlignment="1">
      <alignment vertical="center"/>
    </xf>
    <xf numFmtId="0" fontId="6" fillId="4" borderId="0" xfId="0" applyFont="1" applyFill="1" applyAlignment="1"/>
    <xf numFmtId="0" fontId="6" fillId="4" borderId="0" xfId="0" applyFont="1" applyFill="1" applyAlignment="1">
      <alignment vertical="center"/>
    </xf>
    <xf numFmtId="0" fontId="6" fillId="3" borderId="0" xfId="1" applyFont="1" applyFill="1" applyAlignment="1">
      <alignment vertical="center"/>
    </xf>
    <xf numFmtId="0" fontId="10" fillId="3" borderId="0" xfId="1" applyFont="1" applyFill="1" applyAlignment="1"/>
    <xf numFmtId="0" fontId="36" fillId="2" borderId="0" xfId="0" applyFont="1" applyFill="1" applyAlignment="1"/>
    <xf numFmtId="0" fontId="4" fillId="4" borderId="0" xfId="0" applyFont="1" applyFill="1" applyBorder="1" applyAlignment="1"/>
    <xf numFmtId="0" fontId="3" fillId="2" borderId="0" xfId="0" applyFont="1" applyFill="1" applyAlignment="1">
      <alignment horizontal="left"/>
    </xf>
    <xf numFmtId="0" fontId="4" fillId="4" borderId="0" xfId="0" applyFont="1" applyFill="1" applyBorder="1" applyAlignment="1">
      <alignment horizontal="center" wrapText="1"/>
    </xf>
    <xf numFmtId="0" fontId="10" fillId="3" borderId="0" xfId="1" applyFill="1" applyAlignment="1">
      <alignment horizontal="right"/>
    </xf>
    <xf numFmtId="0" fontId="6" fillId="3" borderId="0" xfId="0" applyFont="1" applyFill="1" applyAlignment="1">
      <alignment horizontal="right"/>
    </xf>
    <xf numFmtId="0" fontId="5" fillId="8" borderId="0" xfId="0" applyFont="1" applyFill="1" applyAlignment="1">
      <alignment horizontal="right"/>
    </xf>
    <xf numFmtId="0" fontId="2" fillId="3" borderId="0" xfId="0" applyFont="1" applyFill="1" applyBorder="1" applyAlignment="1">
      <alignment horizontal="center"/>
    </xf>
    <xf numFmtId="0" fontId="4" fillId="3" borderId="0" xfId="0" applyFont="1" applyFill="1" applyBorder="1" applyAlignment="1">
      <alignment horizontal="center" wrapText="1"/>
    </xf>
    <xf numFmtId="0" fontId="5" fillId="3" borderId="0" xfId="0" applyFont="1" applyFill="1" applyBorder="1" applyAlignment="1">
      <alignment horizontal="left" indent="1"/>
    </xf>
    <xf numFmtId="164" fontId="6" fillId="3" borderId="0" xfId="0" applyNumberFormat="1" applyFont="1" applyFill="1" applyBorder="1" applyAlignment="1">
      <alignment horizontal="right"/>
    </xf>
    <xf numFmtId="3" fontId="6" fillId="3" borderId="0" xfId="0" applyNumberFormat="1" applyFont="1" applyFill="1" applyBorder="1" applyAlignment="1">
      <alignment horizontal="right"/>
    </xf>
    <xf numFmtId="0" fontId="5" fillId="3" borderId="0" xfId="0" applyFont="1" applyFill="1" applyBorder="1" applyAlignment="1">
      <alignment horizontal="left" indent="2"/>
    </xf>
    <xf numFmtId="164" fontId="6" fillId="3" borderId="0" xfId="0" applyNumberFormat="1" applyFont="1" applyFill="1" applyBorder="1"/>
    <xf numFmtId="0" fontId="3" fillId="3" borderId="0" xfId="0" applyFont="1" applyFill="1" applyBorder="1" applyAlignment="1">
      <alignment horizontal="left"/>
    </xf>
    <xf numFmtId="0" fontId="0" fillId="3" borderId="0" xfId="0" applyFill="1" applyBorder="1"/>
    <xf numFmtId="0" fontId="2" fillId="3" borderId="0" xfId="0" applyFont="1" applyFill="1" applyBorder="1"/>
    <xf numFmtId="0" fontId="0" fillId="3" borderId="0" xfId="0" applyFont="1" applyFill="1" applyBorder="1" applyAlignment="1">
      <alignment vertical="center" wrapText="1"/>
    </xf>
    <xf numFmtId="0" fontId="0" fillId="3" borderId="0" xfId="0" applyFont="1" applyFill="1" applyBorder="1"/>
    <xf numFmtId="0" fontId="5" fillId="3" borderId="0" xfId="0" applyFont="1" applyFill="1" applyBorder="1" applyAlignment="1">
      <alignment horizontal="right" vertical="center"/>
    </xf>
    <xf numFmtId="0" fontId="6" fillId="3" borderId="0" xfId="0" applyFont="1" applyFill="1" applyBorder="1" applyAlignment="1">
      <alignment wrapText="1"/>
    </xf>
    <xf numFmtId="0" fontId="7" fillId="3" borderId="0" xfId="0" applyFont="1" applyFill="1" applyBorder="1" applyAlignment="1">
      <alignment wrapText="1"/>
    </xf>
    <xf numFmtId="0" fontId="8" fillId="3" borderId="0" xfId="0" applyFont="1" applyFill="1" applyBorder="1"/>
    <xf numFmtId="0" fontId="6" fillId="3" borderId="0" xfId="0" applyFont="1" applyFill="1" applyBorder="1"/>
    <xf numFmtId="0" fontId="6" fillId="3" borderId="0" xfId="0" applyFont="1" applyFill="1" applyBorder="1" applyAlignment="1">
      <alignment horizontal="left" wrapText="1"/>
    </xf>
    <xf numFmtId="0" fontId="0" fillId="3" borderId="0" xfId="0" applyFont="1" applyFill="1" applyBorder="1" applyAlignment="1"/>
    <xf numFmtId="0" fontId="0" fillId="3" borderId="0" xfId="0" applyFont="1" applyFill="1" applyBorder="1" applyAlignment="1">
      <alignment horizontal="left" wrapText="1"/>
    </xf>
    <xf numFmtId="0" fontId="0" fillId="3" borderId="0" xfId="0" applyFont="1" applyFill="1" applyBorder="1" applyAlignment="1">
      <alignment wrapText="1"/>
    </xf>
    <xf numFmtId="0" fontId="10" fillId="3" borderId="0" xfId="1" applyFill="1" applyBorder="1" applyAlignment="1">
      <alignment horizontal="right"/>
    </xf>
    <xf numFmtId="0" fontId="6" fillId="3" borderId="0" xfId="0" applyFont="1" applyFill="1" applyBorder="1" applyAlignment="1">
      <alignment horizontal="right"/>
    </xf>
    <xf numFmtId="3" fontId="7" fillId="4" borderId="0" xfId="0" applyNumberFormat="1" applyFont="1" applyFill="1" applyBorder="1" applyAlignment="1">
      <alignment horizontal="right"/>
    </xf>
    <xf numFmtId="3" fontId="7" fillId="4" borderId="4" xfId="0" applyNumberFormat="1" applyFont="1" applyFill="1" applyBorder="1" applyAlignment="1">
      <alignment horizontal="right"/>
    </xf>
    <xf numFmtId="3" fontId="7" fillId="4" borderId="11" xfId="0" applyNumberFormat="1" applyFont="1" applyFill="1" applyBorder="1" applyAlignment="1">
      <alignment horizontal="right"/>
    </xf>
    <xf numFmtId="3" fontId="7" fillId="4" borderId="9" xfId="0" applyNumberFormat="1" applyFont="1" applyFill="1" applyBorder="1" applyAlignment="1">
      <alignment horizontal="right"/>
    </xf>
    <xf numFmtId="3" fontId="7" fillId="4" borderId="10" xfId="0" applyNumberFormat="1" applyFont="1" applyFill="1" applyBorder="1" applyAlignment="1">
      <alignment horizontal="right"/>
    </xf>
    <xf numFmtId="0" fontId="10" fillId="3" borderId="0" xfId="1" applyFont="1" applyFill="1" applyAlignment="1">
      <alignment horizontal="right"/>
    </xf>
    <xf numFmtId="0" fontId="10" fillId="3" borderId="0" xfId="1" applyFill="1" applyBorder="1" applyAlignment="1">
      <alignment horizontal="left"/>
    </xf>
    <xf numFmtId="0" fontId="3" fillId="3" borderId="0" xfId="0" applyFont="1" applyFill="1" applyBorder="1" applyAlignment="1">
      <alignment horizontal="left"/>
    </xf>
    <xf numFmtId="0" fontId="6" fillId="3" borderId="0" xfId="0" applyFont="1" applyFill="1" applyBorder="1" applyAlignment="1">
      <alignment horizontal="left"/>
    </xf>
    <xf numFmtId="0" fontId="6" fillId="3" borderId="0" xfId="0" applyFont="1" applyFill="1" applyBorder="1" applyAlignment="1">
      <alignment horizontal="left" vertical="center" wrapText="1"/>
    </xf>
    <xf numFmtId="0" fontId="6" fillId="3" borderId="0" xfId="1" applyFont="1" applyFill="1" applyBorder="1" applyAlignment="1">
      <alignment horizontal="left" vertical="center" wrapText="1"/>
    </xf>
    <xf numFmtId="0" fontId="0" fillId="3" borderId="0" xfId="0" applyFont="1" applyFill="1" applyBorder="1" applyAlignment="1">
      <alignment horizontal="left" vertical="center" wrapText="1"/>
    </xf>
    <xf numFmtId="0" fontId="10" fillId="3" borderId="0" xfId="1" applyFont="1" applyFill="1" applyBorder="1" applyAlignment="1">
      <alignment horizontal="left"/>
    </xf>
    <xf numFmtId="0" fontId="6" fillId="3" borderId="0" xfId="0" applyFont="1" applyFill="1" applyBorder="1" applyAlignment="1">
      <alignment horizontal="left" vertical="top" wrapText="1"/>
    </xf>
    <xf numFmtId="0" fontId="10" fillId="3" borderId="0" xfId="1" applyFill="1" applyBorder="1" applyAlignment="1">
      <alignment horizontal="right"/>
    </xf>
    <xf numFmtId="0" fontId="6" fillId="3" borderId="0" xfId="0" applyFont="1" applyFill="1" applyBorder="1" applyAlignment="1">
      <alignment horizontal="right"/>
    </xf>
    <xf numFmtId="0" fontId="10" fillId="3" borderId="0" xfId="1" applyFill="1" applyAlignment="1">
      <alignment horizontal="left"/>
    </xf>
    <xf numFmtId="0" fontId="3" fillId="3" borderId="0" xfId="0" applyFont="1" applyFill="1" applyAlignment="1">
      <alignment horizontal="left"/>
    </xf>
    <xf numFmtId="0" fontId="6" fillId="4" borderId="0" xfId="0" applyFont="1" applyFill="1" applyAlignment="1">
      <alignment horizontal="left"/>
    </xf>
    <xf numFmtId="0" fontId="6" fillId="4" borderId="0" xfId="0" applyFont="1" applyFill="1" applyAlignment="1">
      <alignment horizontal="left" vertical="center" wrapText="1"/>
    </xf>
    <xf numFmtId="0" fontId="6" fillId="3" borderId="0" xfId="1" applyFont="1" applyFill="1" applyAlignment="1">
      <alignment horizontal="left" vertical="center" wrapText="1"/>
    </xf>
    <xf numFmtId="0" fontId="0" fillId="3" borderId="0" xfId="0" applyFont="1" applyFill="1" applyAlignment="1">
      <alignment horizontal="left" vertical="center" wrapText="1"/>
    </xf>
    <xf numFmtId="0" fontId="10" fillId="3" borderId="0" xfId="1" applyFont="1" applyFill="1" applyAlignment="1">
      <alignment horizontal="left"/>
    </xf>
    <xf numFmtId="0" fontId="6" fillId="3" borderId="0" xfId="0" applyFont="1" applyFill="1" applyAlignment="1">
      <alignment horizontal="left" vertical="top" wrapText="1"/>
    </xf>
    <xf numFmtId="0" fontId="11" fillId="2" borderId="0" xfId="0" applyFont="1" applyFill="1" applyAlignment="1">
      <alignment horizontal="center"/>
    </xf>
  </cellXfs>
  <cellStyles count="12">
    <cellStyle name="Hyperlink" xfId="1" builtinId="8"/>
    <cellStyle name="Hyperlink 2 2" xfId="6" xr:uid="{4013BFB2-5F50-4723-AE09-EEBF6CC1FDE6}"/>
    <cellStyle name="Hyperlink 3" xfId="8" xr:uid="{6BA1E3B8-C67C-42D7-9027-581D2C830F99}"/>
    <cellStyle name="Hyperlink 6" xfId="7" xr:uid="{249BDAA3-D7DB-4B3C-A374-3028B351BE1E}"/>
    <cellStyle name="Normal" xfId="0" builtinId="0"/>
    <cellStyle name="Normal 2" xfId="2" xr:uid="{00000000-0005-0000-0000-000002000000}"/>
    <cellStyle name="Normal 2 2 2" xfId="4" xr:uid="{CEB2FD59-2201-452A-9AE3-16A17925442F}"/>
    <cellStyle name="Normal 2 3" xfId="9" xr:uid="{D0B2A0A8-63B2-4E2D-90B1-74EBFCC0554D}"/>
    <cellStyle name="Normal 2 4" xfId="11" xr:uid="{A1683775-7A92-466B-BC92-C72557D3341A}"/>
    <cellStyle name="Normal 5" xfId="10" xr:uid="{C1D83602-3FB9-4F4E-A8FE-B8A0FFA0DCBC}"/>
    <cellStyle name="Normal 6 2" xfId="3" xr:uid="{F84E47A6-92DC-4708-8FB8-8841F4B8D8DD}"/>
    <cellStyle name="Normal 7 2" xfId="5" xr:uid="{88431965-91F8-4244-BD41-F27BB55AFF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4B24717F-5076-4A92-A1F7-833342974E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6368" y="158750"/>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27573</xdr:colOff>
      <xdr:row>0</xdr:row>
      <xdr:rowOff>190496</xdr:rowOff>
    </xdr:from>
    <xdr:ext cx="1113062" cy="572222"/>
    <xdr:pic>
      <xdr:nvPicPr>
        <xdr:cNvPr id="2" name="Picture 4">
          <a:extLst>
            <a:ext uri="{FF2B5EF4-FFF2-40B4-BE49-F238E27FC236}">
              <a16:creationId xmlns:a16="http://schemas.microsoft.com/office/drawing/2014/main" id="{574E6F45-E4C1-4DCC-ADC2-9F94785BCC5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0009773" y="190496"/>
          <a:ext cx="1113062" cy="57222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1</xdr:row>
      <xdr:rowOff>0</xdr:rowOff>
    </xdr:from>
    <xdr:ext cx="1733550" cy="436786"/>
    <xdr:sp macro="" textlink="">
      <xdr:nvSpPr>
        <xdr:cNvPr id="2" name="TextBox 1">
          <a:extLst>
            <a:ext uri="{FF2B5EF4-FFF2-40B4-BE49-F238E27FC236}">
              <a16:creationId xmlns:a16="http://schemas.microsoft.com/office/drawing/2014/main" id="{779EC33A-A958-4D0A-9ADC-B69B8A6E44F6}"/>
            </a:ext>
          </a:extLst>
        </xdr:cNvPr>
        <xdr:cNvSpPr txBox="1"/>
      </xdr:nvSpPr>
      <xdr:spPr>
        <a:xfrm>
          <a:off x="8991600" y="190500"/>
          <a:ext cx="1733550" cy="43678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a:t>
          </a:r>
          <a:r>
            <a:rPr lang="en-GB" sz="1100" baseline="0"/>
            <a:t> data sheet has 2010/11 onwards.</a:t>
          </a:r>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0</xdr:colOff>
      <xdr:row>1</xdr:row>
      <xdr:rowOff>0</xdr:rowOff>
    </xdr:from>
    <xdr:ext cx="1733550" cy="609013"/>
    <xdr:sp macro="" textlink="">
      <xdr:nvSpPr>
        <xdr:cNvPr id="2" name="TextBox 1">
          <a:extLst>
            <a:ext uri="{FF2B5EF4-FFF2-40B4-BE49-F238E27FC236}">
              <a16:creationId xmlns:a16="http://schemas.microsoft.com/office/drawing/2014/main" id="{1C8698AA-9F7E-4E74-8136-43C1B3725F09}"/>
            </a:ext>
          </a:extLst>
        </xdr:cNvPr>
        <xdr:cNvSpPr txBox="1"/>
      </xdr:nvSpPr>
      <xdr:spPr>
        <a:xfrm>
          <a:off x="8991600" y="190500"/>
          <a:ext cx="1733550" cy="60901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a:t>
          </a:r>
          <a:r>
            <a:rPr lang="en-GB" sz="1100" baseline="0"/>
            <a:t> data sheet has 2009/10 only, which will not be updated.</a:t>
          </a: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collections/fire-incidents-response-time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6" Type="http://schemas.openxmlformats.org/officeDocument/2006/relationships/printerSettings" Target="../printerSettings/printerSettings4.bin"/><Relationship Id="rId5"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https://www.gov.uk/government/collections/fire-incidents-response-tim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collections/fire-incidents-response-time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4AAA8-E8FA-42F3-B769-66854BED2AB3}">
  <dimension ref="A1:K14"/>
  <sheetViews>
    <sheetView tabSelected="1" workbookViewId="0">
      <selection activeCell="A11" sqref="A11"/>
    </sheetView>
  </sheetViews>
  <sheetFormatPr defaultRowHeight="12.5" x14ac:dyDescent="0.25"/>
  <cols>
    <col min="1" max="1" width="74" style="48" bestFit="1" customWidth="1"/>
    <col min="2" max="255" width="9.453125" style="48" customWidth="1"/>
    <col min="256" max="256" width="2.81640625" style="48" customWidth="1"/>
    <col min="257" max="257" width="74" style="48" bestFit="1" customWidth="1"/>
    <col min="258" max="511" width="9.453125" style="48" customWidth="1"/>
    <col min="512" max="512" width="2.81640625" style="48" customWidth="1"/>
    <col min="513" max="513" width="74" style="48" bestFit="1" customWidth="1"/>
    <col min="514" max="767" width="9.453125" style="48" customWidth="1"/>
    <col min="768" max="768" width="2.81640625" style="48" customWidth="1"/>
    <col min="769" max="769" width="74" style="48" bestFit="1" customWidth="1"/>
    <col min="770" max="1023" width="9.453125" style="48" customWidth="1"/>
    <col min="1024" max="1024" width="2.81640625" style="48" customWidth="1"/>
    <col min="1025" max="1025" width="74" style="48" bestFit="1" customWidth="1"/>
    <col min="1026" max="1279" width="9.453125" style="48" customWidth="1"/>
    <col min="1280" max="1280" width="2.81640625" style="48" customWidth="1"/>
    <col min="1281" max="1281" width="74" style="48" bestFit="1" customWidth="1"/>
    <col min="1282" max="1535" width="9.453125" style="48" customWidth="1"/>
    <col min="1536" max="1536" width="2.81640625" style="48" customWidth="1"/>
    <col min="1537" max="1537" width="74" style="48" bestFit="1" customWidth="1"/>
    <col min="1538" max="1791" width="9.453125" style="48" customWidth="1"/>
    <col min="1792" max="1792" width="2.81640625" style="48" customWidth="1"/>
    <col min="1793" max="1793" width="74" style="48" bestFit="1" customWidth="1"/>
    <col min="1794" max="2047" width="9.453125" style="48" customWidth="1"/>
    <col min="2048" max="2048" width="2.81640625" style="48" customWidth="1"/>
    <col min="2049" max="2049" width="74" style="48" bestFit="1" customWidth="1"/>
    <col min="2050" max="2303" width="9.453125" style="48" customWidth="1"/>
    <col min="2304" max="2304" width="2.81640625" style="48" customWidth="1"/>
    <col min="2305" max="2305" width="74" style="48" bestFit="1" customWidth="1"/>
    <col min="2306" max="2559" width="9.453125" style="48" customWidth="1"/>
    <col min="2560" max="2560" width="2.81640625" style="48" customWidth="1"/>
    <col min="2561" max="2561" width="74" style="48" bestFit="1" customWidth="1"/>
    <col min="2562" max="2815" width="9.453125" style="48" customWidth="1"/>
    <col min="2816" max="2816" width="2.81640625" style="48" customWidth="1"/>
    <col min="2817" max="2817" width="74" style="48" bestFit="1" customWidth="1"/>
    <col min="2818" max="3071" width="9.453125" style="48" customWidth="1"/>
    <col min="3072" max="3072" width="2.81640625" style="48" customWidth="1"/>
    <col min="3073" max="3073" width="74" style="48" bestFit="1" customWidth="1"/>
    <col min="3074" max="3327" width="9.453125" style="48" customWidth="1"/>
    <col min="3328" max="3328" width="2.81640625" style="48" customWidth="1"/>
    <col min="3329" max="3329" width="74" style="48" bestFit="1" customWidth="1"/>
    <col min="3330" max="3583" width="9.453125" style="48" customWidth="1"/>
    <col min="3584" max="3584" width="2.81640625" style="48" customWidth="1"/>
    <col min="3585" max="3585" width="74" style="48" bestFit="1" customWidth="1"/>
    <col min="3586" max="3839" width="9.453125" style="48" customWidth="1"/>
    <col min="3840" max="3840" width="2.81640625" style="48" customWidth="1"/>
    <col min="3841" max="3841" width="74" style="48" bestFit="1" customWidth="1"/>
    <col min="3842" max="4095" width="9.453125" style="48" customWidth="1"/>
    <col min="4096" max="4096" width="2.81640625" style="48" customWidth="1"/>
    <col min="4097" max="4097" width="74" style="48" bestFit="1" customWidth="1"/>
    <col min="4098" max="4351" width="9.453125" style="48" customWidth="1"/>
    <col min="4352" max="4352" width="2.81640625" style="48" customWidth="1"/>
    <col min="4353" max="4353" width="74" style="48" bestFit="1" customWidth="1"/>
    <col min="4354" max="4607" width="9.453125" style="48" customWidth="1"/>
    <col min="4608" max="4608" width="2.81640625" style="48" customWidth="1"/>
    <col min="4609" max="4609" width="74" style="48" bestFit="1" customWidth="1"/>
    <col min="4610" max="4863" width="9.453125" style="48" customWidth="1"/>
    <col min="4864" max="4864" width="2.81640625" style="48" customWidth="1"/>
    <col min="4865" max="4865" width="74" style="48" bestFit="1" customWidth="1"/>
    <col min="4866" max="5119" width="9.453125" style="48" customWidth="1"/>
    <col min="5120" max="5120" width="2.81640625" style="48" customWidth="1"/>
    <col min="5121" max="5121" width="74" style="48" bestFit="1" customWidth="1"/>
    <col min="5122" max="5375" width="9.453125" style="48" customWidth="1"/>
    <col min="5376" max="5376" width="2.81640625" style="48" customWidth="1"/>
    <col min="5377" max="5377" width="74" style="48" bestFit="1" customWidth="1"/>
    <col min="5378" max="5631" width="9.453125" style="48" customWidth="1"/>
    <col min="5632" max="5632" width="2.81640625" style="48" customWidth="1"/>
    <col min="5633" max="5633" width="74" style="48" bestFit="1" customWidth="1"/>
    <col min="5634" max="5887" width="9.453125" style="48" customWidth="1"/>
    <col min="5888" max="5888" width="2.81640625" style="48" customWidth="1"/>
    <col min="5889" max="5889" width="74" style="48" bestFit="1" customWidth="1"/>
    <col min="5890" max="6143" width="9.453125" style="48" customWidth="1"/>
    <col min="6144" max="6144" width="2.81640625" style="48" customWidth="1"/>
    <col min="6145" max="6145" width="74" style="48" bestFit="1" customWidth="1"/>
    <col min="6146" max="6399" width="9.453125" style="48" customWidth="1"/>
    <col min="6400" max="6400" width="2.81640625" style="48" customWidth="1"/>
    <col min="6401" max="6401" width="74" style="48" bestFit="1" customWidth="1"/>
    <col min="6402" max="6655" width="9.453125" style="48" customWidth="1"/>
    <col min="6656" max="6656" width="2.81640625" style="48" customWidth="1"/>
    <col min="6657" max="6657" width="74" style="48" bestFit="1" customWidth="1"/>
    <col min="6658" max="6911" width="9.453125" style="48" customWidth="1"/>
    <col min="6912" max="6912" width="2.81640625" style="48" customWidth="1"/>
    <col min="6913" max="6913" width="74" style="48" bestFit="1" customWidth="1"/>
    <col min="6914" max="7167" width="9.453125" style="48" customWidth="1"/>
    <col min="7168" max="7168" width="2.81640625" style="48" customWidth="1"/>
    <col min="7169" max="7169" width="74" style="48" bestFit="1" customWidth="1"/>
    <col min="7170" max="7423" width="9.453125" style="48" customWidth="1"/>
    <col min="7424" max="7424" width="2.81640625" style="48" customWidth="1"/>
    <col min="7425" max="7425" width="74" style="48" bestFit="1" customWidth="1"/>
    <col min="7426" max="7679" width="9.453125" style="48" customWidth="1"/>
    <col min="7680" max="7680" width="2.81640625" style="48" customWidth="1"/>
    <col min="7681" max="7681" width="74" style="48" bestFit="1" customWidth="1"/>
    <col min="7682" max="7935" width="9.453125" style="48" customWidth="1"/>
    <col min="7936" max="7936" width="2.81640625" style="48" customWidth="1"/>
    <col min="7937" max="7937" width="74" style="48" bestFit="1" customWidth="1"/>
    <col min="7938" max="8191" width="9.453125" style="48" customWidth="1"/>
    <col min="8192" max="8192" width="2.81640625" style="48" customWidth="1"/>
    <col min="8193" max="8193" width="74" style="48" bestFit="1" customWidth="1"/>
    <col min="8194" max="8447" width="9.453125" style="48" customWidth="1"/>
    <col min="8448" max="8448" width="2.81640625" style="48" customWidth="1"/>
    <col min="8449" max="8449" width="74" style="48" bestFit="1" customWidth="1"/>
    <col min="8450" max="8703" width="9.453125" style="48" customWidth="1"/>
    <col min="8704" max="8704" width="2.81640625" style="48" customWidth="1"/>
    <col min="8705" max="8705" width="74" style="48" bestFit="1" customWidth="1"/>
    <col min="8706" max="8959" width="9.453125" style="48" customWidth="1"/>
    <col min="8960" max="8960" width="2.81640625" style="48" customWidth="1"/>
    <col min="8961" max="8961" width="74" style="48" bestFit="1" customWidth="1"/>
    <col min="8962" max="9215" width="9.453125" style="48" customWidth="1"/>
    <col min="9216" max="9216" width="2.81640625" style="48" customWidth="1"/>
    <col min="9217" max="9217" width="74" style="48" bestFit="1" customWidth="1"/>
    <col min="9218" max="9471" width="9.453125" style="48" customWidth="1"/>
    <col min="9472" max="9472" width="2.81640625" style="48" customWidth="1"/>
    <col min="9473" max="9473" width="74" style="48" bestFit="1" customWidth="1"/>
    <col min="9474" max="9727" width="9.453125" style="48" customWidth="1"/>
    <col min="9728" max="9728" width="2.81640625" style="48" customWidth="1"/>
    <col min="9729" max="9729" width="74" style="48" bestFit="1" customWidth="1"/>
    <col min="9730" max="9983" width="9.453125" style="48" customWidth="1"/>
    <col min="9984" max="9984" width="2.81640625" style="48" customWidth="1"/>
    <col min="9985" max="9985" width="74" style="48" bestFit="1" customWidth="1"/>
    <col min="9986" max="10239" width="9.453125" style="48" customWidth="1"/>
    <col min="10240" max="10240" width="2.81640625" style="48" customWidth="1"/>
    <col min="10241" max="10241" width="74" style="48" bestFit="1" customWidth="1"/>
    <col min="10242" max="10495" width="9.453125" style="48" customWidth="1"/>
    <col min="10496" max="10496" width="2.81640625" style="48" customWidth="1"/>
    <col min="10497" max="10497" width="74" style="48" bestFit="1" customWidth="1"/>
    <col min="10498" max="10751" width="9.453125" style="48" customWidth="1"/>
    <col min="10752" max="10752" width="2.81640625" style="48" customWidth="1"/>
    <col min="10753" max="10753" width="74" style="48" bestFit="1" customWidth="1"/>
    <col min="10754" max="11007" width="9.453125" style="48" customWidth="1"/>
    <col min="11008" max="11008" width="2.81640625" style="48" customWidth="1"/>
    <col min="11009" max="11009" width="74" style="48" bestFit="1" customWidth="1"/>
    <col min="11010" max="11263" width="9.453125" style="48" customWidth="1"/>
    <col min="11264" max="11264" width="2.81640625" style="48" customWidth="1"/>
    <col min="11265" max="11265" width="74" style="48" bestFit="1" customWidth="1"/>
    <col min="11266" max="11519" width="9.453125" style="48" customWidth="1"/>
    <col min="11520" max="11520" width="2.81640625" style="48" customWidth="1"/>
    <col min="11521" max="11521" width="74" style="48" bestFit="1" customWidth="1"/>
    <col min="11522" max="11775" width="9.453125" style="48" customWidth="1"/>
    <col min="11776" max="11776" width="2.81640625" style="48" customWidth="1"/>
    <col min="11777" max="11777" width="74" style="48" bestFit="1" customWidth="1"/>
    <col min="11778" max="12031" width="9.453125" style="48" customWidth="1"/>
    <col min="12032" max="12032" width="2.81640625" style="48" customWidth="1"/>
    <col min="12033" max="12033" width="74" style="48" bestFit="1" customWidth="1"/>
    <col min="12034" max="12287" width="9.453125" style="48" customWidth="1"/>
    <col min="12288" max="12288" width="2.81640625" style="48" customWidth="1"/>
    <col min="12289" max="12289" width="74" style="48" bestFit="1" customWidth="1"/>
    <col min="12290" max="12543" width="9.453125" style="48" customWidth="1"/>
    <col min="12544" max="12544" width="2.81640625" style="48" customWidth="1"/>
    <col min="12545" max="12545" width="74" style="48" bestFit="1" customWidth="1"/>
    <col min="12546" max="12799" width="9.453125" style="48" customWidth="1"/>
    <col min="12800" max="12800" width="2.81640625" style="48" customWidth="1"/>
    <col min="12801" max="12801" width="74" style="48" bestFit="1" customWidth="1"/>
    <col min="12802" max="13055" width="9.453125" style="48" customWidth="1"/>
    <col min="13056" max="13056" width="2.81640625" style="48" customWidth="1"/>
    <col min="13057" max="13057" width="74" style="48" bestFit="1" customWidth="1"/>
    <col min="13058" max="13311" width="9.453125" style="48" customWidth="1"/>
    <col min="13312" max="13312" width="2.81640625" style="48" customWidth="1"/>
    <col min="13313" max="13313" width="74" style="48" bestFit="1" customWidth="1"/>
    <col min="13314" max="13567" width="9.453125" style="48" customWidth="1"/>
    <col min="13568" max="13568" width="2.81640625" style="48" customWidth="1"/>
    <col min="13569" max="13569" width="74" style="48" bestFit="1" customWidth="1"/>
    <col min="13570" max="13823" width="9.453125" style="48" customWidth="1"/>
    <col min="13824" max="13824" width="2.81640625" style="48" customWidth="1"/>
    <col min="13825" max="13825" width="74" style="48" bestFit="1" customWidth="1"/>
    <col min="13826" max="14079" width="9.453125" style="48" customWidth="1"/>
    <col min="14080" max="14080" width="2.81640625" style="48" customWidth="1"/>
    <col min="14081" max="14081" width="74" style="48" bestFit="1" customWidth="1"/>
    <col min="14082" max="14335" width="9.453125" style="48" customWidth="1"/>
    <col min="14336" max="14336" width="2.81640625" style="48" customWidth="1"/>
    <col min="14337" max="14337" width="74" style="48" bestFit="1" customWidth="1"/>
    <col min="14338" max="14591" width="9.453125" style="48" customWidth="1"/>
    <col min="14592" max="14592" width="2.81640625" style="48" customWidth="1"/>
    <col min="14593" max="14593" width="74" style="48" bestFit="1" customWidth="1"/>
    <col min="14594" max="14847" width="9.453125" style="48" customWidth="1"/>
    <col min="14848" max="14848" width="2.81640625" style="48" customWidth="1"/>
    <col min="14849" max="14849" width="74" style="48" bestFit="1" customWidth="1"/>
    <col min="14850" max="15103" width="9.453125" style="48" customWidth="1"/>
    <col min="15104" max="15104" width="2.81640625" style="48" customWidth="1"/>
    <col min="15105" max="15105" width="74" style="48" bestFit="1" customWidth="1"/>
    <col min="15106" max="15359" width="9.453125" style="48" customWidth="1"/>
    <col min="15360" max="15360" width="2.81640625" style="48" customWidth="1"/>
    <col min="15361" max="15361" width="74" style="48" bestFit="1" customWidth="1"/>
    <col min="15362" max="15615" width="9.453125" style="48" customWidth="1"/>
    <col min="15616" max="15616" width="2.81640625" style="48" customWidth="1"/>
    <col min="15617" max="15617" width="74" style="48" bestFit="1" customWidth="1"/>
    <col min="15618" max="15871" width="9.453125" style="48" customWidth="1"/>
    <col min="15872" max="15872" width="2.81640625" style="48" customWidth="1"/>
    <col min="15873" max="15873" width="74" style="48" bestFit="1" customWidth="1"/>
    <col min="15874" max="16127" width="9.453125" style="48" customWidth="1"/>
    <col min="16128" max="16128" width="2.81640625" style="48" customWidth="1"/>
    <col min="16129" max="16129" width="74" style="48" bestFit="1" customWidth="1"/>
    <col min="16130" max="16384" width="9.453125" style="48" customWidth="1"/>
  </cols>
  <sheetData>
    <row r="1" spans="1:11" ht="84" customHeight="1" x14ac:dyDescent="0.25"/>
    <row r="2" spans="1:11" ht="27.5" x14ac:dyDescent="0.55000000000000004">
      <c r="A2" s="49" t="s">
        <v>53</v>
      </c>
    </row>
    <row r="3" spans="1:11" ht="22.5" x14ac:dyDescent="0.25">
      <c r="A3" s="50" t="s">
        <v>54</v>
      </c>
    </row>
    <row r="4" spans="1:11" ht="45" customHeight="1" x14ac:dyDescent="0.35">
      <c r="A4" s="51" t="s">
        <v>78</v>
      </c>
      <c r="C4" s="52"/>
      <c r="K4" s="53"/>
    </row>
    <row r="5" spans="1:11" ht="32.25" customHeight="1" x14ac:dyDescent="0.35">
      <c r="A5" s="54" t="s">
        <v>55</v>
      </c>
      <c r="B5" s="54"/>
    </row>
    <row r="6" spans="1:11" ht="15.5" x14ac:dyDescent="0.35">
      <c r="A6" s="55" t="s">
        <v>56</v>
      </c>
      <c r="B6" s="54"/>
    </row>
    <row r="7" spans="1:11" ht="15.5" x14ac:dyDescent="0.35">
      <c r="A7" s="56" t="s">
        <v>57</v>
      </c>
      <c r="B7" s="57"/>
    </row>
    <row r="8" spans="1:11" ht="28.5" customHeight="1" x14ac:dyDescent="0.35">
      <c r="A8" s="54" t="s">
        <v>58</v>
      </c>
      <c r="B8" s="56"/>
    </row>
    <row r="9" spans="1:11" ht="15.5" x14ac:dyDescent="0.35">
      <c r="A9" s="54" t="s">
        <v>59</v>
      </c>
      <c r="B9" s="56"/>
    </row>
    <row r="10" spans="1:11" ht="30" customHeight="1" x14ac:dyDescent="0.35">
      <c r="A10" s="54" t="s">
        <v>60</v>
      </c>
    </row>
    <row r="11" spans="1:11" ht="15.5" x14ac:dyDescent="0.35">
      <c r="A11" s="58" t="s">
        <v>61</v>
      </c>
    </row>
    <row r="12" spans="1:11" ht="26.25" customHeight="1" x14ac:dyDescent="0.35">
      <c r="A12" s="54" t="s">
        <v>62</v>
      </c>
    </row>
    <row r="13" spans="1:11" ht="15.5" x14ac:dyDescent="0.35">
      <c r="A13" s="54" t="s">
        <v>63</v>
      </c>
    </row>
    <row r="14" spans="1:11" ht="15.5" x14ac:dyDescent="0.35">
      <c r="A14" s="59" t="s">
        <v>64</v>
      </c>
    </row>
  </sheetData>
  <hyperlinks>
    <hyperlink ref="A6" r:id="rId1" xr:uid="{D951380A-58F2-4301-9D8A-0EB2C830F2FC}"/>
    <hyperlink ref="A11" location="Contents!A1" display="Contents" xr:uid="{EE5FAEF3-D0C2-4C84-A4E8-F57EA96999A0}"/>
    <hyperlink ref="A14" r:id="rId2" display="If you find any problems, or have any feedback, relating to accessibility please email us at firestatistics@homeoffice.gov.uk" xr:uid="{967736D6-06F8-409C-A05B-7BB37D6C54D9}"/>
  </hyperlinks>
  <pageMargins left="0.70000000000000007" right="0.70000000000000007" top="0.75" bottom="0.75" header="0.30000000000000004" footer="0.30000000000000004"/>
  <pageSetup paperSize="9" fitToWidth="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F6E9D-9ADE-4C12-9169-9D5DB2AA0410}">
  <dimension ref="A1:E25"/>
  <sheetViews>
    <sheetView workbookViewId="0">
      <selection activeCell="D7" sqref="D7"/>
    </sheetView>
  </sheetViews>
  <sheetFormatPr defaultColWidth="9.453125" defaultRowHeight="14" x14ac:dyDescent="0.3"/>
  <cols>
    <col min="1" max="1" width="24.54296875" style="75" customWidth="1"/>
    <col min="2" max="3" width="50.54296875" style="76" customWidth="1"/>
    <col min="4" max="4" width="24" style="75" customWidth="1"/>
    <col min="5" max="5" width="16.1796875" style="75" customWidth="1"/>
    <col min="6" max="6" width="9.453125" style="75" customWidth="1"/>
    <col min="7" max="16384" width="9.453125" style="75"/>
  </cols>
  <sheetData>
    <row r="1" spans="1:5" s="61" customFormat="1" ht="15.65" customHeight="1" x14ac:dyDescent="0.25">
      <c r="A1" s="60" t="s">
        <v>53</v>
      </c>
      <c r="D1" s="62"/>
      <c r="E1" s="62"/>
    </row>
    <row r="2" spans="1:5" s="61" customFormat="1" ht="21.65" customHeight="1" x14ac:dyDescent="0.25">
      <c r="A2" s="63" t="s">
        <v>65</v>
      </c>
      <c r="D2" s="62"/>
      <c r="E2" s="62"/>
    </row>
    <row r="3" spans="1:5" s="64" customFormat="1" ht="18" customHeight="1" x14ac:dyDescent="0.25">
      <c r="A3" s="64" t="s">
        <v>66</v>
      </c>
      <c r="D3" s="65"/>
      <c r="E3" s="65"/>
    </row>
    <row r="4" spans="1:5" s="64" customFormat="1" ht="15.75" customHeight="1" x14ac:dyDescent="0.25">
      <c r="A4" s="66" t="s">
        <v>67</v>
      </c>
      <c r="D4" s="65"/>
      <c r="E4" s="65"/>
    </row>
    <row r="5" spans="1:5" s="69" customFormat="1" ht="24" customHeight="1" x14ac:dyDescent="0.35">
      <c r="A5" s="67" t="s">
        <v>68</v>
      </c>
      <c r="B5" s="67" t="s">
        <v>69</v>
      </c>
      <c r="C5" s="67" t="s">
        <v>70</v>
      </c>
      <c r="D5" s="67" t="s">
        <v>71</v>
      </c>
      <c r="E5" s="68" t="s">
        <v>72</v>
      </c>
    </row>
    <row r="6" spans="1:5" s="72" customFormat="1" ht="52" customHeight="1" x14ac:dyDescent="0.25">
      <c r="A6" s="73" t="s">
        <v>79</v>
      </c>
      <c r="B6" s="70" t="s">
        <v>80</v>
      </c>
      <c r="C6" s="70" t="s">
        <v>81</v>
      </c>
      <c r="D6" s="71" t="s">
        <v>96</v>
      </c>
      <c r="E6" s="71" t="s">
        <v>73</v>
      </c>
    </row>
    <row r="7" spans="1:5" s="72" customFormat="1" ht="52" customHeight="1" x14ac:dyDescent="0.25">
      <c r="A7" s="73" t="s">
        <v>94</v>
      </c>
      <c r="B7" s="70" t="s">
        <v>80</v>
      </c>
      <c r="C7" s="70" t="s">
        <v>97</v>
      </c>
      <c r="D7" s="71" t="s">
        <v>95</v>
      </c>
      <c r="E7" s="71" t="s">
        <v>73</v>
      </c>
    </row>
    <row r="8" spans="1:5" s="72" customFormat="1" ht="39" customHeight="1" x14ac:dyDescent="0.25">
      <c r="A8" s="73" t="s">
        <v>74</v>
      </c>
      <c r="B8" s="70" t="s">
        <v>75</v>
      </c>
      <c r="C8" s="70" t="s">
        <v>76</v>
      </c>
      <c r="D8" s="71" t="s">
        <v>77</v>
      </c>
      <c r="E8" s="71" t="s">
        <v>73</v>
      </c>
    </row>
    <row r="9" spans="1:5" s="69" customFormat="1" ht="14.5" x14ac:dyDescent="0.35">
      <c r="A9" s="75"/>
      <c r="B9" s="76"/>
      <c r="C9" s="76"/>
      <c r="D9" s="74"/>
      <c r="E9" s="75"/>
    </row>
    <row r="10" spans="1:5" s="69" customFormat="1" ht="14.5" x14ac:dyDescent="0.35">
      <c r="A10" s="75"/>
      <c r="B10" s="76"/>
      <c r="C10" s="76"/>
      <c r="D10" s="74"/>
      <c r="E10" s="75"/>
    </row>
    <row r="11" spans="1:5" s="69" customFormat="1" ht="14.5" x14ac:dyDescent="0.35">
      <c r="A11" s="75"/>
      <c r="B11" s="76"/>
      <c r="C11" s="76"/>
      <c r="D11" s="74"/>
      <c r="E11" s="75"/>
    </row>
    <row r="12" spans="1:5" s="69" customFormat="1" ht="14.5" x14ac:dyDescent="0.35">
      <c r="A12" s="75"/>
      <c r="B12" s="76"/>
      <c r="D12" s="74"/>
      <c r="E12" s="75"/>
    </row>
    <row r="13" spans="1:5" s="69" customFormat="1" ht="14.5" x14ac:dyDescent="0.35">
      <c r="A13" s="75"/>
      <c r="B13" s="76"/>
      <c r="C13" s="76"/>
      <c r="D13" s="74"/>
      <c r="E13" s="75"/>
    </row>
    <row r="14" spans="1:5" s="69" customFormat="1" ht="14.5" x14ac:dyDescent="0.35">
      <c r="A14" s="75"/>
      <c r="B14" s="76"/>
      <c r="C14" s="76"/>
      <c r="D14" s="74"/>
      <c r="E14" s="75"/>
    </row>
    <row r="15" spans="1:5" s="69" customFormat="1" ht="14.5" x14ac:dyDescent="0.35">
      <c r="A15" s="75"/>
      <c r="B15" s="76"/>
      <c r="C15" s="76"/>
      <c r="D15" s="74"/>
      <c r="E15" s="75"/>
    </row>
    <row r="16" spans="1:5" s="69" customFormat="1" ht="14.5" x14ac:dyDescent="0.35">
      <c r="A16" s="75"/>
      <c r="B16" s="76"/>
      <c r="C16" s="76"/>
      <c r="D16" s="74"/>
      <c r="E16" s="75"/>
    </row>
    <row r="17" spans="1:5" s="69" customFormat="1" ht="14.5" x14ac:dyDescent="0.35">
      <c r="A17" s="75"/>
      <c r="B17" s="76"/>
      <c r="C17" s="76"/>
      <c r="D17" s="74"/>
      <c r="E17" s="75"/>
    </row>
    <row r="18" spans="1:5" s="69" customFormat="1" ht="14.5" x14ac:dyDescent="0.35">
      <c r="A18" s="75"/>
      <c r="B18" s="76"/>
      <c r="C18" s="76"/>
      <c r="D18" s="74"/>
      <c r="E18" s="75"/>
    </row>
    <row r="19" spans="1:5" s="69" customFormat="1" ht="14.5" x14ac:dyDescent="0.35">
      <c r="A19" s="75"/>
      <c r="B19" s="76"/>
      <c r="C19" s="76"/>
      <c r="D19" s="74"/>
      <c r="E19" s="75"/>
    </row>
    <row r="20" spans="1:5" s="69" customFormat="1" ht="14.5" x14ac:dyDescent="0.35">
      <c r="A20" s="75"/>
      <c r="B20" s="76"/>
      <c r="C20" s="76"/>
      <c r="D20" s="74"/>
      <c r="E20" s="75"/>
    </row>
    <row r="21" spans="1:5" s="69" customFormat="1" ht="14.5" x14ac:dyDescent="0.35">
      <c r="A21" s="75"/>
      <c r="B21" s="76"/>
      <c r="C21" s="76"/>
      <c r="D21" s="74"/>
      <c r="E21" s="75"/>
    </row>
    <row r="22" spans="1:5" s="69" customFormat="1" ht="14.5" x14ac:dyDescent="0.35">
      <c r="B22" s="76"/>
      <c r="C22" s="76"/>
      <c r="D22" s="74"/>
      <c r="E22" s="75"/>
    </row>
    <row r="23" spans="1:5" s="69" customFormat="1" ht="14.5" x14ac:dyDescent="0.35">
      <c r="B23" s="76"/>
      <c r="C23" s="76"/>
      <c r="D23" s="74"/>
      <c r="E23" s="75"/>
    </row>
    <row r="24" spans="1:5" s="69" customFormat="1" ht="14.5" x14ac:dyDescent="0.35">
      <c r="B24" s="76"/>
      <c r="C24" s="76"/>
      <c r="D24" s="74"/>
      <c r="E24" s="75"/>
    </row>
    <row r="25" spans="1:5" s="69" customFormat="1" ht="14.5" x14ac:dyDescent="0.35">
      <c r="B25" s="76"/>
      <c r="C25" s="76"/>
      <c r="D25" s="74"/>
      <c r="E25" s="75"/>
    </row>
  </sheetData>
  <hyperlinks>
    <hyperlink ref="A4" location="Cover_sheet!A1" display="Cover sheet" xr:uid="{C36D0C18-A9B8-4849-9F90-FDB2B56B1BBA}"/>
    <hyperlink ref="A6" location="FIRE1002!A1" display="Fire1002" xr:uid="{38B879FA-E4B8-45B9-ADEA-9F016C7D2BA2}"/>
    <hyperlink ref="A8" location="Data!A1" display="Data" xr:uid="{D2075BFB-60A8-4C2B-BE1A-34D7C65E7B21}"/>
    <hyperlink ref="A7" location="FIRE1002_historical!A1" display="Fire1002_historical" xr:uid="{D2C620C6-47A9-49E4-861A-677FD6B8781C}"/>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14850-EF08-4B35-B6B7-C19CE1312A52}">
  <sheetPr>
    <tabColor rgb="FFFF0000"/>
  </sheetPr>
  <dimension ref="A1:M33"/>
  <sheetViews>
    <sheetView zoomScaleNormal="100" workbookViewId="0">
      <pane xSplit="2" ySplit="6" topLeftCell="C7" activePane="bottomRight" state="frozen"/>
      <selection pane="topRight" activeCell="C1" sqref="C1"/>
      <selection pane="bottomLeft" activeCell="A4" sqref="A4"/>
      <selection pane="bottomRight" activeCell="A5" sqref="A5"/>
    </sheetView>
  </sheetViews>
  <sheetFormatPr defaultColWidth="8.7265625" defaultRowHeight="14.5" x14ac:dyDescent="0.35"/>
  <cols>
    <col min="1" max="1" width="33" style="100" customWidth="1"/>
    <col min="2" max="2" width="19.81640625" style="100" customWidth="1"/>
    <col min="3" max="5" width="10.54296875" style="100" customWidth="1"/>
    <col min="6" max="9" width="8.7265625" style="100"/>
    <col min="10" max="10" width="8.54296875" style="100" bestFit="1" customWidth="1"/>
    <col min="11" max="12" width="8.54296875" style="100" customWidth="1"/>
    <col min="13" max="13" width="7.81640625" style="100" bestFit="1" customWidth="1"/>
    <col min="14" max="16384" width="8.7265625" style="100"/>
  </cols>
  <sheetData>
    <row r="1" spans="1:13" ht="20.25" customHeight="1" x14ac:dyDescent="0.5">
      <c r="A1" s="122"/>
      <c r="B1" s="122"/>
      <c r="C1" s="122"/>
      <c r="D1" s="122"/>
      <c r="E1" s="122"/>
      <c r="F1" s="122"/>
      <c r="G1" s="122"/>
      <c r="H1" s="122"/>
      <c r="I1" s="122"/>
      <c r="J1" s="122"/>
      <c r="K1" s="122"/>
      <c r="L1" s="99"/>
    </row>
    <row r="2" spans="1:13" ht="15" customHeight="1" x14ac:dyDescent="0.35"/>
    <row r="3" spans="1:13" ht="15" customHeight="1" x14ac:dyDescent="0.35">
      <c r="A3" s="101"/>
      <c r="B3" s="101"/>
      <c r="C3" s="101"/>
      <c r="D3" s="101"/>
      <c r="E3" s="101"/>
      <c r="F3" s="101"/>
      <c r="G3" s="101"/>
      <c r="H3" s="101"/>
      <c r="I3" s="101"/>
      <c r="J3" s="101"/>
      <c r="K3" s="101"/>
      <c r="L3" s="101"/>
      <c r="M3" s="101"/>
    </row>
    <row r="4" spans="1:13" ht="15" customHeight="1" x14ac:dyDescent="0.35">
      <c r="A4" s="24" t="str">
        <f>FIRE1002!A3</f>
        <v>Total response time</v>
      </c>
      <c r="C4" s="93"/>
    </row>
    <row r="5" spans="1:13" ht="15" customHeight="1" x14ac:dyDescent="0.35">
      <c r="A5" s="92"/>
      <c r="C5" s="93"/>
    </row>
    <row r="6" spans="1:13" x14ac:dyDescent="0.35">
      <c r="A6" s="102"/>
      <c r="B6" s="103"/>
      <c r="C6" s="104" t="s">
        <v>15</v>
      </c>
      <c r="D6" s="104" t="s">
        <v>16</v>
      </c>
      <c r="E6" s="104" t="s">
        <v>17</v>
      </c>
      <c r="F6" s="104" t="s">
        <v>18</v>
      </c>
      <c r="G6" s="104" t="s">
        <v>19</v>
      </c>
      <c r="H6" s="104" t="s">
        <v>20</v>
      </c>
      <c r="I6" s="104" t="s">
        <v>21</v>
      </c>
      <c r="J6" s="104" t="s">
        <v>22</v>
      </c>
      <c r="K6" s="104" t="s">
        <v>23</v>
      </c>
      <c r="L6" s="104" t="s">
        <v>51</v>
      </c>
      <c r="M6" s="104" t="s">
        <v>52</v>
      </c>
    </row>
    <row r="7" spans="1:13" ht="29" x14ac:dyDescent="0.35">
      <c r="A7" s="94" t="s">
        <v>26</v>
      </c>
      <c r="B7" s="105" t="s">
        <v>50</v>
      </c>
      <c r="C7" s="95">
        <f>IF($A$4="Total Response Time",SUMPRODUCT((data_0910!$A$2:$A$98=C$6)*(data_0910!$B$2:$B$98=$A7)*(data_0910!$D$2:$D$98)),IF($A$4="Call Handling Time",SUMPRODUCT((data_0910!$A$2:$A$98=C$6)*(data_0910!$B$2:$B$98=$A7)*(data_0910!$E$2:$E$98)),IF($A$4="Crew Turnout Time",SUMPRODUCT((data_0910!$A$2:$A$98=C$6)*(data_0910!$B$2:$B$98=$A7)*(data_0910!$F$2:$F$98)),IF($A$4="Drive Time",SUMPRODUCT((data_0910!$A$2:$A$98=C$6)*(data_0910!$B$2:$B$98=$A7)*(data_0910!$G$2:$G$98)),"N/A"))))</f>
        <v>4.9965989000000004E-3</v>
      </c>
      <c r="D7" s="95">
        <f>IF($A$4="Total Response Time",SUMPRODUCT((data!$A$2:$A$95=D$6)*(data!$B$2:$B$95=$A7)*(data!$D$2:$D$95)),IF($A$4="Call Handling Time",SUMPRODUCT((data!$A$2:$A$95=D$6)*(data!$B$2:$B$95=$A7)*(data!$E$2:$E$95)),IF($A$4="Crew Turnout Time",SUMPRODUCT((data!$A$2:$A$95=D$6)*(data!$B$2:$B$95=$A7)*(data!$F$2:$F$95)),IF($A$4="Drive Time",SUMPRODUCT((data!$A$2:$A$95=D$6)*(data!$B$2:$B$95=$A7)*(data!$G$2:$G$95)),"N/A"))))</f>
        <v>5.1292607599999996E-3</v>
      </c>
      <c r="E7" s="95">
        <f>IF($A$4="Total Response Time",SUMPRODUCT((data!$A$2:$A$95=E$6)*(data!$B$2:$B$95=$A7)*(data!$D$2:$D$95)),IF($A$4="Call Handling Time",SUMPRODUCT((data!$A$2:$A$95=E$6)*(data!$B$2:$B$95=$A7)*(data!$E$2:$E$95)),IF($A$4="Crew Turnout Time",SUMPRODUCT((data!$A$2:$A$95=E$6)*(data!$B$2:$B$95=$A7)*(data!$F$2:$F$95)),IF($A$4="Drive Time",SUMPRODUCT((data!$A$2:$A$95=E$6)*(data!$B$2:$B$95=$A7)*(data!$G$2:$G$95)),"N/A"))))</f>
        <v>5.0413841699999996E-3</v>
      </c>
      <c r="F7" s="95">
        <f>IF($A$4="Total Response Time",SUMPRODUCT((data!$A$2:$A$95=F$6)*(data!$B$2:$B$95=$A7)*(data!$D$2:$D$95)),IF($A$4="Call Handling Time",SUMPRODUCT((data!$A$2:$A$95=F$6)*(data!$B$2:$B$95=$A7)*(data!$E$2:$E$95)),IF($A$4="Crew Turnout Time",SUMPRODUCT((data!$A$2:$A$95=F$6)*(data!$B$2:$B$95=$A7)*(data!$F$2:$F$95)),IF($A$4="Drive Time",SUMPRODUCT((data!$A$2:$A$95=F$6)*(data!$B$2:$B$95=$A7)*(data!$G$2:$G$95)),"N/A"))))</f>
        <v>5.1452990199999998E-3</v>
      </c>
      <c r="G7" s="95">
        <f>IF($A$4="Total Response Time",SUMPRODUCT((data!$A$2:$A$95=G$6)*(data!$B$2:$B$95=$A7)*(data!$D$2:$D$95)),IF($A$4="Call Handling Time",SUMPRODUCT((data!$A$2:$A$95=G$6)*(data!$B$2:$B$95=$A7)*(data!$E$2:$E$95)),IF($A$4="Crew Turnout Time",SUMPRODUCT((data!$A$2:$A$95=G$6)*(data!$B$2:$B$95=$A7)*(data!$F$2:$F$95)),IF($A$4="Drive Time",SUMPRODUCT((data!$A$2:$A$95=G$6)*(data!$B$2:$B$95=$A7)*(data!$G$2:$G$95)),"N/A"))))</f>
        <v>5.1918032799999998E-3</v>
      </c>
      <c r="H7" s="95">
        <f>IF($A$4="Total Response Time",SUMPRODUCT((data!$A$2:$A$95=H$6)*(data!$B$2:$B$95=$A7)*(data!$D$2:$D$95)),IF($A$4="Call Handling Time",SUMPRODUCT((data!$A$2:$A$95=H$6)*(data!$B$2:$B$95=$A7)*(data!$E$2:$E$95)),IF($A$4="Crew Turnout Time",SUMPRODUCT((data!$A$2:$A$95=H$6)*(data!$B$2:$B$95=$A7)*(data!$F$2:$F$95)),IF($A$4="Drive Time",SUMPRODUCT((data!$A$2:$A$95=H$6)*(data!$B$2:$B$95=$A7)*(data!$G$2:$G$95)),"N/A"))))</f>
        <v>5.42546108E-3</v>
      </c>
      <c r="I7" s="95">
        <f>IF($A$4="Total Response Time",SUMPRODUCT((data!$A$2:$A$95=I$6)*(data!$B$2:$B$95=$A7)*(data!$D$2:$D$95)),IF($A$4="Call Handling Time",SUMPRODUCT((data!$A$2:$A$95=I$6)*(data!$B$2:$B$95=$A7)*(data!$E$2:$E$95)),IF($A$4="Crew Turnout Time",SUMPRODUCT((data!$A$2:$A$95=I$6)*(data!$B$2:$B$95=$A7)*(data!$F$2:$F$95)),IF($A$4="Drive Time",SUMPRODUCT((data!$A$2:$A$95=I$6)*(data!$B$2:$B$95=$A7)*(data!$G$2:$G$95)),"N/A"))))</f>
        <v>5.4072482899999996E-3</v>
      </c>
      <c r="J7" s="95">
        <f>IF($A$4="Total Response Time",SUMPRODUCT((data!$A$2:$A$95=J$6)*(data!$B$2:$B$95=$A7)*(data!$D$2:$D$95)),IF($A$4="Call Handling Time",SUMPRODUCT((data!$A$2:$A$95=J$6)*(data!$B$2:$B$95=$A7)*(data!$E$2:$E$95)),IF($A$4="Crew Turnout Time",SUMPRODUCT((data!$A$2:$A$95=J$6)*(data!$B$2:$B$95=$A7)*(data!$F$2:$F$95)),IF($A$4="Drive Time",SUMPRODUCT((data!$A$2:$A$95=J$6)*(data!$B$2:$B$95=$A7)*(data!$G$2:$G$95)),"N/A"))))</f>
        <v>5.3975524299999999E-3</v>
      </c>
      <c r="K7" s="95">
        <f>IF($A$4="Total Response Time",SUMPRODUCT((data!$A$2:$A$95=K$6)*(data!$B$2:$B$95=$A7)*(data!$D$2:$D$95)),IF($A$4="Call Handling Time",SUMPRODUCT((data!$A$2:$A$95=K$6)*(data!$B$2:$B$95=$A7)*(data!$E$2:$E$95)),IF($A$4="Crew Turnout Time",SUMPRODUCT((data!$A$2:$A$95=K$6)*(data!$B$2:$B$95=$A7)*(data!$F$2:$F$95)),IF($A$4="Drive Time",SUMPRODUCT((data!$A$2:$A$95=K$6)*(data!$B$2:$B$95=$A7)*(data!$G$2:$G$95)),"N/A"))))</f>
        <v>5.4163459899999999E-3</v>
      </c>
      <c r="L7" s="95">
        <f>IF($A$4="Total Response Time",SUMPRODUCT((data!$A$2:$A$95=L$6)*(data!$B$2:$B$95=$A7)*(data!$D$2:$D$95)),IF($A$4="Call Handling Time",SUMPRODUCT((data!$A$2:$A$95=L$6)*(data!$B$2:$B$95=$A7)*(data!$E$2:$E$95)),IF($A$4="Crew Turnout Time",SUMPRODUCT((data!$A$2:$A$95=L$6)*(data!$B$2:$B$95=$A7)*(data!$F$2:$F$95)),IF($A$4="Drive Time",SUMPRODUCT((data!$A$2:$A$95=L$6)*(data!$B$2:$B$95=$A7)*(data!$G$2:$G$95)),"N/A"))))</f>
        <v>5.4007115200000004E-3</v>
      </c>
      <c r="M7" s="95">
        <f>IF($A$4="Total Response Time",SUMPRODUCT((data!$A$2:$A$95=M$6)*(data!$B$2:$B$95=$A7)*(data!$D$2:$D$95)),IF($A$4="Call Handling Time",SUMPRODUCT((data!$A$2:$A$95=M$6)*(data!$B$2:$B$95=$A7)*(data!$E$2:$E$95)),IF($A$4="Crew Turnout Time",SUMPRODUCT((data!$A$2:$A$95=M$6)*(data!$B$2:$B$95=$A7)*(data!$F$2:$F$95)),IF($A$4="Drive Time",SUMPRODUCT((data!$A$2:$A$95=M$6)*(data!$B$2:$B$95=$A7)*(data!$G$2:$G$95)),"N/A"))))</f>
        <v>5.3857833600000002E-3</v>
      </c>
    </row>
    <row r="8" spans="1:13" s="107" customFormat="1" ht="15.75" customHeight="1" x14ac:dyDescent="0.35">
      <c r="A8" s="94"/>
      <c r="B8" s="106" t="s">
        <v>25</v>
      </c>
      <c r="C8" s="96">
        <f>SUMPRODUCT((data_0910!$B$2:$B$4=$A7)*(data_0910!$A$2:$A$4=C$6)*(data_0910!$C$2:$C$4))</f>
        <v>36170</v>
      </c>
      <c r="D8" s="96">
        <f>SUMPRODUCT((data!$B$2:$B$70=$A7)*(data!$A$2:$A$70=D$6)*(data!$C$2:$C$70))</f>
        <v>35278</v>
      </c>
      <c r="E8" s="96">
        <f>SUMPRODUCT((data!$B$2:$B$70=$A7)*(data!$A$2:$A$70=E$6)*(data!$C$2:$C$70))</f>
        <v>33936</v>
      </c>
      <c r="F8" s="96">
        <f>SUMPRODUCT((data!$B$2:$B$70=$A7)*(data!$A$2:$A$70=F$6)*(data!$C$2:$C$70))</f>
        <v>32104</v>
      </c>
      <c r="G8" s="96">
        <f>SUMPRODUCT((data!$B$2:$B$70=$A7)*(data!$A$2:$A$70=G$6)*(data!$C$2:$C$70))</f>
        <v>30658</v>
      </c>
      <c r="H8" s="96">
        <f>SUMPRODUCT((data!$B$2:$B$70=$A7)*(data!$A$2:$A$70=H$6)*(data!$C$2:$C$70))</f>
        <v>30128</v>
      </c>
      <c r="I8" s="96">
        <f>SUMPRODUCT((data!$B$2:$B$70=$A7)*(data!$A$2:$A$70=I$6)*(data!$C$2:$C$70))</f>
        <v>30144</v>
      </c>
      <c r="J8" s="96">
        <f>SUMPRODUCT((data!$B$2:$B$70=$A7)*(data!$A$2:$A$70=J$6)*(data!$C$2:$C$70))</f>
        <v>29353</v>
      </c>
      <c r="K8" s="96">
        <f>SUMPRODUCT((data!$B$2:$B$70=$A7)*(data!$A$2:$A$70=K$6)*(data!$C$2:$C$70))</f>
        <v>29762</v>
      </c>
      <c r="L8" s="96">
        <f>SUMPRODUCT((data!$B$2:$B$70=$A7)*(data!$A$2:$A$70=L$6)*(data!$C$2:$C$70))</f>
        <v>28721</v>
      </c>
      <c r="M8" s="96">
        <f>SUMPRODUCT((data!$B$2:$B$70=$A7)*(data!$A$2:$A$70=M$6)*(data!$C$2:$C$70))</f>
        <v>27199</v>
      </c>
    </row>
    <row r="9" spans="1:13" ht="15.75" customHeight="1" x14ac:dyDescent="0.35">
      <c r="A9" s="97" t="s">
        <v>27</v>
      </c>
      <c r="B9" s="105" t="s">
        <v>50</v>
      </c>
      <c r="C9" s="95">
        <f>IF($A$4="Total Response Time",SUMPRODUCT((data_0910!$A$2:$A$98=C$6)*(data_0910!$B$2:$B$98=$A9)*(data_0910!$D$2:$D$98)),IF($A$4="Call Handling Time",SUMPRODUCT((data_0910!$A$2:$A$98=C$6)*(data_0910!$B$2:$B$98=$A9)*(data_0910!$E$2:$E$98)),IF($A$4="Crew Turnout Time",SUMPRODUCT((data_0910!$A$2:$A$98=C$6)*(data_0910!$B$2:$B$98=$A9)*(data_0910!$F$2:$F$98)),IF($A$4="Drive Time",SUMPRODUCT((data_0910!$A$2:$A$98=C$6)*(data_0910!$B$2:$B$98=$A9)*(data_0910!$G$2:$G$98)),"N/A"))))</f>
        <v>4.7732507000000004E-3</v>
      </c>
      <c r="D9" s="95">
        <f>IF($A$4="Total Response Time",SUMPRODUCT((data!$A$2:$A$95=D$6)*(data!$B$2:$B$95=$A9)*(data!$D$2:$D$95)),IF($A$4="Call Handling Time",SUMPRODUCT((data!$A$2:$A$95=D$6)*(data!$B$2:$B$95=$A9)*(data!$E$2:$E$95)),IF($A$4="Crew Turnout Time",SUMPRODUCT((data!$A$2:$A$95=D$6)*(data!$B$2:$B$95=$A9)*(data!$F$2:$F$95)),IF($A$4="Drive Time",SUMPRODUCT((data!$A$2:$A$95=D$6)*(data!$B$2:$B$95=$A9)*(data!$G$2:$G$95)),"N/A"))))</f>
        <v>4.9457326099999997E-3</v>
      </c>
      <c r="E9" s="95">
        <f>IF($A$4="Total Response Time",SUMPRODUCT((data!$A$2:$A$95=E$6)*(data!$B$2:$B$95=$A9)*(data!$D$2:$D$95)),IF($A$4="Call Handling Time",SUMPRODUCT((data!$A$2:$A$95=E$6)*(data!$B$2:$B$95=$A9)*(data!$E$2:$E$95)),IF($A$4="Crew Turnout Time",SUMPRODUCT((data!$A$2:$A$95=E$6)*(data!$B$2:$B$95=$A9)*(data!$F$2:$F$95)),IF($A$4="Drive Time",SUMPRODUCT((data!$A$2:$A$95=E$6)*(data!$B$2:$B$95=$A9)*(data!$G$2:$G$95)),"N/A"))))</f>
        <v>4.8883545099999998E-3</v>
      </c>
      <c r="F9" s="95">
        <f>IF($A$4="Total Response Time",SUMPRODUCT((data!$A$2:$A$95=F$6)*(data!$B$2:$B$95=$A9)*(data!$D$2:$D$95)),IF($A$4="Call Handling Time",SUMPRODUCT((data!$A$2:$A$95=F$6)*(data!$B$2:$B$95=$A9)*(data!$E$2:$E$95)),IF($A$4="Crew Turnout Time",SUMPRODUCT((data!$A$2:$A$95=F$6)*(data!$B$2:$B$95=$A9)*(data!$F$2:$F$95)),IF($A$4="Drive Time",SUMPRODUCT((data!$A$2:$A$95=F$6)*(data!$B$2:$B$95=$A9)*(data!$G$2:$G$95)),"N/A"))))</f>
        <v>4.9320011700000003E-3</v>
      </c>
      <c r="G9" s="95">
        <f>IF($A$4="Total Response Time",SUMPRODUCT((data!$A$2:$A$95=G$6)*(data!$B$2:$B$95=$A9)*(data!$D$2:$D$95)),IF($A$4="Call Handling Time",SUMPRODUCT((data!$A$2:$A$95=G$6)*(data!$B$2:$B$95=$A9)*(data!$E$2:$E$95)),IF($A$4="Crew Turnout Time",SUMPRODUCT((data!$A$2:$A$95=G$6)*(data!$B$2:$B$95=$A9)*(data!$F$2:$F$95)),IF($A$4="Drive Time",SUMPRODUCT((data!$A$2:$A$95=G$6)*(data!$B$2:$B$95=$A9)*(data!$G$2:$G$95)),"N/A"))))</f>
        <v>5.00869709E-3</v>
      </c>
      <c r="H9" s="95">
        <f>IF($A$4="Total Response Time",SUMPRODUCT((data!$A$2:$A$95=H$6)*(data!$B$2:$B$95=$A9)*(data!$D$2:$D$95)),IF($A$4="Call Handling Time",SUMPRODUCT((data!$A$2:$A$95=H$6)*(data!$B$2:$B$95=$A9)*(data!$E$2:$E$95)),IF($A$4="Crew Turnout Time",SUMPRODUCT((data!$A$2:$A$95=H$6)*(data!$B$2:$B$95=$A9)*(data!$F$2:$F$95)),IF($A$4="Drive Time",SUMPRODUCT((data!$A$2:$A$95=H$6)*(data!$B$2:$B$95=$A9)*(data!$G$2:$G$95)),"N/A"))))</f>
        <v>5.2984393899999996E-3</v>
      </c>
      <c r="I9" s="95">
        <f>IF($A$4="Total Response Time",SUMPRODUCT((data!$A$2:$A$95=I$6)*(data!$B$2:$B$95=$A9)*(data!$D$2:$D$95)),IF($A$4="Call Handling Time",SUMPRODUCT((data!$A$2:$A$95=I$6)*(data!$B$2:$B$95=$A9)*(data!$E$2:$E$95)),IF($A$4="Crew Turnout Time",SUMPRODUCT((data!$A$2:$A$95=I$6)*(data!$B$2:$B$95=$A9)*(data!$F$2:$F$95)),IF($A$4="Drive Time",SUMPRODUCT((data!$A$2:$A$95=I$6)*(data!$B$2:$B$95=$A9)*(data!$G$2:$G$95)),"N/A"))))</f>
        <v>5.2984778700000002E-3</v>
      </c>
      <c r="J9" s="95">
        <f>IF($A$4="Total Response Time",SUMPRODUCT((data!$A$2:$A$95=J$6)*(data!$B$2:$B$95=$A9)*(data!$D$2:$D$95)),IF($A$4="Call Handling Time",SUMPRODUCT((data!$A$2:$A$95=J$6)*(data!$B$2:$B$95=$A9)*(data!$E$2:$E$95)),IF($A$4="Crew Turnout Time",SUMPRODUCT((data!$A$2:$A$95=J$6)*(data!$B$2:$B$95=$A9)*(data!$F$2:$F$95)),IF($A$4="Drive Time",SUMPRODUCT((data!$A$2:$A$95=J$6)*(data!$B$2:$B$95=$A9)*(data!$G$2:$G$95)),"N/A"))))</f>
        <v>5.3307785100000001E-3</v>
      </c>
      <c r="K9" s="95">
        <f>IF($A$4="Total Response Time",SUMPRODUCT((data!$A$2:$A$95=K$6)*(data!$B$2:$B$95=$A9)*(data!$D$2:$D$95)),IF($A$4="Call Handling Time",SUMPRODUCT((data!$A$2:$A$95=K$6)*(data!$B$2:$B$95=$A9)*(data!$E$2:$E$95)),IF($A$4="Crew Turnout Time",SUMPRODUCT((data!$A$2:$A$95=K$6)*(data!$B$2:$B$95=$A9)*(data!$F$2:$F$95)),IF($A$4="Drive Time",SUMPRODUCT((data!$A$2:$A$95=K$6)*(data!$B$2:$B$95=$A9)*(data!$G$2:$G$95)),"N/A"))))</f>
        <v>5.2514957499999997E-3</v>
      </c>
      <c r="L9" s="95">
        <f>IF($A$4="Total Response Time",SUMPRODUCT((data!$A$2:$A$95=L$6)*(data!$B$2:$B$95=$A9)*(data!$D$2:$D$95)),IF($A$4="Call Handling Time",SUMPRODUCT((data!$A$2:$A$95=L$6)*(data!$B$2:$B$95=$A9)*(data!$E$2:$E$95)),IF($A$4="Crew Turnout Time",SUMPRODUCT((data!$A$2:$A$95=L$6)*(data!$B$2:$B$95=$A9)*(data!$F$2:$F$95)),IF($A$4="Drive Time",SUMPRODUCT((data!$A$2:$A$95=L$6)*(data!$B$2:$B$95=$A9)*(data!$G$2:$G$95)),"N/A"))))</f>
        <v>5.2924870799999999E-3</v>
      </c>
      <c r="M9" s="95">
        <f>IF($A$4="Total Response Time",SUMPRODUCT((data!$A$2:$A$95=M$6)*(data!$B$2:$B$95=$A9)*(data!$D$2:$D$95)),IF($A$4="Call Handling Time",SUMPRODUCT((data!$A$2:$A$95=M$6)*(data!$B$2:$B$95=$A9)*(data!$E$2:$E$95)),IF($A$4="Crew Turnout Time",SUMPRODUCT((data!$A$2:$A$95=M$6)*(data!$B$2:$B$95=$A9)*(data!$F$2:$F$95)),IF($A$4="Drive Time",SUMPRODUCT((data!$A$2:$A$95=M$6)*(data!$B$2:$B$95=$A9)*(data!$G$2:$G$95)),"N/A"))))</f>
        <v>5.2941449099999996E-3</v>
      </c>
    </row>
    <row r="10" spans="1:13" s="107" customFormat="1" ht="15.75" customHeight="1" x14ac:dyDescent="0.35">
      <c r="A10" s="97"/>
      <c r="B10" s="106" t="s">
        <v>25</v>
      </c>
      <c r="C10" s="96">
        <f>SUMPRODUCT((data_0910!$B$2:$B$4=$A9)*(data_0910!$A$2:$A$4=C$6)*(data_0910!$C$2:$C$4))</f>
        <v>3693</v>
      </c>
      <c r="D10" s="96">
        <f>SUMPRODUCT((data!$B$2:$B$70=$A9)*(data!$A$2:$A$70=D$6)*(data!$C$2:$C$70))</f>
        <v>3649</v>
      </c>
      <c r="E10" s="96">
        <f>SUMPRODUCT((data!$B$2:$B$70=$A9)*(data!$A$2:$A$70=E$6)*(data!$C$2:$C$70))</f>
        <v>3428</v>
      </c>
      <c r="F10" s="96">
        <f>SUMPRODUCT((data!$B$2:$B$70=$A9)*(data!$A$2:$A$70=F$6)*(data!$C$2:$C$70))</f>
        <v>3194</v>
      </c>
      <c r="G10" s="96">
        <f>SUMPRODUCT((data!$B$2:$B$70=$A9)*(data!$A$2:$A$70=G$6)*(data!$C$2:$C$70))</f>
        <v>2933</v>
      </c>
      <c r="H10" s="96">
        <f>SUMPRODUCT((data!$B$2:$B$70=$A9)*(data!$A$2:$A$70=H$6)*(data!$C$2:$C$70))</f>
        <v>2835</v>
      </c>
      <c r="I10" s="96">
        <f>SUMPRODUCT((data!$B$2:$B$70=$A9)*(data!$A$2:$A$70=I$6)*(data!$C$2:$C$70))</f>
        <v>2837</v>
      </c>
      <c r="J10" s="96">
        <f>SUMPRODUCT((data!$B$2:$B$70=$A9)*(data!$A$2:$A$70=J$6)*(data!$C$2:$C$70))</f>
        <v>2655</v>
      </c>
      <c r="K10" s="96">
        <f>SUMPRODUCT((data!$B$2:$B$70=$A9)*(data!$A$2:$A$70=K$6)*(data!$C$2:$C$70))</f>
        <v>2663</v>
      </c>
      <c r="L10" s="96">
        <f>SUMPRODUCT((data!$B$2:$B$70=$A9)*(data!$A$2:$A$70=L$6)*(data!$C$2:$C$70))</f>
        <v>2643</v>
      </c>
      <c r="M10" s="96">
        <f>SUMPRODUCT((data!$B$2:$B$70=$A9)*(data!$A$2:$A$70=M$6)*(data!$C$2:$C$70))</f>
        <v>2475</v>
      </c>
    </row>
    <row r="11" spans="1:13" ht="15.75" customHeight="1" x14ac:dyDescent="0.35">
      <c r="A11" s="97" t="s">
        <v>28</v>
      </c>
      <c r="B11" s="105" t="s">
        <v>50</v>
      </c>
      <c r="C11" s="95">
        <f>IF($A$4="Total Response Time",SUMPRODUCT((data_0910!$A$2:$A$98=C$6)*(data_0910!$B$2:$B$98=$A11)*(data_0910!$D$2:$D$98)),IF($A$4="Call Handling Time",SUMPRODUCT((data_0910!$A$2:$A$98=C$6)*(data_0910!$B$2:$B$98=$A11)*(data_0910!$E$2:$E$98)),IF($A$4="Crew Turnout Time",SUMPRODUCT((data_0910!$A$2:$A$98=C$6)*(data_0910!$B$2:$B$98=$A11)*(data_0910!$F$2:$F$98)),IF($A$4="Drive Time",SUMPRODUCT((data_0910!$A$2:$A$98=C$6)*(data_0910!$B$2:$B$98=$A11)*(data_0910!$G$2:$G$98)),"N/A"))))</f>
        <v>5.0219961000000004E-3</v>
      </c>
      <c r="D11" s="95">
        <f>IF($A$4="Total Response Time",SUMPRODUCT((data!$A$2:$A$95=D$6)*(data!$B$2:$B$95=$A11)*(data!$D$2:$D$95)),IF($A$4="Call Handling Time",SUMPRODUCT((data!$A$2:$A$95=D$6)*(data!$B$2:$B$95=$A11)*(data!$E$2:$E$95)),IF($A$4="Crew Turnout Time",SUMPRODUCT((data!$A$2:$A$95=D$6)*(data!$B$2:$B$95=$A11)*(data!$F$2:$F$95)),IF($A$4="Drive Time",SUMPRODUCT((data!$A$2:$A$95=D$6)*(data!$B$2:$B$95=$A11)*(data!$G$2:$G$95)),"N/A"))))</f>
        <v>5.1504341799999999E-3</v>
      </c>
      <c r="E11" s="95">
        <f>IF($A$4="Total Response Time",SUMPRODUCT((data!$A$2:$A$95=E$6)*(data!$B$2:$B$95=$A11)*(data!$D$2:$D$95)),IF($A$4="Call Handling Time",SUMPRODUCT((data!$A$2:$A$95=E$6)*(data!$B$2:$B$95=$A11)*(data!$E$2:$E$95)),IF($A$4="Crew Turnout Time",SUMPRODUCT((data!$A$2:$A$95=E$6)*(data!$B$2:$B$95=$A11)*(data!$F$2:$F$95)),IF($A$4="Drive Time",SUMPRODUCT((data!$A$2:$A$95=E$6)*(data!$B$2:$B$95=$A11)*(data!$G$2:$G$95)),"N/A"))))</f>
        <v>5.0585791899999998E-3</v>
      </c>
      <c r="F11" s="95">
        <f>IF($A$4="Total Response Time",SUMPRODUCT((data!$A$2:$A$95=F$6)*(data!$B$2:$B$95=$A11)*(data!$D$2:$D$95)),IF($A$4="Call Handling Time",SUMPRODUCT((data!$A$2:$A$95=F$6)*(data!$B$2:$B$95=$A11)*(data!$E$2:$E$95)),IF($A$4="Crew Turnout Time",SUMPRODUCT((data!$A$2:$A$95=F$6)*(data!$B$2:$B$95=$A11)*(data!$F$2:$F$95)),IF($A$4="Drive Time",SUMPRODUCT((data!$A$2:$A$95=F$6)*(data!$B$2:$B$95=$A11)*(data!$G$2:$G$95)),"N/A"))))</f>
        <v>5.16886434E-3</v>
      </c>
      <c r="G11" s="95">
        <f>IF($A$4="Total Response Time",SUMPRODUCT((data!$A$2:$A$95=G$6)*(data!$B$2:$B$95=$A11)*(data!$D$2:$D$95)),IF($A$4="Call Handling Time",SUMPRODUCT((data!$A$2:$A$95=G$6)*(data!$B$2:$B$95=$A11)*(data!$E$2:$E$95)),IF($A$4="Crew Turnout Time",SUMPRODUCT((data!$A$2:$A$95=G$6)*(data!$B$2:$B$95=$A11)*(data!$F$2:$F$95)),IF($A$4="Drive Time",SUMPRODUCT((data!$A$2:$A$95=G$6)*(data!$B$2:$B$95=$A11)*(data!$G$2:$G$95)),"N/A"))))</f>
        <v>5.2111739100000002E-3</v>
      </c>
      <c r="H11" s="95">
        <f>IF($A$4="Total Response Time",SUMPRODUCT((data!$A$2:$A$95=H$6)*(data!$B$2:$B$95=$A11)*(data!$D$2:$D$95)),IF($A$4="Call Handling Time",SUMPRODUCT((data!$A$2:$A$95=H$6)*(data!$B$2:$B$95=$A11)*(data!$E$2:$E$95)),IF($A$4="Crew Turnout Time",SUMPRODUCT((data!$A$2:$A$95=H$6)*(data!$B$2:$B$95=$A11)*(data!$F$2:$F$95)),IF($A$4="Drive Time",SUMPRODUCT((data!$A$2:$A$95=H$6)*(data!$B$2:$B$95=$A11)*(data!$G$2:$G$95)),"N/A"))))</f>
        <v>5.4386551699999999E-3</v>
      </c>
      <c r="I11" s="95">
        <f>IF($A$4="Total Response Time",SUMPRODUCT((data!$A$2:$A$95=I$6)*(data!$B$2:$B$95=$A11)*(data!$D$2:$D$95)),IF($A$4="Call Handling Time",SUMPRODUCT((data!$A$2:$A$95=I$6)*(data!$B$2:$B$95=$A11)*(data!$E$2:$E$95)),IF($A$4="Crew Turnout Time",SUMPRODUCT((data!$A$2:$A$95=I$6)*(data!$B$2:$B$95=$A11)*(data!$F$2:$F$95)),IF($A$4="Drive Time",SUMPRODUCT((data!$A$2:$A$95=I$6)*(data!$B$2:$B$95=$A11)*(data!$G$2:$G$95)),"N/A"))))</f>
        <v>5.4185487500000001E-3</v>
      </c>
      <c r="J11" s="95">
        <f>IF($A$4="Total Response Time",SUMPRODUCT((data!$A$2:$A$95=J$6)*(data!$B$2:$B$95=$A11)*(data!$D$2:$D$95)),IF($A$4="Call Handling Time",SUMPRODUCT((data!$A$2:$A$95=J$6)*(data!$B$2:$B$95=$A11)*(data!$E$2:$E$95)),IF($A$4="Crew Turnout Time",SUMPRODUCT((data!$A$2:$A$95=J$6)*(data!$B$2:$B$95=$A11)*(data!$F$2:$F$95)),IF($A$4="Drive Time",SUMPRODUCT((data!$A$2:$A$95=J$6)*(data!$B$2:$B$95=$A11)*(data!$G$2:$G$95)),"N/A"))))</f>
        <v>5.4041927999999998E-3</v>
      </c>
      <c r="K11" s="95">
        <f>IF($A$4="Total Response Time",SUMPRODUCT((data!$A$2:$A$95=K$6)*(data!$B$2:$B$95=$A11)*(data!$D$2:$D$95)),IF($A$4="Call Handling Time",SUMPRODUCT((data!$A$2:$A$95=K$6)*(data!$B$2:$B$95=$A11)*(data!$E$2:$E$95)),IF($A$4="Crew Turnout Time",SUMPRODUCT((data!$A$2:$A$95=K$6)*(data!$B$2:$B$95=$A11)*(data!$F$2:$F$95)),IF($A$4="Drive Time",SUMPRODUCT((data!$A$2:$A$95=K$6)*(data!$B$2:$B$95=$A11)*(data!$G$2:$G$95)),"N/A"))))</f>
        <v>5.4325457000000002E-3</v>
      </c>
      <c r="L11" s="95">
        <f>IF($A$4="Total Response Time",SUMPRODUCT((data!$A$2:$A$95=L$6)*(data!$B$2:$B$95=$A11)*(data!$D$2:$D$95)),IF($A$4="Call Handling Time",SUMPRODUCT((data!$A$2:$A$95=L$6)*(data!$B$2:$B$95=$A11)*(data!$E$2:$E$95)),IF($A$4="Crew Turnout Time",SUMPRODUCT((data!$A$2:$A$95=L$6)*(data!$B$2:$B$95=$A11)*(data!$F$2:$F$95)),IF($A$4="Drive Time",SUMPRODUCT((data!$A$2:$A$95=L$6)*(data!$B$2:$B$95=$A11)*(data!$G$2:$G$95)),"N/A"))))</f>
        <v>5.4116800500000001E-3</v>
      </c>
      <c r="M11" s="95">
        <f>IF($A$4="Total Response Time",SUMPRODUCT((data!$A$2:$A$95=M$6)*(data!$B$2:$B$95=$A11)*(data!$D$2:$D$95)),IF($A$4="Call Handling Time",SUMPRODUCT((data!$A$2:$A$95=M$6)*(data!$B$2:$B$95=$A11)*(data!$E$2:$E$95)),IF($A$4="Crew Turnout Time",SUMPRODUCT((data!$A$2:$A$95=M$6)*(data!$B$2:$B$95=$A11)*(data!$F$2:$F$95)),IF($A$4="Drive Time",SUMPRODUCT((data!$A$2:$A$95=M$6)*(data!$B$2:$B$95=$A11)*(data!$G$2:$G$95)),"N/A"))))</f>
        <v>5.3949568400000003E-3</v>
      </c>
    </row>
    <row r="12" spans="1:13" s="107" customFormat="1" ht="15.75" customHeight="1" x14ac:dyDescent="0.35">
      <c r="A12" s="97"/>
      <c r="B12" s="106" t="s">
        <v>25</v>
      </c>
      <c r="C12" s="96">
        <f>SUMPRODUCT((data_0910!$B$2:$B$4=$A11)*(data_0910!$A$2:$A$4=C$6)*(data_0910!$C$2:$C$4))</f>
        <v>32477</v>
      </c>
      <c r="D12" s="96">
        <f>SUMPRODUCT((data!$B$2:$B$70=$A11)*(data!$A$2:$A$70=D$6)*(data!$C$2:$C$70))</f>
        <v>31629</v>
      </c>
      <c r="E12" s="96">
        <f>SUMPRODUCT((data!$B$2:$B$70=$A11)*(data!$A$2:$A$70=E$6)*(data!$C$2:$C$70))</f>
        <v>30508</v>
      </c>
      <c r="F12" s="96">
        <f>SUMPRODUCT((data!$B$2:$B$70=$A11)*(data!$A$2:$A$70=F$6)*(data!$C$2:$C$70))</f>
        <v>28910</v>
      </c>
      <c r="G12" s="96">
        <f>SUMPRODUCT((data!$B$2:$B$70=$A11)*(data!$A$2:$A$70=G$6)*(data!$C$2:$C$70))</f>
        <v>27725</v>
      </c>
      <c r="H12" s="96">
        <f>SUMPRODUCT((data!$B$2:$B$70=$A11)*(data!$A$2:$A$70=H$6)*(data!$C$2:$C$70))</f>
        <v>27293</v>
      </c>
      <c r="I12" s="96">
        <f>SUMPRODUCT((data!$B$2:$B$70=$A11)*(data!$A$2:$A$70=I$6)*(data!$C$2:$C$70))</f>
        <v>27307</v>
      </c>
      <c r="J12" s="96">
        <f>SUMPRODUCT((data!$B$2:$B$70=$A11)*(data!$A$2:$A$70=J$6)*(data!$C$2:$C$70))</f>
        <v>26698</v>
      </c>
      <c r="K12" s="96">
        <f>SUMPRODUCT((data!$B$2:$B$70=$A11)*(data!$A$2:$A$70=K$6)*(data!$C$2:$C$70))</f>
        <v>27099</v>
      </c>
      <c r="L12" s="96">
        <f>SUMPRODUCT((data!$B$2:$B$70=$A11)*(data!$A$2:$A$70=L$6)*(data!$C$2:$C$70))</f>
        <v>26078</v>
      </c>
      <c r="M12" s="96">
        <f>SUMPRODUCT((data!$B$2:$B$70=$A11)*(data!$A$2:$A$70=M$6)*(data!$C$2:$C$70))</f>
        <v>24724</v>
      </c>
    </row>
    <row r="13" spans="1:13" x14ac:dyDescent="0.35">
      <c r="A13" s="108"/>
      <c r="B13" s="108"/>
      <c r="C13" s="98"/>
      <c r="D13" s="103"/>
      <c r="E13" s="103"/>
      <c r="F13" s="103"/>
      <c r="G13" s="103"/>
      <c r="H13" s="103"/>
      <c r="I13" s="103"/>
      <c r="J13" s="103"/>
    </row>
    <row r="14" spans="1:13" x14ac:dyDescent="0.35">
      <c r="A14" s="108"/>
      <c r="B14" s="108"/>
      <c r="C14" s="98"/>
      <c r="D14" s="103"/>
      <c r="E14" s="103"/>
      <c r="F14" s="103"/>
      <c r="G14" s="103"/>
      <c r="H14" s="103"/>
      <c r="I14" s="103"/>
      <c r="J14" s="103"/>
    </row>
    <row r="15" spans="1:13" x14ac:dyDescent="0.35">
      <c r="A15" s="123"/>
      <c r="B15" s="123"/>
      <c r="C15" s="103"/>
      <c r="D15" s="103"/>
      <c r="E15" s="103"/>
      <c r="F15" s="103"/>
      <c r="G15" s="103"/>
      <c r="H15" s="103"/>
      <c r="I15" s="103"/>
      <c r="J15" s="103"/>
    </row>
    <row r="16" spans="1:13" ht="30" customHeight="1" x14ac:dyDescent="0.35">
      <c r="A16" s="124"/>
      <c r="B16" s="124"/>
      <c r="C16" s="105"/>
      <c r="D16" s="105"/>
      <c r="E16" s="105"/>
      <c r="F16" s="105"/>
      <c r="G16" s="105"/>
      <c r="H16" s="105"/>
      <c r="I16" s="105"/>
      <c r="J16" s="105"/>
      <c r="K16" s="105"/>
      <c r="L16" s="105"/>
    </row>
    <row r="17" spans="1:12" ht="26.5" customHeight="1" x14ac:dyDescent="0.35">
      <c r="A17" s="125"/>
      <c r="B17" s="125"/>
      <c r="C17" s="109"/>
      <c r="D17" s="109"/>
      <c r="E17" s="109"/>
      <c r="F17" s="109"/>
      <c r="G17" s="109"/>
      <c r="H17" s="109"/>
      <c r="I17" s="109"/>
      <c r="J17" s="109"/>
      <c r="K17" s="109"/>
      <c r="L17" s="109"/>
    </row>
    <row r="18" spans="1:12" x14ac:dyDescent="0.35">
      <c r="A18" s="108"/>
      <c r="B18" s="108"/>
      <c r="C18" s="103"/>
      <c r="D18" s="103"/>
      <c r="E18" s="103"/>
      <c r="F18" s="103"/>
      <c r="G18" s="103"/>
      <c r="H18" s="103"/>
      <c r="I18" s="103"/>
      <c r="J18" s="103"/>
    </row>
    <row r="19" spans="1:12" x14ac:dyDescent="0.35">
      <c r="A19" s="101"/>
      <c r="B19" s="103"/>
      <c r="C19" s="103"/>
      <c r="D19" s="103"/>
      <c r="E19" s="103"/>
      <c r="F19" s="103"/>
      <c r="G19" s="103"/>
      <c r="H19" s="103"/>
      <c r="I19" s="103"/>
      <c r="J19" s="103"/>
    </row>
    <row r="20" spans="1:12" ht="32.5" customHeight="1" x14ac:dyDescent="0.35">
      <c r="A20" s="126"/>
      <c r="B20" s="126"/>
      <c r="C20" s="110"/>
      <c r="D20" s="110"/>
      <c r="E20" s="110"/>
      <c r="F20" s="110"/>
      <c r="G20" s="110"/>
      <c r="H20" s="110"/>
      <c r="I20" s="110"/>
      <c r="J20" s="110"/>
      <c r="K20" s="110"/>
      <c r="L20" s="110"/>
    </row>
    <row r="21" spans="1:12" x14ac:dyDescent="0.35">
      <c r="A21" s="111"/>
      <c r="B21" s="111"/>
      <c r="C21" s="103"/>
      <c r="D21" s="103"/>
      <c r="E21" s="103"/>
      <c r="F21" s="103"/>
      <c r="G21" s="103"/>
      <c r="H21" s="103"/>
    </row>
    <row r="22" spans="1:12" x14ac:dyDescent="0.35">
      <c r="A22" s="101"/>
      <c r="B22" s="103"/>
      <c r="C22" s="103"/>
      <c r="D22" s="103"/>
      <c r="E22" s="103"/>
      <c r="F22" s="103"/>
      <c r="G22" s="103"/>
      <c r="H22" s="103"/>
    </row>
    <row r="23" spans="1:12" ht="31" customHeight="1" x14ac:dyDescent="0.35">
      <c r="A23" s="126"/>
      <c r="B23" s="126"/>
      <c r="C23" s="112"/>
      <c r="D23" s="112"/>
      <c r="E23" s="112"/>
      <c r="F23" s="112"/>
      <c r="G23" s="112"/>
      <c r="H23" s="112"/>
      <c r="I23" s="112"/>
      <c r="J23" s="112"/>
      <c r="K23" s="112"/>
      <c r="L23" s="112"/>
    </row>
    <row r="24" spans="1:12" x14ac:dyDescent="0.35">
      <c r="A24" s="103"/>
      <c r="B24" s="103"/>
      <c r="C24" s="103"/>
      <c r="D24" s="103"/>
      <c r="E24" s="103"/>
      <c r="F24" s="103"/>
      <c r="G24" s="103"/>
      <c r="H24" s="103"/>
    </row>
    <row r="25" spans="1:12" x14ac:dyDescent="0.35">
      <c r="A25" s="108"/>
      <c r="B25" s="103"/>
      <c r="C25" s="103"/>
      <c r="D25" s="103"/>
      <c r="E25" s="103"/>
      <c r="F25" s="103"/>
      <c r="G25" s="103"/>
      <c r="H25" s="103"/>
    </row>
    <row r="26" spans="1:12" x14ac:dyDescent="0.35">
      <c r="A26" s="103"/>
      <c r="B26" s="103"/>
      <c r="C26" s="103"/>
      <c r="D26" s="103"/>
      <c r="E26" s="103"/>
      <c r="F26" s="103"/>
      <c r="G26" s="103"/>
      <c r="H26" s="103"/>
    </row>
    <row r="27" spans="1:12" x14ac:dyDescent="0.35">
      <c r="A27" s="103"/>
      <c r="B27" s="112"/>
      <c r="C27" s="103"/>
      <c r="D27" s="103"/>
      <c r="E27" s="103"/>
      <c r="F27" s="103"/>
      <c r="G27" s="103"/>
      <c r="H27" s="103"/>
    </row>
    <row r="28" spans="1:12" x14ac:dyDescent="0.35">
      <c r="A28" s="127"/>
      <c r="B28" s="127"/>
      <c r="C28" s="103"/>
      <c r="D28" s="103"/>
      <c r="E28" s="103"/>
      <c r="F28" s="103"/>
      <c r="G28" s="103"/>
      <c r="H28" s="103"/>
    </row>
    <row r="29" spans="1:12" x14ac:dyDescent="0.35">
      <c r="A29" s="103"/>
      <c r="B29" s="103"/>
      <c r="C29" s="103"/>
      <c r="D29" s="103"/>
      <c r="E29" s="103"/>
      <c r="F29" s="103"/>
      <c r="G29" s="103"/>
      <c r="H29" s="103"/>
    </row>
    <row r="30" spans="1:12" ht="15" customHeight="1" x14ac:dyDescent="0.35">
      <c r="A30" s="128"/>
      <c r="B30" s="128"/>
      <c r="C30" s="103"/>
      <c r="D30" s="103"/>
      <c r="E30" s="103"/>
      <c r="F30" s="103"/>
      <c r="G30" s="103"/>
      <c r="H30" s="103"/>
    </row>
    <row r="31" spans="1:12" x14ac:dyDescent="0.35">
      <c r="A31" s="103"/>
      <c r="B31" s="103"/>
      <c r="C31" s="103"/>
      <c r="D31" s="103"/>
      <c r="E31" s="103"/>
      <c r="F31" s="103"/>
      <c r="G31" s="103"/>
      <c r="H31" s="103"/>
      <c r="I31" s="129"/>
      <c r="J31" s="129"/>
      <c r="K31" s="129"/>
      <c r="L31" s="113"/>
    </row>
    <row r="32" spans="1:12" x14ac:dyDescent="0.35">
      <c r="A32" s="103"/>
      <c r="B32" s="103"/>
      <c r="C32" s="103"/>
      <c r="D32" s="103"/>
      <c r="E32" s="103"/>
      <c r="F32" s="103"/>
      <c r="G32" s="103"/>
      <c r="H32" s="103"/>
      <c r="I32" s="130"/>
      <c r="J32" s="130"/>
      <c r="K32" s="130"/>
      <c r="L32" s="114"/>
    </row>
    <row r="33" spans="1:8" x14ac:dyDescent="0.35">
      <c r="A33" s="121"/>
      <c r="B33" s="121"/>
      <c r="C33" s="103"/>
      <c r="D33" s="103"/>
      <c r="E33" s="103"/>
      <c r="F33" s="103"/>
      <c r="G33" s="103"/>
      <c r="H33" s="103"/>
    </row>
  </sheetData>
  <mergeCells count="11">
    <mergeCell ref="A33:B33"/>
    <mergeCell ref="A1:K1"/>
    <mergeCell ref="A15:B15"/>
    <mergeCell ref="A16:B16"/>
    <mergeCell ref="A17:B17"/>
    <mergeCell ref="A20:B20"/>
    <mergeCell ref="A23:B23"/>
    <mergeCell ref="A28:B28"/>
    <mergeCell ref="A30:B30"/>
    <mergeCell ref="I31:K31"/>
    <mergeCell ref="I32:K32"/>
  </mergeCells>
  <pageMargins left="0.70866141732283472" right="0.70866141732283472" top="0.74803149606299213" bottom="0.74803149606299213" header="0.31496062992125984" footer="0.31496062992125984"/>
  <pageSetup paperSize="9"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8E32B-5673-41CF-934D-8DBC453BDC90}">
  <dimension ref="A1:P35"/>
  <sheetViews>
    <sheetView zoomScaleNormal="100" workbookViewId="0">
      <selection activeCell="A3" sqref="A3"/>
    </sheetView>
  </sheetViews>
  <sheetFormatPr defaultColWidth="8.7265625" defaultRowHeight="14.5" x14ac:dyDescent="0.35"/>
  <cols>
    <col min="1" max="1" width="45.7265625" style="2" customWidth="1"/>
    <col min="2" max="2" width="18.26953125" style="2" customWidth="1"/>
    <col min="3" max="5" width="10.54296875" style="2" customWidth="1"/>
    <col min="6" max="9" width="8.7265625" style="2"/>
    <col min="10" max="10" width="8.54296875" style="1" bestFit="1" customWidth="1"/>
    <col min="11" max="15" width="8.54296875" style="1" customWidth="1"/>
    <col min="16" max="16" width="22.54296875" style="1" hidden="1" customWidth="1"/>
    <col min="17" max="16384" width="8.7265625" style="2"/>
  </cols>
  <sheetData>
    <row r="1" spans="1:16" ht="20.25" customHeight="1" x14ac:dyDescent="0.5">
      <c r="A1" s="85" t="s">
        <v>89</v>
      </c>
      <c r="B1" s="85"/>
      <c r="C1" s="85"/>
      <c r="D1" s="85"/>
      <c r="E1" s="85"/>
      <c r="F1" s="85"/>
      <c r="G1" s="85"/>
      <c r="H1" s="85"/>
      <c r="I1" s="85"/>
      <c r="J1" s="85"/>
      <c r="K1" s="85"/>
      <c r="L1" s="87"/>
      <c r="M1" s="87"/>
      <c r="N1" s="47"/>
      <c r="O1" s="47"/>
    </row>
    <row r="2" spans="1:16" ht="30" customHeight="1" x14ac:dyDescent="0.35">
      <c r="A2" s="31" t="s">
        <v>49</v>
      </c>
      <c r="B2" s="31"/>
      <c r="C2" s="31"/>
      <c r="D2" s="31"/>
      <c r="E2" s="31"/>
      <c r="F2" s="31"/>
      <c r="G2" s="31"/>
      <c r="H2" s="31"/>
      <c r="I2" s="31"/>
      <c r="J2" s="31"/>
      <c r="K2" s="31"/>
      <c r="L2" s="31"/>
      <c r="M2" s="31"/>
      <c r="N2" s="31"/>
      <c r="O2" s="31"/>
      <c r="P2" s="31"/>
    </row>
    <row r="3" spans="1:16" ht="15" customHeight="1" thickBot="1" x14ac:dyDescent="0.4">
      <c r="A3" s="24" t="s">
        <v>45</v>
      </c>
      <c r="C3" s="86"/>
      <c r="J3" s="2"/>
    </row>
    <row r="4" spans="1:16" ht="15" thickBot="1" x14ac:dyDescent="0.4">
      <c r="A4" s="36"/>
      <c r="B4" s="3"/>
      <c r="C4" s="4" t="s">
        <v>15</v>
      </c>
      <c r="D4" s="4" t="s">
        <v>16</v>
      </c>
      <c r="E4" s="4" t="s">
        <v>17</v>
      </c>
      <c r="F4" s="4" t="s">
        <v>18</v>
      </c>
      <c r="G4" s="4" t="s">
        <v>19</v>
      </c>
      <c r="H4" s="4" t="s">
        <v>20</v>
      </c>
      <c r="I4" s="4" t="s">
        <v>21</v>
      </c>
      <c r="J4" s="4" t="s">
        <v>22</v>
      </c>
      <c r="K4" s="4" t="s">
        <v>23</v>
      </c>
      <c r="L4" s="4" t="s">
        <v>51</v>
      </c>
      <c r="M4" s="4" t="s">
        <v>52</v>
      </c>
      <c r="N4" s="39"/>
      <c r="O4" s="39"/>
    </row>
    <row r="5" spans="1:16" ht="29" x14ac:dyDescent="0.35">
      <c r="A5" s="11" t="s">
        <v>92</v>
      </c>
      <c r="B5" s="6" t="s">
        <v>24</v>
      </c>
      <c r="C5" s="25">
        <f>FIRE1002_working!C7</f>
        <v>4.9965989000000004E-3</v>
      </c>
      <c r="D5" s="25">
        <f>FIRE1002_working!D7</f>
        <v>5.1292607599999996E-3</v>
      </c>
      <c r="E5" s="25">
        <f>FIRE1002_working!E7</f>
        <v>5.0413841699999996E-3</v>
      </c>
      <c r="F5" s="25">
        <f>FIRE1002_working!F7</f>
        <v>5.1452990199999998E-3</v>
      </c>
      <c r="G5" s="25">
        <f>FIRE1002_working!G7</f>
        <v>5.1918032799999998E-3</v>
      </c>
      <c r="H5" s="25">
        <f>FIRE1002_working!H7</f>
        <v>5.42546108E-3</v>
      </c>
      <c r="I5" s="25">
        <f>FIRE1002_working!I7</f>
        <v>5.4072482899999996E-3</v>
      </c>
      <c r="J5" s="25">
        <f>FIRE1002_working!J7</f>
        <v>5.3975524299999999E-3</v>
      </c>
      <c r="K5" s="25">
        <f>FIRE1002_working!K7</f>
        <v>5.4163459899999999E-3</v>
      </c>
      <c r="L5" s="25">
        <f>FIRE1002_working!L7</f>
        <v>5.4007115200000004E-3</v>
      </c>
      <c r="M5" s="25">
        <f>FIRE1002_working!M7</f>
        <v>5.3857833600000002E-3</v>
      </c>
      <c r="N5" s="25"/>
      <c r="O5" s="25"/>
      <c r="P5" s="12"/>
    </row>
    <row r="6" spans="1:16" s="10" customFormat="1" ht="15.75" customHeight="1" x14ac:dyDescent="0.35">
      <c r="A6" s="11"/>
      <c r="B6" s="8" t="s">
        <v>25</v>
      </c>
      <c r="C6" s="115">
        <f>FIRE1002_working!C8</f>
        <v>36170</v>
      </c>
      <c r="D6" s="115">
        <f>FIRE1002_working!D8</f>
        <v>35278</v>
      </c>
      <c r="E6" s="115">
        <f>FIRE1002_working!E8</f>
        <v>33936</v>
      </c>
      <c r="F6" s="115">
        <f>FIRE1002_working!F8</f>
        <v>32104</v>
      </c>
      <c r="G6" s="115">
        <f>FIRE1002_working!G8</f>
        <v>30658</v>
      </c>
      <c r="H6" s="115">
        <f>FIRE1002_working!H8</f>
        <v>30128</v>
      </c>
      <c r="I6" s="115">
        <f>FIRE1002_working!I8</f>
        <v>30144</v>
      </c>
      <c r="J6" s="115">
        <f>FIRE1002_working!J8</f>
        <v>29353</v>
      </c>
      <c r="K6" s="115">
        <f>FIRE1002_working!K8</f>
        <v>29762</v>
      </c>
      <c r="L6" s="115">
        <f>FIRE1002_working!L8</f>
        <v>28721</v>
      </c>
      <c r="M6" s="115">
        <f>FIRE1002_working!M8</f>
        <v>27199</v>
      </c>
      <c r="N6" s="26"/>
      <c r="O6" s="26"/>
      <c r="P6" s="12"/>
    </row>
    <row r="7" spans="1:16" ht="15.75" customHeight="1" x14ac:dyDescent="0.35">
      <c r="A7" s="13" t="s">
        <v>90</v>
      </c>
      <c r="B7" s="6" t="s">
        <v>24</v>
      </c>
      <c r="C7" s="25">
        <f>FIRE1002_working!C9</f>
        <v>4.7732507000000004E-3</v>
      </c>
      <c r="D7" s="25">
        <f>FIRE1002_working!D9</f>
        <v>4.9457326099999997E-3</v>
      </c>
      <c r="E7" s="25">
        <f>FIRE1002_working!E9</f>
        <v>4.8883545099999998E-3</v>
      </c>
      <c r="F7" s="25">
        <f>FIRE1002_working!F9</f>
        <v>4.9320011700000003E-3</v>
      </c>
      <c r="G7" s="25">
        <f>FIRE1002_working!G9</f>
        <v>5.00869709E-3</v>
      </c>
      <c r="H7" s="25">
        <f>FIRE1002_working!H9</f>
        <v>5.2984393899999996E-3</v>
      </c>
      <c r="I7" s="25">
        <f>FIRE1002_working!I9</f>
        <v>5.2984778700000002E-3</v>
      </c>
      <c r="J7" s="25">
        <f>FIRE1002_working!J9</f>
        <v>5.3307785100000001E-3</v>
      </c>
      <c r="K7" s="25">
        <f>FIRE1002_working!K9</f>
        <v>5.2514957499999997E-3</v>
      </c>
      <c r="L7" s="25">
        <f>FIRE1002_working!L9</f>
        <v>5.2924870799999999E-3</v>
      </c>
      <c r="M7" s="25">
        <f>FIRE1002_working!M9</f>
        <v>5.2941449099999996E-3</v>
      </c>
      <c r="N7" s="25"/>
      <c r="O7" s="25"/>
      <c r="P7" s="12"/>
    </row>
    <row r="8" spans="1:16" s="10" customFormat="1" ht="15.75" customHeight="1" x14ac:dyDescent="0.35">
      <c r="A8" s="13"/>
      <c r="B8" s="8" t="s">
        <v>25</v>
      </c>
      <c r="C8" s="115">
        <f>FIRE1002_working!C10</f>
        <v>3693</v>
      </c>
      <c r="D8" s="115">
        <f>FIRE1002_working!D10</f>
        <v>3649</v>
      </c>
      <c r="E8" s="115">
        <f>FIRE1002_working!E10</f>
        <v>3428</v>
      </c>
      <c r="F8" s="115">
        <f>FIRE1002_working!F10</f>
        <v>3194</v>
      </c>
      <c r="G8" s="115">
        <f>FIRE1002_working!G10</f>
        <v>2933</v>
      </c>
      <c r="H8" s="115">
        <f>FIRE1002_working!H10</f>
        <v>2835</v>
      </c>
      <c r="I8" s="115">
        <f>FIRE1002_working!I10</f>
        <v>2837</v>
      </c>
      <c r="J8" s="115">
        <f>FIRE1002_working!J10</f>
        <v>2655</v>
      </c>
      <c r="K8" s="115">
        <f>FIRE1002_working!K10</f>
        <v>2663</v>
      </c>
      <c r="L8" s="115">
        <f>FIRE1002_working!L10</f>
        <v>2643</v>
      </c>
      <c r="M8" s="115">
        <f>FIRE1002_working!M10</f>
        <v>2475</v>
      </c>
      <c r="N8" s="26"/>
      <c r="O8" s="26"/>
      <c r="P8" s="12"/>
    </row>
    <row r="9" spans="1:16" ht="15.75" customHeight="1" x14ac:dyDescent="0.35">
      <c r="A9" s="13" t="s">
        <v>91</v>
      </c>
      <c r="B9" s="6" t="s">
        <v>24</v>
      </c>
      <c r="C9" s="25">
        <f>FIRE1002_working!C11</f>
        <v>5.0219961000000004E-3</v>
      </c>
      <c r="D9" s="25">
        <f>FIRE1002_working!D11</f>
        <v>5.1504341799999999E-3</v>
      </c>
      <c r="E9" s="25">
        <f>FIRE1002_working!E11</f>
        <v>5.0585791899999998E-3</v>
      </c>
      <c r="F9" s="25">
        <f>FIRE1002_working!F11</f>
        <v>5.16886434E-3</v>
      </c>
      <c r="G9" s="25">
        <f>FIRE1002_working!G11</f>
        <v>5.2111739100000002E-3</v>
      </c>
      <c r="H9" s="25">
        <f>FIRE1002_working!H11</f>
        <v>5.4386551699999999E-3</v>
      </c>
      <c r="I9" s="25">
        <f>FIRE1002_working!I11</f>
        <v>5.4185487500000001E-3</v>
      </c>
      <c r="J9" s="25">
        <f>FIRE1002_working!J11</f>
        <v>5.4041927999999998E-3</v>
      </c>
      <c r="K9" s="25">
        <f>FIRE1002_working!K11</f>
        <v>5.4325457000000002E-3</v>
      </c>
      <c r="L9" s="25">
        <f>FIRE1002_working!L11</f>
        <v>5.4116800500000001E-3</v>
      </c>
      <c r="M9" s="25">
        <f>FIRE1002_working!M11</f>
        <v>5.3949568400000003E-3</v>
      </c>
      <c r="N9" s="25"/>
      <c r="O9" s="25"/>
      <c r="P9" s="12"/>
    </row>
    <row r="10" spans="1:16" s="10" customFormat="1" ht="15.75" customHeight="1" thickBot="1" x14ac:dyDescent="0.4">
      <c r="A10" s="14"/>
      <c r="B10" s="15" t="s">
        <v>25</v>
      </c>
      <c r="C10" s="116">
        <f>FIRE1002_working!C12</f>
        <v>32477</v>
      </c>
      <c r="D10" s="116">
        <f>FIRE1002_working!D12</f>
        <v>31629</v>
      </c>
      <c r="E10" s="116">
        <f>FIRE1002_working!E12</f>
        <v>30508</v>
      </c>
      <c r="F10" s="116">
        <f>FIRE1002_working!F12</f>
        <v>28910</v>
      </c>
      <c r="G10" s="116">
        <f>FIRE1002_working!G12</f>
        <v>27725</v>
      </c>
      <c r="H10" s="116">
        <f>FIRE1002_working!H12</f>
        <v>27293</v>
      </c>
      <c r="I10" s="116">
        <f>FIRE1002_working!I12</f>
        <v>27307</v>
      </c>
      <c r="J10" s="116">
        <f>FIRE1002_working!J12</f>
        <v>26698</v>
      </c>
      <c r="K10" s="116">
        <f>FIRE1002_working!K12</f>
        <v>27099</v>
      </c>
      <c r="L10" s="116">
        <f>FIRE1002_working!L12</f>
        <v>26078</v>
      </c>
      <c r="M10" s="116">
        <f>FIRE1002_working!M12</f>
        <v>24724</v>
      </c>
      <c r="N10" s="26"/>
      <c r="O10" s="26"/>
      <c r="P10" s="12"/>
    </row>
    <row r="11" spans="1:16" x14ac:dyDescent="0.35">
      <c r="A11" s="81" t="s">
        <v>36</v>
      </c>
      <c r="B11" s="81"/>
      <c r="C11" s="7"/>
      <c r="D11" s="7"/>
      <c r="E11" s="7"/>
      <c r="F11" s="7"/>
      <c r="G11" s="7"/>
      <c r="H11" s="7"/>
      <c r="I11" s="7"/>
      <c r="J11" s="16"/>
    </row>
    <row r="12" spans="1:16" x14ac:dyDescent="0.35">
      <c r="A12" s="82" t="s">
        <v>98</v>
      </c>
      <c r="B12" s="81"/>
      <c r="C12" s="7"/>
      <c r="D12" s="7"/>
      <c r="E12" s="7"/>
      <c r="F12" s="7"/>
      <c r="G12" s="7"/>
      <c r="H12" s="7"/>
      <c r="I12" s="7"/>
      <c r="J12" s="16"/>
    </row>
    <row r="13" spans="1:16" x14ac:dyDescent="0.35">
      <c r="A13" s="82" t="s">
        <v>104</v>
      </c>
      <c r="B13" s="81"/>
      <c r="C13" s="7"/>
      <c r="D13" s="7"/>
      <c r="E13" s="7"/>
      <c r="F13" s="7"/>
      <c r="G13" s="7"/>
      <c r="H13" s="7"/>
      <c r="I13" s="7"/>
      <c r="J13" s="16"/>
    </row>
    <row r="14" spans="1:16" x14ac:dyDescent="0.35">
      <c r="A14" s="83" t="s">
        <v>105</v>
      </c>
      <c r="B14" s="82"/>
      <c r="C14" s="32"/>
      <c r="D14" s="32"/>
      <c r="E14" s="32"/>
      <c r="F14" s="32"/>
      <c r="G14" s="32"/>
      <c r="H14" s="32"/>
      <c r="I14" s="32"/>
      <c r="J14" s="32"/>
      <c r="K14" s="32"/>
      <c r="L14" s="32"/>
      <c r="M14" s="32"/>
      <c r="N14" s="32"/>
      <c r="O14" s="32"/>
    </row>
    <row r="15" spans="1:16" x14ac:dyDescent="0.35">
      <c r="A15" s="83" t="s">
        <v>106</v>
      </c>
      <c r="B15" s="83"/>
      <c r="C15" s="29"/>
      <c r="D15" s="29"/>
      <c r="E15" s="29"/>
      <c r="F15" s="29"/>
      <c r="G15" s="29"/>
      <c r="H15" s="29"/>
      <c r="I15" s="29"/>
      <c r="J15" s="29"/>
      <c r="K15" s="29"/>
      <c r="L15" s="29"/>
      <c r="M15" s="29"/>
      <c r="N15" s="29"/>
      <c r="O15" s="29"/>
    </row>
    <row r="16" spans="1:16" ht="34.5" customHeight="1" x14ac:dyDescent="0.35">
      <c r="A16" s="17" t="s">
        <v>29</v>
      </c>
      <c r="B16" s="16"/>
      <c r="C16" s="7"/>
      <c r="D16" s="7"/>
      <c r="E16" s="7"/>
      <c r="F16" s="7"/>
      <c r="G16" s="7"/>
      <c r="H16" s="7"/>
      <c r="I16" s="7"/>
      <c r="J16" s="16"/>
    </row>
    <row r="17" spans="1:16" x14ac:dyDescent="0.35">
      <c r="A17" s="80" t="s">
        <v>100</v>
      </c>
      <c r="B17" s="80"/>
      <c r="C17" s="33"/>
      <c r="D17" s="33"/>
      <c r="E17" s="33"/>
      <c r="F17" s="33"/>
      <c r="G17" s="33"/>
      <c r="H17" s="33"/>
      <c r="I17" s="33"/>
      <c r="J17" s="33"/>
      <c r="K17" s="33"/>
      <c r="L17" s="33"/>
      <c r="M17" s="33"/>
      <c r="N17" s="33"/>
      <c r="O17" s="33"/>
    </row>
    <row r="18" spans="1:16" x14ac:dyDescent="0.35">
      <c r="A18" s="80" t="s">
        <v>101</v>
      </c>
      <c r="B18" s="80"/>
      <c r="C18" s="33"/>
      <c r="D18" s="33"/>
      <c r="E18" s="33"/>
      <c r="F18" s="33"/>
      <c r="G18" s="33"/>
      <c r="H18" s="33"/>
      <c r="I18" s="33"/>
      <c r="J18" s="33"/>
      <c r="K18" s="33"/>
      <c r="L18" s="33"/>
      <c r="M18" s="33"/>
      <c r="N18" s="33"/>
      <c r="O18" s="33"/>
    </row>
    <row r="19" spans="1:16" s="7" customFormat="1" ht="29.25" customHeight="1" x14ac:dyDescent="0.35">
      <c r="A19" s="17" t="s">
        <v>82</v>
      </c>
      <c r="B19" s="16"/>
      <c r="C19" s="77"/>
      <c r="D19" s="77"/>
      <c r="E19" s="77"/>
      <c r="F19" s="77"/>
      <c r="G19" s="77"/>
      <c r="H19" s="77"/>
      <c r="K19" s="16"/>
      <c r="L19" s="16"/>
      <c r="M19" s="16"/>
      <c r="N19" s="16"/>
      <c r="O19" s="16"/>
      <c r="P19" s="16"/>
    </row>
    <row r="20" spans="1:16" s="7" customFormat="1" ht="15" customHeight="1" x14ac:dyDescent="0.35">
      <c r="A20" s="33" t="s">
        <v>87</v>
      </c>
      <c r="B20" s="33"/>
      <c r="H20" s="77"/>
      <c r="K20" s="16"/>
      <c r="L20" s="16"/>
      <c r="M20" s="16"/>
      <c r="N20" s="16"/>
      <c r="O20" s="16"/>
      <c r="P20" s="16"/>
    </row>
    <row r="21" spans="1:16" s="7" customFormat="1" x14ac:dyDescent="0.35">
      <c r="A21" s="33" t="s">
        <v>88</v>
      </c>
      <c r="B21" s="33"/>
      <c r="C21" s="77"/>
      <c r="D21" s="77"/>
      <c r="E21" s="77"/>
      <c r="F21" s="77"/>
      <c r="G21" s="77"/>
      <c r="H21" s="77"/>
      <c r="K21" s="16"/>
      <c r="L21" s="16"/>
      <c r="M21" s="16"/>
      <c r="N21" s="16"/>
      <c r="O21" s="16"/>
      <c r="P21" s="16"/>
    </row>
    <row r="22" spans="1:16" ht="29.25" customHeight="1" x14ac:dyDescent="0.35">
      <c r="A22" s="17" t="s">
        <v>30</v>
      </c>
      <c r="B22" s="16"/>
      <c r="C22" s="7"/>
      <c r="D22" s="7"/>
      <c r="E22" s="7"/>
      <c r="F22" s="7"/>
      <c r="G22" s="7"/>
      <c r="H22" s="7"/>
    </row>
    <row r="23" spans="1:16" x14ac:dyDescent="0.35">
      <c r="A23" s="80" t="s">
        <v>102</v>
      </c>
      <c r="B23" s="16"/>
      <c r="C23" s="7"/>
      <c r="D23" s="7"/>
      <c r="E23" s="7"/>
      <c r="F23" s="7"/>
      <c r="G23" s="7"/>
      <c r="H23" s="7"/>
    </row>
    <row r="24" spans="1:16" x14ac:dyDescent="0.35">
      <c r="A24" s="80" t="s">
        <v>107</v>
      </c>
      <c r="B24" s="80"/>
      <c r="C24" s="18"/>
      <c r="D24" s="18"/>
      <c r="E24" s="18"/>
      <c r="F24" s="18"/>
      <c r="G24" s="18"/>
      <c r="H24" s="18"/>
      <c r="I24" s="18"/>
      <c r="J24" s="18"/>
      <c r="K24" s="18"/>
      <c r="L24" s="18"/>
      <c r="M24" s="18"/>
      <c r="N24" s="18"/>
      <c r="O24" s="18"/>
    </row>
    <row r="25" spans="1:16" ht="27.75" customHeight="1" x14ac:dyDescent="0.35">
      <c r="A25" s="34" t="s">
        <v>83</v>
      </c>
      <c r="B25" s="16"/>
      <c r="C25" s="7"/>
      <c r="D25" s="7"/>
      <c r="E25" s="7"/>
      <c r="F25" s="7"/>
      <c r="G25" s="7"/>
      <c r="H25" s="7"/>
    </row>
    <row r="26" spans="1:16" ht="28.5" customHeight="1" x14ac:dyDescent="0.35">
      <c r="A26" s="16" t="s">
        <v>31</v>
      </c>
      <c r="B26" s="18"/>
      <c r="C26" s="7"/>
      <c r="D26" s="7"/>
      <c r="E26" s="7"/>
      <c r="F26" s="7"/>
      <c r="G26" s="7"/>
      <c r="H26" s="7"/>
    </row>
    <row r="27" spans="1:16" x14ac:dyDescent="0.35">
      <c r="A27" s="84" t="s">
        <v>32</v>
      </c>
      <c r="B27" s="84"/>
      <c r="C27" s="7"/>
      <c r="D27" s="7"/>
      <c r="E27" s="7"/>
      <c r="F27" s="7"/>
      <c r="G27" s="7"/>
      <c r="H27" s="7"/>
    </row>
    <row r="28" spans="1:16" ht="29.25" customHeight="1" x14ac:dyDescent="0.35">
      <c r="A28" s="37" t="s">
        <v>33</v>
      </c>
      <c r="B28" s="16"/>
      <c r="C28" s="7"/>
      <c r="D28" s="7"/>
      <c r="E28" s="7"/>
      <c r="F28" s="7"/>
      <c r="G28" s="7"/>
      <c r="H28" s="7"/>
      <c r="J28" s="38"/>
      <c r="K28" s="38"/>
      <c r="L28" s="89"/>
      <c r="M28" s="78"/>
      <c r="N28" s="89"/>
      <c r="O28" s="89"/>
    </row>
    <row r="29" spans="1:16" ht="27" customHeight="1" x14ac:dyDescent="0.35">
      <c r="A29" s="16" t="s">
        <v>34</v>
      </c>
      <c r="B29" s="16"/>
      <c r="C29" s="7"/>
      <c r="D29" s="7"/>
      <c r="E29" s="7"/>
      <c r="F29" s="7"/>
      <c r="G29" s="7"/>
      <c r="H29" s="7"/>
      <c r="J29" s="37"/>
      <c r="K29" s="37"/>
      <c r="L29" s="90"/>
      <c r="M29" s="120" t="s">
        <v>84</v>
      </c>
      <c r="N29" s="90"/>
      <c r="O29" s="90"/>
    </row>
    <row r="30" spans="1:16" x14ac:dyDescent="0.35">
      <c r="A30" s="38" t="s">
        <v>35</v>
      </c>
      <c r="B30" s="38"/>
      <c r="C30" s="7"/>
      <c r="D30" s="7"/>
      <c r="E30" s="7"/>
      <c r="F30" s="7"/>
      <c r="G30" s="7"/>
      <c r="H30" s="7"/>
      <c r="M30" s="120" t="s">
        <v>85</v>
      </c>
    </row>
    <row r="31" spans="1:16" x14ac:dyDescent="0.35">
      <c r="A31" s="79" t="s">
        <v>86</v>
      </c>
    </row>
    <row r="32" spans="1:16" x14ac:dyDescent="0.35">
      <c r="P32" s="1" t="s">
        <v>45</v>
      </c>
    </row>
    <row r="33" spans="16:16" x14ac:dyDescent="0.35">
      <c r="P33" s="1" t="s">
        <v>46</v>
      </c>
    </row>
    <row r="34" spans="16:16" x14ac:dyDescent="0.35">
      <c r="P34" s="1" t="s">
        <v>47</v>
      </c>
    </row>
    <row r="35" spans="16:16" x14ac:dyDescent="0.35">
      <c r="P35" s="1" t="s">
        <v>48</v>
      </c>
    </row>
  </sheetData>
  <dataValidations count="1">
    <dataValidation type="list" allowBlank="1" showInputMessage="1" showErrorMessage="1" sqref="A3" xr:uid="{B9F6FC23-D9C1-4086-B6D2-BE90A7A7A536}">
      <formula1>$P$32:$P$35</formula1>
    </dataValidation>
  </dataValidations>
  <hyperlinks>
    <hyperlink ref="A30" r:id="rId1" xr:uid="{5181D848-776D-47B8-A057-1FB92AF53B1E}"/>
    <hyperlink ref="A27" r:id="rId2" xr:uid="{B3272D1C-5BD6-4DDD-A5BC-7E0F3686EFD4}"/>
    <hyperlink ref="I28:K28" r:id="rId3" display="Last Updated: 17 January 2019" xr:uid="{8A3D5C91-FA9E-445A-A39A-F1F8269CF865}"/>
    <hyperlink ref="M29" r:id="rId4" xr:uid="{2AE9DB19-7FD6-4645-B0A5-20D694854FE9}"/>
    <hyperlink ref="M30" r:id="rId5" display="Next update: 9 May 2019" xr:uid="{EDCB8073-0CEC-4EC5-BAF1-E9F8A730D61F}"/>
  </hyperlinks>
  <pageMargins left="0.70866141732283472" right="0.70866141732283472" top="0.74803149606299213" bottom="0.74803149606299213" header="0.31496062992125984" footer="0.31496062992125984"/>
  <pageSetup paperSize="9" scale="45" fitToHeight="0"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33"/>
  <sheetViews>
    <sheetView zoomScaleNormal="100" workbookViewId="0">
      <pane xSplit="2" ySplit="6" topLeftCell="C7" activePane="bottomRight" state="frozen"/>
      <selection pane="topRight" activeCell="C1" sqref="C1"/>
      <selection pane="bottomLeft" activeCell="A4" sqref="A4"/>
      <selection pane="bottomRight" sqref="A1:XFD1"/>
    </sheetView>
  </sheetViews>
  <sheetFormatPr defaultColWidth="8.7265625" defaultRowHeight="14.5" x14ac:dyDescent="0.35"/>
  <cols>
    <col min="1" max="1" width="33" style="2" customWidth="1"/>
    <col min="2" max="2" width="19.81640625" style="2" customWidth="1"/>
    <col min="3" max="17" width="10.54296875" style="2" customWidth="1"/>
    <col min="18" max="16384" width="8.7265625" style="2"/>
  </cols>
  <sheetData>
    <row r="1" spans="1:17" s="1" customFormat="1" ht="20.25" customHeight="1" x14ac:dyDescent="0.5">
      <c r="A1" s="132"/>
      <c r="B1" s="132"/>
      <c r="C1" s="132"/>
      <c r="D1" s="132"/>
      <c r="E1" s="132"/>
      <c r="F1" s="132"/>
      <c r="G1" s="132"/>
      <c r="H1" s="132"/>
      <c r="I1" s="132"/>
      <c r="J1" s="132"/>
      <c r="K1" s="132"/>
      <c r="L1" s="132"/>
      <c r="M1" s="132"/>
      <c r="N1" s="132"/>
      <c r="O1" s="132"/>
      <c r="P1" s="132"/>
      <c r="Q1" s="132"/>
    </row>
    <row r="2" spans="1:17" ht="15" customHeight="1" x14ac:dyDescent="0.35"/>
    <row r="3" spans="1:17" ht="15" customHeight="1" x14ac:dyDescent="0.35">
      <c r="A3" s="31"/>
      <c r="B3" s="31"/>
      <c r="C3" s="31"/>
      <c r="D3" s="31"/>
      <c r="E3" s="31"/>
      <c r="F3" s="31"/>
      <c r="G3" s="31"/>
      <c r="H3" s="31"/>
      <c r="I3" s="31"/>
      <c r="J3" s="31"/>
      <c r="K3" s="31"/>
      <c r="L3" s="31"/>
      <c r="M3" s="31"/>
      <c r="N3" s="31"/>
      <c r="O3" s="31"/>
      <c r="P3" s="31"/>
      <c r="Q3" s="31"/>
    </row>
    <row r="4" spans="1:17" ht="15" customHeight="1" x14ac:dyDescent="0.35">
      <c r="A4" s="24" t="s">
        <v>45</v>
      </c>
      <c r="Q4" s="88"/>
    </row>
    <row r="5" spans="1:17" ht="15" customHeight="1" thickBot="1" x14ac:dyDescent="0.4">
      <c r="A5" s="23"/>
      <c r="Q5" s="28"/>
    </row>
    <row r="6" spans="1:17" ht="15" thickBot="1" x14ac:dyDescent="0.4">
      <c r="A6" s="36"/>
      <c r="B6" s="3"/>
      <c r="C6" s="4" t="s">
        <v>0</v>
      </c>
      <c r="D6" s="4" t="s">
        <v>1</v>
      </c>
      <c r="E6" s="4" t="s">
        <v>2</v>
      </c>
      <c r="F6" s="4" t="s">
        <v>3</v>
      </c>
      <c r="G6" s="4" t="s">
        <v>4</v>
      </c>
      <c r="H6" s="4" t="s">
        <v>5</v>
      </c>
      <c r="I6" s="4" t="s">
        <v>6</v>
      </c>
      <c r="J6" s="4" t="s">
        <v>7</v>
      </c>
      <c r="K6" s="4" t="s">
        <v>8</v>
      </c>
      <c r="L6" s="4" t="s">
        <v>9</v>
      </c>
      <c r="M6" s="4" t="s">
        <v>10</v>
      </c>
      <c r="N6" s="4" t="s">
        <v>11</v>
      </c>
      <c r="O6" s="4" t="s">
        <v>12</v>
      </c>
      <c r="P6" s="4" t="s">
        <v>13</v>
      </c>
      <c r="Q6" s="5" t="s">
        <v>14</v>
      </c>
    </row>
    <row r="7" spans="1:17" ht="29" x14ac:dyDescent="0.35">
      <c r="A7" s="11" t="s">
        <v>26</v>
      </c>
      <c r="B7" s="6" t="s">
        <v>50</v>
      </c>
      <c r="C7" s="42">
        <f>IF($A$4="Total Response Time",SUMPRODUCT(('Back data'!$A$2:$A$46=C$6)*('Back data'!$B$2:$B$46=$A7)*('Back data'!$D$2:$D$46)),"..")</f>
        <v>3.8548975563380524E-3</v>
      </c>
      <c r="D7" s="42">
        <f>IF($A$4="Total Response Time",SUMPRODUCT(('Back data'!$A$2:$A$46=D$6)*('Back data'!$B$2:$B$46=$A7)*('Back data'!$D$2:$D$46)),"..")</f>
        <v>3.8578866941260709E-3</v>
      </c>
      <c r="E7" s="42">
        <f>IF($A$4="Total Response Time",SUMPRODUCT(('Back data'!$A$2:$A$46=E$6)*('Back data'!$B$2:$B$46=$A7)*('Back data'!$D$2:$D$46)),"..")</f>
        <v>3.887082332859624E-3</v>
      </c>
      <c r="F7" s="42">
        <f>IF($A$4="Total Response Time",SUMPRODUCT(('Back data'!$A$2:$A$46=F$6)*('Back data'!$B$2:$B$46=$A7)*('Back data'!$D$2:$D$46)),"..")</f>
        <v>3.8825983733445139E-3</v>
      </c>
      <c r="G7" s="42">
        <f>IF($A$4="Total Response Time",SUMPRODUCT(('Back data'!$A$2:$A$46=G$6)*('Back data'!$B$2:$B$46=$A7)*('Back data'!$D$2:$D$46)),"..")</f>
        <v>3.8836538954141863E-3</v>
      </c>
      <c r="H7" s="42">
        <f>IF($A$4="Total Response Time",SUMPRODUCT(('Back data'!$A$2:$A$46=H$6)*('Back data'!$B$2:$B$46=$A7)*('Back data'!$D$2:$D$46)),"..")</f>
        <v>3.9904222093467825E-3</v>
      </c>
      <c r="I7" s="42">
        <f>IF($A$4="Total Response Time",SUMPRODUCT(('Back data'!$A$2:$A$46=I$6)*('Back data'!$B$2:$B$46=$A7)*('Back data'!$D$2:$D$46)),"..")</f>
        <v>4.0740937527631678E-3</v>
      </c>
      <c r="J7" s="42">
        <f>IF($A$4="Total Response Time",SUMPRODUCT(('Back data'!$A$2:$A$46=J$6)*('Back data'!$B$2:$B$46=$A7)*('Back data'!$D$2:$D$46)),"..")</f>
        <v>4.1100785412816953E-3</v>
      </c>
      <c r="K7" s="42">
        <f>IF($A$4="Total Response Time",SUMPRODUCT(('Back data'!$A$2:$A$46=K$6)*('Back data'!$B$2:$B$46=$A7)*('Back data'!$D$2:$D$46)),"..")</f>
        <v>4.1089826432215469E-3</v>
      </c>
      <c r="L7" s="42">
        <f>IF($A$4="Total Response Time",SUMPRODUCT(('Back data'!$A$2:$A$46=L$6)*('Back data'!$B$2:$B$46=$A7)*('Back data'!$D$2:$D$46)),"..")</f>
        <v>4.2219192724280352E-3</v>
      </c>
      <c r="M7" s="42">
        <f>IF($A$4="Total Response Time",SUMPRODUCT(('Back data'!$A$2:$A$46=M$6)*('Back data'!$B$2:$B$46=$A7)*('Back data'!$D$2:$D$46)),"..")</f>
        <v>4.3220442888658953E-3</v>
      </c>
      <c r="N7" s="42">
        <f>IF($A$4="Total Response Time",SUMPRODUCT(('Back data'!$A$2:$A$46=N$6)*('Back data'!$B$2:$B$46=$A7)*('Back data'!$D$2:$D$46)),"..")</f>
        <v>4.4433242706846095E-3</v>
      </c>
      <c r="O7" s="42">
        <f>IF($A$4="Total Response Time",SUMPRODUCT(('Back data'!$A$2:$A$46=O$6)*('Back data'!$B$2:$B$46=$A7)*('Back data'!$D$2:$D$46)),"..")</f>
        <v>4.5468371185236472E-3</v>
      </c>
      <c r="P7" s="42">
        <f>IF($A$4="Total Response Time",SUMPRODUCT(('Back data'!$A$2:$A$46=P$6)*('Back data'!$B$2:$B$46=$A7)*('Back data'!$D$2:$D$46)),"..")</f>
        <v>4.6149827048609328E-3</v>
      </c>
      <c r="Q7" s="42">
        <f>IF($A$4="Total Response Time",SUMPRODUCT(('Back data'!$A$2:$A$46=Q$6)*('Back data'!$B$2:$B$46=$A7)*('Back data'!$D$2:$D$46)),"..")</f>
        <v>4.7240011774645312E-3</v>
      </c>
    </row>
    <row r="8" spans="1:17" s="10" customFormat="1" ht="15.75" customHeight="1" x14ac:dyDescent="0.35">
      <c r="A8" s="11"/>
      <c r="B8" s="8" t="s">
        <v>25</v>
      </c>
      <c r="C8" s="43">
        <f>IF($A$4="Total Response Time",SUMPRODUCT(('Back data'!$A$2:$A$46=C$6)*('Back data'!$B$2:$B$46=$A7)*('Back data'!$C$2:$C$46)),"..")</f>
        <v>50466.795728320023</v>
      </c>
      <c r="D8" s="43">
        <f>IF($A$4="Total Response Time",SUMPRODUCT(('Back data'!$A$2:$A$46=D$6)*('Back data'!$B$2:$B$46=$A7)*('Back data'!$C$2:$C$46)),"..")</f>
        <v>52534.577541997285</v>
      </c>
      <c r="E8" s="43">
        <f>IF($A$4="Total Response Time",SUMPRODUCT(('Back data'!$A$2:$A$46=E$6)*('Back data'!$B$2:$B$46=$A7)*('Back data'!$C$2:$C$46)),"..")</f>
        <v>54360.242446010503</v>
      </c>
      <c r="F8" s="43">
        <f>IF($A$4="Total Response Time",SUMPRODUCT(('Back data'!$A$2:$A$46=F$6)*('Back data'!$B$2:$B$46=$A7)*('Back data'!$C$2:$C$46)),"..")</f>
        <v>55054.592937918416</v>
      </c>
      <c r="G8" s="43">
        <f>IF($A$4="Total Response Time",SUMPRODUCT(('Back data'!$A$2:$A$46=G$6)*('Back data'!$B$2:$B$46=$A7)*('Back data'!$C$2:$C$46)),"..")</f>
        <v>53781.660514840798</v>
      </c>
      <c r="H8" s="43">
        <f>IF($A$4="Total Response Time",SUMPRODUCT(('Back data'!$A$2:$A$46=H$6)*('Back data'!$B$2:$B$46=$A7)*('Back data'!$C$2:$C$46)),"..")</f>
        <v>56313.722793389286</v>
      </c>
      <c r="I8" s="43">
        <f>IF($A$4="Total Response Time",SUMPRODUCT(('Back data'!$A$2:$A$46=I$6)*('Back data'!$B$2:$B$46=$A7)*('Back data'!$C$2:$C$46)),"..")</f>
        <v>52781.876150074313</v>
      </c>
      <c r="J8" s="43">
        <f>IF($A$4="Total Response Time",SUMPRODUCT(('Back data'!$A$2:$A$46=J$6)*('Back data'!$B$2:$B$46=$A7)*('Back data'!$C$2:$C$46)),"..")</f>
        <v>52374.587342481289</v>
      </c>
      <c r="K8" s="43">
        <f>IF($A$4="Total Response Time",SUMPRODUCT(('Back data'!$A$2:$A$46=K$6)*('Back data'!$B$2:$B$46=$A7)*('Back data'!$C$2:$C$46)),"..")</f>
        <v>46741.605134720638</v>
      </c>
      <c r="L8" s="43">
        <f>IF($A$4="Total Response Time",SUMPRODUCT(('Back data'!$A$2:$A$46=L$6)*('Back data'!$B$2:$B$46=$A7)*('Back data'!$C$2:$C$46)),"..")</f>
        <v>48382.4931156729</v>
      </c>
      <c r="M8" s="43">
        <f>IF($A$4="Total Response Time",SUMPRODUCT(('Back data'!$A$2:$A$46=M$6)*('Back data'!$B$2:$B$46=$A7)*('Back data'!$C$2:$C$46)),"..")</f>
        <v>44996.754836058506</v>
      </c>
      <c r="N8" s="43">
        <f>IF($A$4="Total Response Time",SUMPRODUCT(('Back data'!$A$2:$A$46=N$6)*('Back data'!$B$2:$B$46=$A7)*('Back data'!$C$2:$C$46)),"..")</f>
        <v>43892</v>
      </c>
      <c r="O8" s="43">
        <f>IF($A$4="Total Response Time",SUMPRODUCT(('Back data'!$A$2:$A$46=O$6)*('Back data'!$B$2:$B$46=$A7)*('Back data'!$C$2:$C$46)),"..")</f>
        <v>42111.802058343404</v>
      </c>
      <c r="P8" s="43">
        <f>IF($A$4="Total Response Time",SUMPRODUCT(('Back data'!$A$2:$A$46=P$6)*('Back data'!$B$2:$B$46=$A7)*('Back data'!$C$2:$C$46)),"..")</f>
        <v>38993.366162392478</v>
      </c>
      <c r="Q8" s="43">
        <f>IF($A$4="Total Response Time",SUMPRODUCT(('Back data'!$A$2:$A$46=Q$6)*('Back data'!$B$2:$B$46=$A7)*('Back data'!$C$2:$C$46)),"..")</f>
        <v>33293.819790005735</v>
      </c>
    </row>
    <row r="9" spans="1:17" ht="15.75" customHeight="1" x14ac:dyDescent="0.35">
      <c r="A9" s="13" t="s">
        <v>27</v>
      </c>
      <c r="B9" s="6" t="s">
        <v>50</v>
      </c>
      <c r="C9" s="42">
        <f>IF($A$4="Total Response Time",SUMPRODUCT(('Back data'!$A$2:$A$46=C$6)*('Back data'!$B$2:$B$46=$A9)*('Back data'!$D$2:$D$46)),"..")</f>
        <v>3.7738129774683303E-3</v>
      </c>
      <c r="D9" s="42">
        <f>IF($A$4="Total Response Time",SUMPRODUCT(('Back data'!$A$2:$A$46=D$6)*('Back data'!$B$2:$B$46=$A9)*('Back data'!$D$2:$D$46)),"..")</f>
        <v>3.7720370114200522E-3</v>
      </c>
      <c r="E9" s="42">
        <f>IF($A$4="Total Response Time",SUMPRODUCT(('Back data'!$A$2:$A$46=E$6)*('Back data'!$B$2:$B$46=$A9)*('Back data'!$D$2:$D$46)),"..")</f>
        <v>3.7870057365294056E-3</v>
      </c>
      <c r="F9" s="42">
        <f>IF($A$4="Total Response Time",SUMPRODUCT(('Back data'!$A$2:$A$46=F$6)*('Back data'!$B$2:$B$46=$A9)*('Back data'!$D$2:$D$46)),"..")</f>
        <v>3.7578765615541251E-3</v>
      </c>
      <c r="G9" s="42">
        <f>IF($A$4="Total Response Time",SUMPRODUCT(('Back data'!$A$2:$A$46=G$6)*('Back data'!$B$2:$B$46=$A9)*('Back data'!$D$2:$D$46)),"..")</f>
        <v>3.8254936120789779E-3</v>
      </c>
      <c r="H9" s="42">
        <f>IF($A$4="Total Response Time",SUMPRODUCT(('Back data'!$A$2:$A$46=H$6)*('Back data'!$B$2:$B$46=$A9)*('Back data'!$D$2:$D$46)),"..")</f>
        <v>3.9411742455503287E-3</v>
      </c>
      <c r="I9" s="42">
        <f>IF($A$4="Total Response Time",SUMPRODUCT(('Back data'!$A$2:$A$46=I$6)*('Back data'!$B$2:$B$46=$A9)*('Back data'!$D$2:$D$46)),"..")</f>
        <v>4.0057014772693087E-3</v>
      </c>
      <c r="J9" s="42">
        <f>IF($A$4="Total Response Time",SUMPRODUCT(('Back data'!$A$2:$A$46=J$6)*('Back data'!$B$2:$B$46=$A9)*('Back data'!$D$2:$D$46)),"..")</f>
        <v>4.0594228864417638E-3</v>
      </c>
      <c r="K9" s="42">
        <f>IF($A$4="Total Response Time",SUMPRODUCT(('Back data'!$A$2:$A$46=K$6)*('Back data'!$B$2:$B$46=$A9)*('Back data'!$D$2:$D$46)),"..")</f>
        <v>4.0764435695538059E-3</v>
      </c>
      <c r="L9" s="42">
        <f>IF($A$4="Total Response Time",SUMPRODUCT(('Back data'!$A$2:$A$46=L$6)*('Back data'!$B$2:$B$46=$A9)*('Back data'!$D$2:$D$46)),"..")</f>
        <v>4.1921060192501077E-3</v>
      </c>
      <c r="M9" s="42">
        <f>IF($A$4="Total Response Time",SUMPRODUCT(('Back data'!$A$2:$A$46=M$6)*('Back data'!$B$2:$B$46=$A9)*('Back data'!$D$2:$D$46)),"..")</f>
        <v>4.260141298361558E-3</v>
      </c>
      <c r="N9" s="42">
        <f>IF($A$4="Total Response Time",SUMPRODUCT(('Back data'!$A$2:$A$46=N$6)*('Back data'!$B$2:$B$46=$A9)*('Back data'!$D$2:$D$46)),"..")</f>
        <v>4.373922920256932E-3</v>
      </c>
      <c r="O9" s="42">
        <f>IF($A$4="Total Response Time",SUMPRODUCT(('Back data'!$A$2:$A$46=O$6)*('Back data'!$B$2:$B$46=$A9)*('Back data'!$D$2:$D$46)),"..")</f>
        <v>4.3884525887143691E-3</v>
      </c>
      <c r="P9" s="42">
        <f>IF($A$4="Total Response Time",SUMPRODUCT(('Back data'!$A$2:$A$46=P$6)*('Back data'!$B$2:$B$46=$A9)*('Back data'!$D$2:$D$46)),"..")</f>
        <v>4.4967149675775387E-3</v>
      </c>
      <c r="Q9" s="42">
        <f>IF($A$4="Total Response Time",SUMPRODUCT(('Back data'!$A$2:$A$46=Q$6)*('Back data'!$B$2:$B$46=$A9)*('Back data'!$D$2:$D$46)),"..")</f>
        <v>4.596926247478734E-3</v>
      </c>
    </row>
    <row r="10" spans="1:17" s="10" customFormat="1" ht="15.75" customHeight="1" x14ac:dyDescent="0.35">
      <c r="A10" s="13"/>
      <c r="B10" s="8" t="s">
        <v>25</v>
      </c>
      <c r="C10" s="43">
        <f>IF($A$4="Total Response Time",SUMPRODUCT(('Back data'!$A$2:$A$46=C$6)*('Back data'!$B$2:$B$46=$A9)*('Back data'!$C$2:$C$46)),"..")</f>
        <v>6894</v>
      </c>
      <c r="D10" s="43">
        <f>IF($A$4="Total Response Time",SUMPRODUCT(('Back data'!$A$2:$A$46=D$6)*('Back data'!$B$2:$B$46=$A9)*('Back data'!$C$2:$C$46)),"..")</f>
        <v>7229</v>
      </c>
      <c r="E10" s="43">
        <f>IF($A$4="Total Response Time",SUMPRODUCT(('Back data'!$A$2:$A$46=E$6)*('Back data'!$B$2:$B$46=$A9)*('Back data'!$C$2:$C$46)),"..")</f>
        <v>7911.1009174312003</v>
      </c>
      <c r="F10" s="43">
        <f>IF($A$4="Total Response Time",SUMPRODUCT(('Back data'!$A$2:$A$46=F$6)*('Back data'!$B$2:$B$46=$A9)*('Back data'!$C$2:$C$46)),"..")</f>
        <v>8076</v>
      </c>
      <c r="G10" s="43">
        <f>IF($A$4="Total Response Time",SUMPRODUCT(('Back data'!$A$2:$A$46=G$6)*('Back data'!$B$2:$B$46=$A9)*('Back data'!$C$2:$C$46)),"..")</f>
        <v>8036</v>
      </c>
      <c r="H10" s="43">
        <f>IF($A$4="Total Response Time",SUMPRODUCT(('Back data'!$A$2:$A$46=H$6)*('Back data'!$B$2:$B$46=$A9)*('Back data'!$C$2:$C$46)),"..")</f>
        <v>8078</v>
      </c>
      <c r="I10" s="43">
        <f>IF($A$4="Total Response Time",SUMPRODUCT(('Back data'!$A$2:$A$46=I$6)*('Back data'!$B$2:$B$46=$A9)*('Back data'!$C$2:$C$46)),"..")</f>
        <v>7386</v>
      </c>
      <c r="J10" s="43">
        <f>IF($A$4="Total Response Time",SUMPRODUCT(('Back data'!$A$2:$A$46=J$6)*('Back data'!$B$2:$B$46=$A9)*('Back data'!$C$2:$C$46)),"..")</f>
        <v>7628</v>
      </c>
      <c r="K10" s="43">
        <f>IF($A$4="Total Response Time",SUMPRODUCT(('Back data'!$A$2:$A$46=K$6)*('Back data'!$B$2:$B$46=$A9)*('Back data'!$C$2:$C$46)),"..")</f>
        <v>6858</v>
      </c>
      <c r="L10" s="43">
        <f>IF($A$4="Total Response Time",SUMPRODUCT(('Back data'!$A$2:$A$46=L$6)*('Back data'!$B$2:$B$46=$A9)*('Back data'!$C$2:$C$46)),"..")</f>
        <v>6961</v>
      </c>
      <c r="M10" s="43">
        <f>IF($A$4="Total Response Time",SUMPRODUCT(('Back data'!$A$2:$A$46=M$6)*('Back data'!$B$2:$B$46=$A9)*('Back data'!$C$2:$C$46)),"..")</f>
        <v>6456</v>
      </c>
      <c r="N10" s="43">
        <f>IF($A$4="Total Response Time",SUMPRODUCT(('Back data'!$A$2:$A$46=N$6)*('Back data'!$B$2:$B$46=$A9)*('Back data'!$C$2:$C$46)),"..")</f>
        <v>6383</v>
      </c>
      <c r="O10" s="43">
        <f>IF($A$4="Total Response Time",SUMPRODUCT(('Back data'!$A$2:$A$46=O$6)*('Back data'!$B$2:$B$46=$A9)*('Back data'!$C$2:$C$46)),"..")</f>
        <v>6112</v>
      </c>
      <c r="P10" s="43">
        <f>IF($A$4="Total Response Time",SUMPRODUCT(('Back data'!$A$2:$A$46=P$6)*('Back data'!$B$2:$B$46=$A9)*('Back data'!$C$2:$C$46)),"..")</f>
        <v>5843</v>
      </c>
      <c r="Q10" s="43">
        <f>IF($A$4="Total Response Time",SUMPRODUCT(('Back data'!$A$2:$A$46=Q$6)*('Back data'!$B$2:$B$46=$A9)*('Back data'!$C$2:$C$46)),"..")</f>
        <v>5068</v>
      </c>
    </row>
    <row r="11" spans="1:17" ht="15.75" customHeight="1" x14ac:dyDescent="0.35">
      <c r="A11" s="13" t="s">
        <v>28</v>
      </c>
      <c r="B11" s="6" t="s">
        <v>50</v>
      </c>
      <c r="C11" s="42">
        <f>IF($A$4="Total Response Time",SUMPRODUCT(('Back data'!$A$2:$A$46=C$6)*('Back data'!$B$2:$B$46=$A11)*('Back data'!$D$2:$D$46)),"..")</f>
        <v>3.8677265951312812E-3</v>
      </c>
      <c r="D11" s="42">
        <f>IF($A$4="Total Response Time",SUMPRODUCT(('Back data'!$A$2:$A$46=D$6)*('Back data'!$B$2:$B$46=$A11)*('Back data'!$D$2:$D$46)),"..")</f>
        <v>3.871584949174391E-3</v>
      </c>
      <c r="E11" s="42">
        <f>IF($A$4="Total Response Time",SUMPRODUCT(('Back data'!$A$2:$A$46=E$6)*('Back data'!$B$2:$B$46=$A11)*('Back data'!$D$2:$D$46)),"..")</f>
        <v>3.9041271269502631E-3</v>
      </c>
      <c r="F11" s="42">
        <f>IF($A$4="Total Response Time",SUMPRODUCT(('Back data'!$A$2:$A$46=F$6)*('Back data'!$B$2:$B$46=$A11)*('Back data'!$D$2:$D$46)),"..")</f>
        <v>3.904039061305307E-3</v>
      </c>
      <c r="G11" s="42">
        <f>IF($A$4="Total Response Time",SUMPRODUCT(('Back data'!$A$2:$A$46=G$6)*('Back data'!$B$2:$B$46=$A11)*('Back data'!$D$2:$D$46)),"..")</f>
        <v>3.8938707341617663E-3</v>
      </c>
      <c r="H11" s="42">
        <f>IF($A$4="Total Response Time",SUMPRODUCT(('Back data'!$A$2:$A$46=H$6)*('Back data'!$B$2:$B$46=$A11)*('Back data'!$D$2:$D$46)),"..")</f>
        <v>3.9986697285816853E-3</v>
      </c>
      <c r="I11" s="42">
        <f>IF($A$4="Total Response Time",SUMPRODUCT(('Back data'!$A$2:$A$46=I$6)*('Back data'!$B$2:$B$46=$A11)*('Back data'!$D$2:$D$46)),"..")</f>
        <v>4.0852213130095575E-3</v>
      </c>
      <c r="J11" s="42">
        <f>IF($A$4="Total Response Time",SUMPRODUCT(('Back data'!$A$2:$A$46=J$6)*('Back data'!$B$2:$B$46=$A11)*('Back data'!$D$2:$D$46)),"..")</f>
        <v>4.118713866522513E-3</v>
      </c>
      <c r="K11" s="42">
        <f>IF($A$4="Total Response Time",SUMPRODUCT(('Back data'!$A$2:$A$46=K$6)*('Back data'!$B$2:$B$46=$A11)*('Back data'!$D$2:$D$46)),"..")</f>
        <v>4.1145777484398382E-3</v>
      </c>
      <c r="L11" s="42">
        <f>IF($A$4="Total Response Time",SUMPRODUCT(('Back data'!$A$2:$A$46=L$6)*('Back data'!$B$2:$B$46=$A11)*('Back data'!$D$2:$D$46)),"..")</f>
        <v>4.2269294746144249E-3</v>
      </c>
      <c r="M11" s="42">
        <f>IF($A$4="Total Response Time",SUMPRODUCT(('Back data'!$A$2:$A$46=M$6)*('Back data'!$B$2:$B$46=$A11)*('Back data'!$D$2:$D$46)),"..")</f>
        <v>4.3324137200925544E-3</v>
      </c>
      <c r="N11" s="42">
        <f>IF($A$4="Total Response Time",SUMPRODUCT(('Back data'!$A$2:$A$46=N$6)*('Back data'!$B$2:$B$46=$A11)*('Back data'!$D$2:$D$46)),"..")</f>
        <v>4.4551344714305599E-3</v>
      </c>
      <c r="O11" s="42">
        <f>IF($A$4="Total Response Time",SUMPRODUCT(('Back data'!$A$2:$A$46=O$6)*('Back data'!$B$2:$B$46=$A11)*('Back data'!$D$2:$D$46)),"..")</f>
        <v>4.5737274398822327E-3</v>
      </c>
      <c r="P11" s="42">
        <f>IF($A$4="Total Response Time",SUMPRODUCT(('Back data'!$A$2:$A$46=P$6)*('Back data'!$B$2:$B$46=$A11)*('Back data'!$D$2:$D$46)),"..")</f>
        <v>4.6358282781967276E-3</v>
      </c>
      <c r="Q11" s="42">
        <f>IF($A$4="Total Response Time",SUMPRODUCT(('Back data'!$A$2:$A$46=Q$6)*('Back data'!$B$2:$B$46=$A11)*('Back data'!$D$2:$D$46)),"..")</f>
        <v>4.7468177245111477E-3</v>
      </c>
    </row>
    <row r="12" spans="1:17" s="10" customFormat="1" ht="15.75" customHeight="1" thickBot="1" x14ac:dyDescent="0.4">
      <c r="A12" s="14"/>
      <c r="B12" s="15" t="s">
        <v>25</v>
      </c>
      <c r="C12" s="44">
        <f>IF($A$4="Total Response Time",SUMPRODUCT(('Back data'!$A$2:$A$46=C$6)*('Back data'!$B$2:$B$46=$A11)*('Back data'!$C$2:$C$46)),"..")</f>
        <v>43572.795728319994</v>
      </c>
      <c r="D12" s="45">
        <f>IF($A$4="Total Response Time",SUMPRODUCT(('Back data'!$A$2:$A$46=D$6)*('Back data'!$B$2:$B$46=$A11)*('Back data'!$C$2:$C$46)),"..")</f>
        <v>45305.577541997394</v>
      </c>
      <c r="E12" s="45">
        <f>IF($A$4="Total Response Time",SUMPRODUCT(('Back data'!$A$2:$A$46=E$6)*('Back data'!$B$2:$B$46=$A11)*('Back data'!$C$2:$C$46)),"..")</f>
        <v>46449.141528579246</v>
      </c>
      <c r="F12" s="45">
        <f>IF($A$4="Total Response Time",SUMPRODUCT(('Back data'!$A$2:$A$46=F$6)*('Back data'!$B$2:$B$46=$A11)*('Back data'!$C$2:$C$46)),"..")</f>
        <v>46978.592937918489</v>
      </c>
      <c r="G12" s="45">
        <f>IF($A$4="Total Response Time",SUMPRODUCT(('Back data'!$A$2:$A$46=G$6)*('Back data'!$B$2:$B$46=$A11)*('Back data'!$C$2:$C$46)),"..")</f>
        <v>45745.660514840813</v>
      </c>
      <c r="H12" s="45">
        <f>IF($A$4="Total Response Time",SUMPRODUCT(('Back data'!$A$2:$A$46=H$6)*('Back data'!$B$2:$B$46=$A11)*('Back data'!$C$2:$C$46)),"..")</f>
        <v>48235.722793389199</v>
      </c>
      <c r="I12" s="45">
        <f>IF($A$4="Total Response Time",SUMPRODUCT(('Back data'!$A$2:$A$46=I$6)*('Back data'!$B$2:$B$46=$A11)*('Back data'!$C$2:$C$46)),"..")</f>
        <v>45395.876150074298</v>
      </c>
      <c r="J12" s="45">
        <f>IF($A$4="Total Response Time",SUMPRODUCT(('Back data'!$A$2:$A$46=J$6)*('Back data'!$B$2:$B$46=$A11)*('Back data'!$C$2:$C$46)),"..")</f>
        <v>44746.587342481282</v>
      </c>
      <c r="K12" s="45">
        <f>IF($A$4="Total Response Time",SUMPRODUCT(('Back data'!$A$2:$A$46=K$6)*('Back data'!$B$2:$B$46=$A11)*('Back data'!$C$2:$C$46)),"..")</f>
        <v>39883.605134720587</v>
      </c>
      <c r="L12" s="45">
        <f>IF($A$4="Total Response Time",SUMPRODUCT(('Back data'!$A$2:$A$46=L$6)*('Back data'!$B$2:$B$46=$A11)*('Back data'!$C$2:$C$46)),"..")</f>
        <v>41421.493115672863</v>
      </c>
      <c r="M12" s="45">
        <f>IF($A$4="Total Response Time",SUMPRODUCT(('Back data'!$A$2:$A$46=M$6)*('Back data'!$B$2:$B$46=$A11)*('Back data'!$C$2:$C$46)),"..")</f>
        <v>38540.754836058506</v>
      </c>
      <c r="N12" s="45">
        <f>IF($A$4="Total Response Time",SUMPRODUCT(('Back data'!$A$2:$A$46=N$6)*('Back data'!$B$2:$B$46=$A11)*('Back data'!$C$2:$C$46)),"..")</f>
        <v>37509</v>
      </c>
      <c r="O12" s="45">
        <f>IF($A$4="Total Response Time",SUMPRODUCT(('Back data'!$A$2:$A$46=O$6)*('Back data'!$B$2:$B$46=$A11)*('Back data'!$C$2:$C$46)),"..")</f>
        <v>35999.802058343412</v>
      </c>
      <c r="P12" s="45">
        <f>IF($A$4="Total Response Time",SUMPRODUCT(('Back data'!$A$2:$A$46=P$6)*('Back data'!$B$2:$B$46=$A11)*('Back data'!$C$2:$C$46)),"..")</f>
        <v>33150.366162392529</v>
      </c>
      <c r="Q12" s="46">
        <f>IF($A$4="Total Response Time",SUMPRODUCT(('Back data'!$A$2:$A$46=Q$6)*('Back data'!$B$2:$B$46=$A11)*('Back data'!$C$2:$C$46)),"..")</f>
        <v>28225.819790005738</v>
      </c>
    </row>
    <row r="13" spans="1:17" x14ac:dyDescent="0.35">
      <c r="A13" s="9"/>
      <c r="B13" s="9"/>
      <c r="C13" s="20"/>
      <c r="D13" s="20"/>
      <c r="E13" s="20"/>
      <c r="F13" s="20"/>
      <c r="G13" s="20"/>
      <c r="H13" s="20"/>
      <c r="I13" s="20"/>
      <c r="J13" s="20"/>
      <c r="K13" s="20"/>
      <c r="L13" s="20"/>
      <c r="M13" s="20"/>
      <c r="N13" s="20"/>
      <c r="O13" s="20"/>
      <c r="P13" s="20"/>
      <c r="Q13" s="20"/>
    </row>
    <row r="14" spans="1:17" x14ac:dyDescent="0.35">
      <c r="A14" s="9"/>
      <c r="B14" s="9"/>
      <c r="C14" s="20"/>
      <c r="D14" s="20"/>
      <c r="E14" s="20"/>
      <c r="F14" s="20"/>
      <c r="G14" s="20"/>
      <c r="H14" s="20"/>
      <c r="I14" s="20"/>
      <c r="J14" s="20"/>
      <c r="K14" s="20"/>
      <c r="L14" s="20"/>
      <c r="M14" s="20"/>
      <c r="N14" s="20"/>
      <c r="O14" s="20"/>
      <c r="P14" s="20"/>
      <c r="Q14" s="20"/>
    </row>
    <row r="15" spans="1:17" x14ac:dyDescent="0.35">
      <c r="A15" s="133"/>
      <c r="B15" s="133"/>
      <c r="C15" s="133"/>
      <c r="D15" s="133"/>
      <c r="E15" s="133"/>
      <c r="F15" s="133"/>
      <c r="G15" s="133"/>
      <c r="H15" s="133"/>
      <c r="I15" s="133"/>
      <c r="J15" s="133"/>
      <c r="K15" s="7"/>
      <c r="L15" s="7"/>
      <c r="M15" s="7"/>
      <c r="N15" s="7"/>
      <c r="O15" s="7"/>
      <c r="P15" s="7"/>
      <c r="Q15" s="7"/>
    </row>
    <row r="16" spans="1:17" ht="30" customHeight="1" x14ac:dyDescent="0.35">
      <c r="A16" s="134"/>
      <c r="B16" s="134"/>
      <c r="C16" s="134"/>
      <c r="D16" s="134"/>
      <c r="E16" s="134"/>
      <c r="F16" s="134"/>
      <c r="G16" s="134"/>
      <c r="H16" s="134"/>
      <c r="I16" s="134"/>
      <c r="J16" s="134"/>
      <c r="K16" s="134"/>
      <c r="L16" s="134"/>
      <c r="M16" s="134"/>
      <c r="N16" s="134"/>
      <c r="O16" s="134"/>
      <c r="P16" s="134"/>
      <c r="Q16" s="134"/>
    </row>
    <row r="17" spans="1:17" ht="26.5" customHeight="1" x14ac:dyDescent="0.35">
      <c r="A17" s="135"/>
      <c r="B17" s="135"/>
      <c r="C17" s="135"/>
      <c r="D17" s="135"/>
      <c r="E17" s="135"/>
      <c r="F17" s="135"/>
      <c r="G17" s="135"/>
      <c r="H17" s="135"/>
      <c r="I17" s="135"/>
      <c r="J17" s="135"/>
      <c r="K17" s="135"/>
      <c r="L17" s="135"/>
      <c r="M17" s="135"/>
      <c r="N17" s="135"/>
      <c r="O17" s="135"/>
      <c r="P17" s="135"/>
      <c r="Q17" s="135"/>
    </row>
    <row r="18" spans="1:17" x14ac:dyDescent="0.35">
      <c r="A18" s="9"/>
      <c r="B18" s="9"/>
      <c r="C18" s="9"/>
      <c r="D18" s="9"/>
      <c r="E18" s="9"/>
      <c r="F18" s="9"/>
      <c r="G18" s="9"/>
      <c r="H18" s="9"/>
      <c r="I18" s="9"/>
      <c r="J18" s="7"/>
      <c r="K18" s="7"/>
      <c r="L18" s="7"/>
      <c r="M18" s="7"/>
      <c r="N18" s="7"/>
      <c r="O18" s="7"/>
      <c r="P18" s="7"/>
      <c r="Q18" s="7"/>
    </row>
    <row r="19" spans="1:17" x14ac:dyDescent="0.35">
      <c r="A19" s="17"/>
      <c r="B19" s="16"/>
      <c r="C19" s="16"/>
      <c r="D19" s="16"/>
      <c r="E19" s="16"/>
      <c r="F19" s="16"/>
      <c r="G19" s="16"/>
      <c r="H19" s="16"/>
      <c r="I19" s="16"/>
      <c r="J19" s="16"/>
      <c r="K19" s="7"/>
      <c r="L19" s="7"/>
      <c r="M19" s="7"/>
      <c r="N19" s="7"/>
      <c r="O19" s="7"/>
      <c r="P19" s="7"/>
      <c r="Q19" s="7"/>
    </row>
    <row r="20" spans="1:17" ht="32.5" customHeight="1" x14ac:dyDescent="0.35">
      <c r="A20" s="136"/>
      <c r="B20" s="136"/>
      <c r="C20" s="136"/>
      <c r="D20" s="136"/>
      <c r="E20" s="136"/>
      <c r="F20" s="136"/>
      <c r="G20" s="136"/>
      <c r="H20" s="136"/>
      <c r="I20" s="136"/>
      <c r="J20" s="136"/>
      <c r="K20" s="136"/>
      <c r="L20" s="136"/>
      <c r="M20" s="136"/>
      <c r="N20" s="136"/>
      <c r="O20" s="136"/>
      <c r="P20" s="136"/>
      <c r="Q20" s="136"/>
    </row>
    <row r="21" spans="1:17" x14ac:dyDescent="0.35">
      <c r="A21" s="30"/>
      <c r="B21" s="30"/>
      <c r="C21" s="30"/>
      <c r="D21" s="30"/>
      <c r="E21" s="30"/>
      <c r="F21" s="30"/>
      <c r="G21" s="30"/>
      <c r="H21" s="30"/>
      <c r="I21" s="30"/>
      <c r="J21" s="30"/>
      <c r="K21" s="7"/>
      <c r="L21" s="7"/>
      <c r="M21" s="7"/>
      <c r="N21" s="7"/>
      <c r="O21" s="7"/>
      <c r="P21" s="7"/>
      <c r="Q21" s="7"/>
    </row>
    <row r="22" spans="1:17" x14ac:dyDescent="0.35">
      <c r="A22" s="17"/>
      <c r="B22" s="16"/>
      <c r="C22" s="16"/>
      <c r="D22" s="16"/>
      <c r="E22" s="16"/>
      <c r="F22" s="16"/>
      <c r="G22" s="16"/>
      <c r="H22" s="16"/>
      <c r="I22" s="16"/>
      <c r="J22" s="16"/>
      <c r="K22" s="7"/>
      <c r="L22" s="7"/>
      <c r="M22" s="7"/>
      <c r="N22" s="7"/>
      <c r="O22" s="7"/>
      <c r="P22" s="7"/>
      <c r="Q22" s="7"/>
    </row>
    <row r="23" spans="1:17" ht="31" customHeight="1" x14ac:dyDescent="0.35">
      <c r="A23" s="136"/>
      <c r="B23" s="136"/>
      <c r="C23" s="136"/>
      <c r="D23" s="136"/>
      <c r="E23" s="136"/>
      <c r="F23" s="136"/>
      <c r="G23" s="136"/>
      <c r="H23" s="136"/>
      <c r="I23" s="136"/>
      <c r="J23" s="136"/>
      <c r="K23" s="136"/>
      <c r="L23" s="136"/>
      <c r="M23" s="136"/>
      <c r="N23" s="136"/>
      <c r="O23" s="136"/>
      <c r="P23" s="136"/>
      <c r="Q23" s="136"/>
    </row>
    <row r="24" spans="1:17" x14ac:dyDescent="0.35">
      <c r="A24" s="16"/>
      <c r="B24" s="16"/>
      <c r="C24" s="16"/>
      <c r="D24" s="16"/>
      <c r="E24" s="16"/>
      <c r="F24" s="16"/>
      <c r="G24" s="16"/>
      <c r="H24" s="16"/>
      <c r="I24" s="16"/>
      <c r="J24" s="16"/>
      <c r="K24" s="7"/>
      <c r="L24" s="7"/>
      <c r="M24" s="7"/>
      <c r="N24" s="7"/>
      <c r="O24" s="7"/>
      <c r="P24" s="7"/>
      <c r="Q24" s="7"/>
    </row>
    <row r="25" spans="1:17" x14ac:dyDescent="0.35">
      <c r="A25" s="34"/>
      <c r="B25" s="16"/>
      <c r="C25" s="16"/>
      <c r="D25" s="16"/>
      <c r="E25" s="16"/>
      <c r="F25" s="16"/>
      <c r="G25" s="16"/>
      <c r="H25" s="16"/>
      <c r="I25" s="16"/>
      <c r="J25" s="16"/>
      <c r="K25" s="7"/>
      <c r="L25" s="7"/>
      <c r="M25" s="7"/>
      <c r="N25" s="7"/>
      <c r="O25" s="7"/>
      <c r="P25" s="7"/>
      <c r="Q25" s="7"/>
    </row>
    <row r="26" spans="1:17" x14ac:dyDescent="0.35">
      <c r="A26" s="16"/>
      <c r="B26" s="16"/>
      <c r="C26" s="16"/>
      <c r="D26" s="16"/>
      <c r="E26" s="16"/>
      <c r="F26" s="16"/>
      <c r="G26" s="16"/>
      <c r="H26" s="16"/>
      <c r="I26" s="16"/>
      <c r="J26" s="16"/>
      <c r="K26" s="7"/>
      <c r="L26" s="7"/>
      <c r="M26" s="7"/>
      <c r="N26" s="7"/>
      <c r="O26" s="7"/>
      <c r="P26" s="7"/>
      <c r="Q26" s="7"/>
    </row>
    <row r="27" spans="1:17" x14ac:dyDescent="0.35">
      <c r="A27" s="16"/>
      <c r="B27" s="18"/>
      <c r="C27" s="18"/>
      <c r="D27" s="18"/>
      <c r="E27" s="18"/>
      <c r="F27" s="18"/>
      <c r="G27" s="18"/>
      <c r="H27" s="18"/>
      <c r="I27" s="18"/>
      <c r="J27" s="18"/>
      <c r="K27" s="7"/>
      <c r="L27" s="7"/>
      <c r="M27" s="7"/>
      <c r="N27" s="7"/>
      <c r="O27" s="7"/>
      <c r="P27" s="7"/>
      <c r="Q27" s="7"/>
    </row>
    <row r="28" spans="1:17" x14ac:dyDescent="0.35">
      <c r="A28" s="137"/>
      <c r="B28" s="137"/>
      <c r="C28" s="137"/>
      <c r="D28" s="19"/>
      <c r="E28" s="19"/>
      <c r="F28" s="19"/>
      <c r="G28" s="19"/>
      <c r="H28" s="19"/>
      <c r="I28" s="19"/>
      <c r="J28" s="19"/>
      <c r="K28" s="7"/>
      <c r="L28" s="7"/>
      <c r="M28" s="7"/>
      <c r="N28" s="7"/>
      <c r="O28" s="7"/>
      <c r="P28" s="7"/>
      <c r="Q28" s="7"/>
    </row>
    <row r="29" spans="1:17" x14ac:dyDescent="0.35">
      <c r="A29" s="16"/>
      <c r="B29" s="16"/>
      <c r="C29" s="16"/>
      <c r="D29" s="16"/>
      <c r="E29" s="16"/>
      <c r="F29" s="16"/>
      <c r="G29" s="16"/>
      <c r="H29" s="16"/>
      <c r="I29" s="16"/>
      <c r="J29" s="16"/>
      <c r="K29" s="7"/>
      <c r="L29" s="7"/>
      <c r="M29" s="7"/>
      <c r="N29" s="7"/>
      <c r="O29" s="7"/>
      <c r="P29" s="7"/>
      <c r="Q29" s="7"/>
    </row>
    <row r="30" spans="1:17" ht="15" customHeight="1" x14ac:dyDescent="0.35">
      <c r="A30" s="138"/>
      <c r="B30" s="138"/>
      <c r="C30" s="138"/>
      <c r="D30" s="138"/>
      <c r="E30" s="138"/>
      <c r="F30" s="138"/>
      <c r="G30" s="138"/>
      <c r="H30" s="138"/>
      <c r="I30" s="138"/>
      <c r="J30" s="138"/>
      <c r="K30" s="7"/>
      <c r="L30" s="7"/>
      <c r="M30" s="7"/>
      <c r="N30" s="7"/>
      <c r="O30" s="7"/>
      <c r="P30" s="7"/>
      <c r="Q30" s="7"/>
    </row>
    <row r="31" spans="1:17" x14ac:dyDescent="0.35">
      <c r="A31" s="16"/>
      <c r="B31" s="16"/>
      <c r="C31" s="16"/>
      <c r="D31" s="16"/>
      <c r="E31" s="16"/>
      <c r="F31" s="16"/>
      <c r="G31" s="16"/>
      <c r="H31" s="16"/>
      <c r="I31" s="16"/>
      <c r="J31" s="16"/>
      <c r="K31" s="7"/>
      <c r="L31" s="7"/>
      <c r="M31" s="7"/>
      <c r="N31" s="7"/>
      <c r="O31" s="7"/>
      <c r="P31" s="7"/>
      <c r="Q31" s="7"/>
    </row>
    <row r="32" spans="1:17" x14ac:dyDescent="0.35">
      <c r="A32" s="16"/>
      <c r="B32" s="16"/>
      <c r="C32" s="16"/>
      <c r="D32" s="16"/>
      <c r="E32" s="16"/>
      <c r="F32" s="16"/>
      <c r="G32" s="16"/>
      <c r="H32" s="16"/>
      <c r="I32" s="16"/>
      <c r="K32" s="7"/>
      <c r="L32" s="7"/>
      <c r="M32" s="7"/>
      <c r="N32" s="7"/>
      <c r="O32" s="7"/>
      <c r="P32" s="7"/>
      <c r="Q32" s="7"/>
    </row>
    <row r="33" spans="1:17" x14ac:dyDescent="0.35">
      <c r="A33" s="131"/>
      <c r="B33" s="131"/>
      <c r="C33" s="16"/>
      <c r="D33" s="16"/>
      <c r="E33" s="16"/>
      <c r="F33" s="16"/>
      <c r="G33" s="16"/>
      <c r="H33" s="16"/>
      <c r="I33" s="16"/>
      <c r="K33" s="7"/>
      <c r="L33" s="7"/>
      <c r="M33" s="7"/>
      <c r="N33" s="7"/>
      <c r="O33" s="7"/>
      <c r="P33" s="7"/>
      <c r="Q33" s="7"/>
    </row>
  </sheetData>
  <mergeCells count="9">
    <mergeCell ref="A33:B33"/>
    <mergeCell ref="A1:Q1"/>
    <mergeCell ref="A15:J15"/>
    <mergeCell ref="A16:Q16"/>
    <mergeCell ref="A17:Q17"/>
    <mergeCell ref="A20:Q20"/>
    <mergeCell ref="A23:Q23"/>
    <mergeCell ref="A28:C28"/>
    <mergeCell ref="A30:J30"/>
  </mergeCells>
  <pageMargins left="0.70866141732283472" right="0.70866141732283472" top="0.74803149606299213" bottom="0.74803149606299213" header="0.31496062992125984" footer="0.31496062992125984"/>
  <pageSetup paperSize="9"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9"/>
  <sheetViews>
    <sheetView zoomScaleNormal="100" workbookViewId="0"/>
  </sheetViews>
  <sheetFormatPr defaultColWidth="8.7265625" defaultRowHeight="14.5" x14ac:dyDescent="0.35"/>
  <cols>
    <col min="1" max="1" width="40.26953125" style="2" customWidth="1"/>
    <col min="2" max="2" width="18.26953125" style="2" customWidth="1"/>
    <col min="3" max="17" width="10.54296875" style="2" customWidth="1"/>
    <col min="18" max="19" width="8.54296875" style="1" customWidth="1"/>
    <col min="20" max="20" width="22.54296875" style="1" hidden="1" customWidth="1"/>
    <col min="21" max="16384" width="8.7265625" style="2"/>
  </cols>
  <sheetData>
    <row r="1" spans="1:20" ht="20.25" customHeight="1" x14ac:dyDescent="0.5">
      <c r="A1" s="85" t="s">
        <v>89</v>
      </c>
      <c r="B1" s="85"/>
      <c r="C1" s="85"/>
      <c r="D1" s="85"/>
      <c r="E1" s="85"/>
      <c r="F1" s="85"/>
      <c r="G1" s="85"/>
      <c r="H1" s="85"/>
      <c r="I1" s="85"/>
      <c r="J1" s="85"/>
      <c r="K1" s="85"/>
      <c r="L1" s="85"/>
      <c r="M1" s="85"/>
      <c r="N1" s="85"/>
      <c r="O1" s="85"/>
      <c r="P1" s="85"/>
      <c r="Q1" s="85"/>
      <c r="R1" s="47"/>
      <c r="S1" s="47"/>
    </row>
    <row r="2" spans="1:20" ht="15" customHeight="1" thickBot="1" x14ac:dyDescent="0.4">
      <c r="A2" s="31"/>
      <c r="B2" s="31"/>
      <c r="C2" s="31"/>
      <c r="D2" s="31"/>
      <c r="E2" s="31"/>
      <c r="F2" s="31"/>
      <c r="G2" s="31"/>
      <c r="H2" s="31"/>
      <c r="I2" s="31"/>
      <c r="J2" s="31"/>
      <c r="K2" s="31"/>
      <c r="L2" s="31"/>
      <c r="M2" s="31"/>
      <c r="N2" s="31"/>
      <c r="O2" s="31"/>
      <c r="P2" s="31"/>
      <c r="Q2" s="31"/>
      <c r="R2" s="31"/>
      <c r="S2" s="31"/>
      <c r="T2" s="31"/>
    </row>
    <row r="3" spans="1:20" ht="15" thickBot="1" x14ac:dyDescent="0.4">
      <c r="A3" s="36"/>
      <c r="B3" s="3"/>
      <c r="C3" s="4" t="s">
        <v>0</v>
      </c>
      <c r="D3" s="4" t="s">
        <v>1</v>
      </c>
      <c r="E3" s="4" t="s">
        <v>2</v>
      </c>
      <c r="F3" s="4" t="s">
        <v>3</v>
      </c>
      <c r="G3" s="4" t="s">
        <v>4</v>
      </c>
      <c r="H3" s="4" t="s">
        <v>5</v>
      </c>
      <c r="I3" s="4" t="s">
        <v>6</v>
      </c>
      <c r="J3" s="4" t="s">
        <v>7</v>
      </c>
      <c r="K3" s="4" t="s">
        <v>8</v>
      </c>
      <c r="L3" s="4" t="s">
        <v>9</v>
      </c>
      <c r="M3" s="4" t="s">
        <v>10</v>
      </c>
      <c r="N3" s="4" t="s">
        <v>11</v>
      </c>
      <c r="O3" s="4" t="s">
        <v>12</v>
      </c>
      <c r="P3" s="4" t="s">
        <v>13</v>
      </c>
      <c r="Q3" s="5" t="s">
        <v>14</v>
      </c>
      <c r="R3" s="39"/>
      <c r="S3" s="39"/>
    </row>
    <row r="4" spans="1:20" ht="29" x14ac:dyDescent="0.35">
      <c r="A4" s="11" t="s">
        <v>92</v>
      </c>
      <c r="B4" s="6" t="s">
        <v>24</v>
      </c>
      <c r="C4" s="25">
        <f>FIRE1002_working_historical!C7</f>
        <v>3.8548975563380524E-3</v>
      </c>
      <c r="D4" s="25">
        <f>FIRE1002_working_historical!D7</f>
        <v>3.8578866941260709E-3</v>
      </c>
      <c r="E4" s="25">
        <f>FIRE1002_working_historical!E7</f>
        <v>3.887082332859624E-3</v>
      </c>
      <c r="F4" s="25">
        <f>FIRE1002_working_historical!F7</f>
        <v>3.8825983733445139E-3</v>
      </c>
      <c r="G4" s="25">
        <f>FIRE1002_working_historical!G7</f>
        <v>3.8836538954141863E-3</v>
      </c>
      <c r="H4" s="25">
        <f>FIRE1002_working_historical!H7</f>
        <v>3.9904222093467825E-3</v>
      </c>
      <c r="I4" s="25">
        <f>FIRE1002_working_historical!I7</f>
        <v>4.0740937527631678E-3</v>
      </c>
      <c r="J4" s="25">
        <f>FIRE1002_working_historical!J7</f>
        <v>4.1100785412816953E-3</v>
      </c>
      <c r="K4" s="25">
        <f>FIRE1002_working_historical!K7</f>
        <v>4.1089826432215469E-3</v>
      </c>
      <c r="L4" s="25">
        <f>FIRE1002_working_historical!L7</f>
        <v>4.2219192724280352E-3</v>
      </c>
      <c r="M4" s="25">
        <f>FIRE1002_working_historical!M7</f>
        <v>4.3220442888658953E-3</v>
      </c>
      <c r="N4" s="25">
        <f>FIRE1002_working_historical!N7</f>
        <v>4.4433242706846095E-3</v>
      </c>
      <c r="O4" s="25">
        <f>FIRE1002_working_historical!O7</f>
        <v>4.5468371185236472E-3</v>
      </c>
      <c r="P4" s="25">
        <f>FIRE1002_working_historical!P7</f>
        <v>4.6149827048609328E-3</v>
      </c>
      <c r="Q4" s="35">
        <f>FIRE1002_working_historical!Q7</f>
        <v>4.7240011774645312E-3</v>
      </c>
      <c r="R4" s="25"/>
      <c r="S4" s="25"/>
      <c r="T4" s="12"/>
    </row>
    <row r="5" spans="1:20" s="10" customFormat="1" ht="15.75" customHeight="1" x14ac:dyDescent="0.35">
      <c r="A5" s="11"/>
      <c r="B5" s="8" t="s">
        <v>25</v>
      </c>
      <c r="C5" s="115">
        <f>FIRE1002_working_historical!C8</f>
        <v>50466.795728320023</v>
      </c>
      <c r="D5" s="115">
        <f>FIRE1002_working_historical!D8</f>
        <v>52534.577541997285</v>
      </c>
      <c r="E5" s="115">
        <f>FIRE1002_working_historical!E8</f>
        <v>54360.242446010503</v>
      </c>
      <c r="F5" s="115">
        <f>FIRE1002_working_historical!F8</f>
        <v>55054.592937918416</v>
      </c>
      <c r="G5" s="115">
        <f>FIRE1002_working_historical!G8</f>
        <v>53781.660514840798</v>
      </c>
      <c r="H5" s="115">
        <f>FIRE1002_working_historical!H8</f>
        <v>56313.722793389286</v>
      </c>
      <c r="I5" s="115">
        <f>FIRE1002_working_historical!I8</f>
        <v>52781.876150074313</v>
      </c>
      <c r="J5" s="115">
        <f>FIRE1002_working_historical!J8</f>
        <v>52374.587342481289</v>
      </c>
      <c r="K5" s="115">
        <f>FIRE1002_working_historical!K8</f>
        <v>46741.605134720638</v>
      </c>
      <c r="L5" s="115">
        <f>FIRE1002_working_historical!L8</f>
        <v>48382.4931156729</v>
      </c>
      <c r="M5" s="115">
        <f>FIRE1002_working_historical!M8</f>
        <v>44996.754836058506</v>
      </c>
      <c r="N5" s="115">
        <f>FIRE1002_working_historical!N8</f>
        <v>43892</v>
      </c>
      <c r="O5" s="115">
        <f>FIRE1002_working_historical!O8</f>
        <v>42111.802058343404</v>
      </c>
      <c r="P5" s="115">
        <f>FIRE1002_working_historical!P8</f>
        <v>38993.366162392478</v>
      </c>
      <c r="Q5" s="117">
        <f>FIRE1002_working_historical!Q8</f>
        <v>33293.819790005735</v>
      </c>
      <c r="R5" s="26"/>
      <c r="S5" s="26"/>
      <c r="T5" s="12"/>
    </row>
    <row r="6" spans="1:20" ht="15.75" customHeight="1" x14ac:dyDescent="0.35">
      <c r="A6" s="13" t="s">
        <v>90</v>
      </c>
      <c r="B6" s="6" t="s">
        <v>24</v>
      </c>
      <c r="C6" s="25">
        <f>FIRE1002_working_historical!C9</f>
        <v>3.7738129774683303E-3</v>
      </c>
      <c r="D6" s="25">
        <f>FIRE1002_working_historical!D9</f>
        <v>3.7720370114200522E-3</v>
      </c>
      <c r="E6" s="25">
        <f>FIRE1002_working_historical!E9</f>
        <v>3.7870057365294056E-3</v>
      </c>
      <c r="F6" s="25">
        <f>FIRE1002_working_historical!F9</f>
        <v>3.7578765615541251E-3</v>
      </c>
      <c r="G6" s="25">
        <f>FIRE1002_working_historical!G9</f>
        <v>3.8254936120789779E-3</v>
      </c>
      <c r="H6" s="25">
        <f>FIRE1002_working_historical!H9</f>
        <v>3.9411742455503287E-3</v>
      </c>
      <c r="I6" s="25">
        <f>FIRE1002_working_historical!I9</f>
        <v>4.0057014772693087E-3</v>
      </c>
      <c r="J6" s="25">
        <f>FIRE1002_working_historical!J9</f>
        <v>4.0594228864417638E-3</v>
      </c>
      <c r="K6" s="25">
        <f>FIRE1002_working_historical!K9</f>
        <v>4.0764435695538059E-3</v>
      </c>
      <c r="L6" s="25">
        <f>FIRE1002_working_historical!L9</f>
        <v>4.1921060192501077E-3</v>
      </c>
      <c r="M6" s="25">
        <f>FIRE1002_working_historical!M9</f>
        <v>4.260141298361558E-3</v>
      </c>
      <c r="N6" s="25">
        <f>FIRE1002_working_historical!N9</f>
        <v>4.373922920256932E-3</v>
      </c>
      <c r="O6" s="25">
        <f>FIRE1002_working_historical!O9</f>
        <v>4.3884525887143691E-3</v>
      </c>
      <c r="P6" s="25">
        <f>FIRE1002_working_historical!P9</f>
        <v>4.4967149675775387E-3</v>
      </c>
      <c r="Q6" s="35">
        <f>FIRE1002_working_historical!Q9</f>
        <v>4.596926247478734E-3</v>
      </c>
      <c r="R6" s="25"/>
      <c r="S6" s="25"/>
      <c r="T6" s="12"/>
    </row>
    <row r="7" spans="1:20" s="10" customFormat="1" ht="15.75" customHeight="1" x14ac:dyDescent="0.35">
      <c r="A7" s="13"/>
      <c r="B7" s="8" t="s">
        <v>25</v>
      </c>
      <c r="C7" s="115">
        <f>FIRE1002_working_historical!C10</f>
        <v>6894</v>
      </c>
      <c r="D7" s="115">
        <f>FIRE1002_working_historical!D10</f>
        <v>7229</v>
      </c>
      <c r="E7" s="115">
        <f>FIRE1002_working_historical!E10</f>
        <v>7911.1009174312003</v>
      </c>
      <c r="F7" s="115">
        <f>FIRE1002_working_historical!F10</f>
        <v>8076</v>
      </c>
      <c r="G7" s="115">
        <f>FIRE1002_working_historical!G10</f>
        <v>8036</v>
      </c>
      <c r="H7" s="115">
        <f>FIRE1002_working_historical!H10</f>
        <v>8078</v>
      </c>
      <c r="I7" s="115">
        <f>FIRE1002_working_historical!I10</f>
        <v>7386</v>
      </c>
      <c r="J7" s="115">
        <f>FIRE1002_working_historical!J10</f>
        <v>7628</v>
      </c>
      <c r="K7" s="115">
        <f>FIRE1002_working_historical!K10</f>
        <v>6858</v>
      </c>
      <c r="L7" s="115">
        <f>FIRE1002_working_historical!L10</f>
        <v>6961</v>
      </c>
      <c r="M7" s="115">
        <f>FIRE1002_working_historical!M10</f>
        <v>6456</v>
      </c>
      <c r="N7" s="115">
        <f>FIRE1002_working_historical!N10</f>
        <v>6383</v>
      </c>
      <c r="O7" s="115">
        <f>FIRE1002_working_historical!O10</f>
        <v>6112</v>
      </c>
      <c r="P7" s="115">
        <f>FIRE1002_working_historical!P10</f>
        <v>5843</v>
      </c>
      <c r="Q7" s="117">
        <f>FIRE1002_working_historical!Q10</f>
        <v>5068</v>
      </c>
      <c r="R7" s="26"/>
      <c r="S7" s="26"/>
      <c r="T7" s="12"/>
    </row>
    <row r="8" spans="1:20" ht="15.75" customHeight="1" x14ac:dyDescent="0.35">
      <c r="A8" s="13" t="s">
        <v>91</v>
      </c>
      <c r="B8" s="6" t="s">
        <v>24</v>
      </c>
      <c r="C8" s="25">
        <f>FIRE1002_working_historical!C11</f>
        <v>3.8677265951312812E-3</v>
      </c>
      <c r="D8" s="25">
        <f>FIRE1002_working_historical!D11</f>
        <v>3.871584949174391E-3</v>
      </c>
      <c r="E8" s="25">
        <f>FIRE1002_working_historical!E11</f>
        <v>3.9041271269502631E-3</v>
      </c>
      <c r="F8" s="25">
        <f>FIRE1002_working_historical!F11</f>
        <v>3.904039061305307E-3</v>
      </c>
      <c r="G8" s="25">
        <f>FIRE1002_working_historical!G11</f>
        <v>3.8938707341617663E-3</v>
      </c>
      <c r="H8" s="25">
        <f>FIRE1002_working_historical!H11</f>
        <v>3.9986697285816853E-3</v>
      </c>
      <c r="I8" s="25">
        <f>FIRE1002_working_historical!I11</f>
        <v>4.0852213130095575E-3</v>
      </c>
      <c r="J8" s="25">
        <f>FIRE1002_working_historical!J11</f>
        <v>4.118713866522513E-3</v>
      </c>
      <c r="K8" s="25">
        <f>FIRE1002_working_historical!K11</f>
        <v>4.1145777484398382E-3</v>
      </c>
      <c r="L8" s="25">
        <f>FIRE1002_working_historical!L11</f>
        <v>4.2269294746144249E-3</v>
      </c>
      <c r="M8" s="25">
        <f>FIRE1002_working_historical!M11</f>
        <v>4.3324137200925544E-3</v>
      </c>
      <c r="N8" s="25">
        <f>FIRE1002_working_historical!N11</f>
        <v>4.4551344714305599E-3</v>
      </c>
      <c r="O8" s="25">
        <f>FIRE1002_working_historical!O11</f>
        <v>4.5737274398822327E-3</v>
      </c>
      <c r="P8" s="25">
        <f>FIRE1002_working_historical!P11</f>
        <v>4.6358282781967276E-3</v>
      </c>
      <c r="Q8" s="35">
        <f>FIRE1002_working_historical!Q11</f>
        <v>4.7468177245111477E-3</v>
      </c>
      <c r="R8" s="25"/>
      <c r="S8" s="25"/>
      <c r="T8" s="12"/>
    </row>
    <row r="9" spans="1:20" s="10" customFormat="1" ht="15.75" customHeight="1" thickBot="1" x14ac:dyDescent="0.4">
      <c r="A9" s="14"/>
      <c r="B9" s="15" t="s">
        <v>25</v>
      </c>
      <c r="C9" s="118">
        <f>FIRE1002_working_historical!C12</f>
        <v>43572.795728319994</v>
      </c>
      <c r="D9" s="116">
        <f>FIRE1002_working_historical!D12</f>
        <v>45305.577541997394</v>
      </c>
      <c r="E9" s="116">
        <f>FIRE1002_working_historical!E12</f>
        <v>46449.141528579246</v>
      </c>
      <c r="F9" s="116">
        <f>FIRE1002_working_historical!F12</f>
        <v>46978.592937918489</v>
      </c>
      <c r="G9" s="116">
        <f>FIRE1002_working_historical!G12</f>
        <v>45745.660514840813</v>
      </c>
      <c r="H9" s="116">
        <f>FIRE1002_working_historical!H12</f>
        <v>48235.722793389199</v>
      </c>
      <c r="I9" s="116">
        <f>FIRE1002_working_historical!I12</f>
        <v>45395.876150074298</v>
      </c>
      <c r="J9" s="116">
        <f>FIRE1002_working_historical!J12</f>
        <v>44746.587342481282</v>
      </c>
      <c r="K9" s="116">
        <f>FIRE1002_working_historical!K12</f>
        <v>39883.605134720587</v>
      </c>
      <c r="L9" s="116">
        <f>FIRE1002_working_historical!L12</f>
        <v>41421.493115672863</v>
      </c>
      <c r="M9" s="116">
        <f>FIRE1002_working_historical!M12</f>
        <v>38540.754836058506</v>
      </c>
      <c r="N9" s="116">
        <f>FIRE1002_working_historical!N12</f>
        <v>37509</v>
      </c>
      <c r="O9" s="116">
        <f>FIRE1002_working_historical!O12</f>
        <v>35999.802058343412</v>
      </c>
      <c r="P9" s="116">
        <f>FIRE1002_working_historical!P12</f>
        <v>33150.366162392529</v>
      </c>
      <c r="Q9" s="119">
        <f>FIRE1002_working_historical!Q12</f>
        <v>28225.819790005738</v>
      </c>
      <c r="R9" s="26"/>
      <c r="S9" s="26"/>
      <c r="T9" s="12"/>
    </row>
    <row r="10" spans="1:20" x14ac:dyDescent="0.35">
      <c r="A10" s="81" t="s">
        <v>36</v>
      </c>
      <c r="B10" s="81"/>
      <c r="C10" s="81"/>
      <c r="D10" s="81"/>
      <c r="E10" s="81"/>
      <c r="F10" s="81"/>
      <c r="G10" s="81"/>
      <c r="H10" s="81"/>
      <c r="I10" s="81"/>
      <c r="J10" s="81"/>
      <c r="K10" s="7"/>
      <c r="L10" s="7"/>
      <c r="M10" s="7"/>
      <c r="N10" s="7"/>
      <c r="O10" s="7"/>
      <c r="P10" s="7"/>
      <c r="Q10" s="7"/>
    </row>
    <row r="11" spans="1:20" x14ac:dyDescent="0.35">
      <c r="A11" s="82" t="s">
        <v>98</v>
      </c>
      <c r="B11" s="82"/>
      <c r="C11" s="82"/>
      <c r="D11" s="82"/>
      <c r="E11" s="82"/>
      <c r="F11" s="82"/>
      <c r="G11" s="82"/>
      <c r="H11" s="82"/>
      <c r="I11" s="82"/>
      <c r="J11" s="82"/>
      <c r="K11" s="82"/>
      <c r="L11" s="82"/>
      <c r="M11" s="82"/>
      <c r="N11" s="82"/>
      <c r="O11" s="82"/>
      <c r="P11" s="82"/>
      <c r="Q11" s="82"/>
      <c r="R11" s="32"/>
      <c r="S11" s="32"/>
    </row>
    <row r="12" spans="1:20" x14ac:dyDescent="0.35">
      <c r="A12" s="82" t="s">
        <v>99</v>
      </c>
      <c r="B12" s="82"/>
      <c r="C12" s="82"/>
      <c r="D12" s="82"/>
      <c r="E12" s="82"/>
      <c r="F12" s="82"/>
      <c r="G12" s="82"/>
      <c r="H12" s="82"/>
      <c r="I12" s="82"/>
      <c r="J12" s="82"/>
      <c r="K12" s="82"/>
      <c r="L12" s="82"/>
      <c r="M12" s="82"/>
      <c r="N12" s="82"/>
      <c r="O12" s="82"/>
      <c r="P12" s="82"/>
      <c r="Q12" s="82"/>
      <c r="R12" s="32"/>
      <c r="S12" s="32"/>
    </row>
    <row r="13" spans="1:20" ht="34.5" customHeight="1" x14ac:dyDescent="0.35">
      <c r="A13" s="17" t="s">
        <v>29</v>
      </c>
      <c r="B13" s="16"/>
      <c r="C13" s="16"/>
      <c r="D13" s="16"/>
      <c r="E13" s="16"/>
      <c r="F13" s="16"/>
      <c r="G13" s="16"/>
      <c r="H13" s="16"/>
      <c r="I13" s="16"/>
      <c r="J13" s="16"/>
      <c r="K13" s="7"/>
      <c r="L13" s="7"/>
      <c r="M13" s="7"/>
      <c r="N13" s="7"/>
      <c r="O13" s="7"/>
      <c r="P13" s="7"/>
      <c r="Q13" s="7"/>
    </row>
    <row r="14" spans="1:20" x14ac:dyDescent="0.35">
      <c r="A14" s="80" t="s">
        <v>100</v>
      </c>
      <c r="B14" s="80"/>
      <c r="C14" s="80"/>
      <c r="D14" s="80"/>
      <c r="E14" s="80"/>
      <c r="F14" s="80"/>
      <c r="G14" s="80"/>
      <c r="H14" s="80"/>
      <c r="I14" s="80"/>
      <c r="J14" s="80"/>
      <c r="K14" s="80"/>
      <c r="L14" s="80"/>
      <c r="M14" s="80"/>
      <c r="N14" s="80"/>
      <c r="O14" s="80"/>
      <c r="P14" s="80"/>
      <c r="Q14" s="80"/>
      <c r="R14" s="33"/>
      <c r="S14" s="33"/>
    </row>
    <row r="15" spans="1:20" x14ac:dyDescent="0.35">
      <c r="A15" s="80" t="s">
        <v>101</v>
      </c>
      <c r="B15" s="80"/>
      <c r="C15" s="80"/>
      <c r="D15" s="80"/>
      <c r="E15" s="80"/>
      <c r="F15" s="80"/>
      <c r="G15" s="80"/>
      <c r="H15" s="80"/>
      <c r="I15" s="80"/>
      <c r="J15" s="80"/>
      <c r="K15" s="80"/>
      <c r="L15" s="80"/>
      <c r="M15" s="80"/>
      <c r="N15" s="80"/>
      <c r="O15" s="80"/>
      <c r="P15" s="80"/>
      <c r="Q15" s="80"/>
      <c r="R15" s="33"/>
      <c r="S15" s="33"/>
    </row>
    <row r="16" spans="1:20" ht="29.25" customHeight="1" x14ac:dyDescent="0.35">
      <c r="A16" s="17" t="s">
        <v>30</v>
      </c>
      <c r="B16" s="16"/>
      <c r="C16" s="16"/>
      <c r="D16" s="16"/>
      <c r="E16" s="16"/>
      <c r="F16" s="16"/>
      <c r="G16" s="16"/>
      <c r="H16" s="16"/>
      <c r="I16" s="16"/>
      <c r="J16" s="16"/>
      <c r="K16" s="7"/>
      <c r="L16" s="7"/>
      <c r="M16" s="7"/>
      <c r="N16" s="7"/>
      <c r="O16" s="7"/>
      <c r="P16" s="7"/>
      <c r="Q16" s="7"/>
    </row>
    <row r="17" spans="1:20" x14ac:dyDescent="0.35">
      <c r="A17" s="80" t="s">
        <v>102</v>
      </c>
      <c r="B17" s="16"/>
      <c r="C17" s="16"/>
      <c r="D17" s="16"/>
      <c r="E17" s="16"/>
      <c r="F17" s="16"/>
      <c r="G17" s="16"/>
      <c r="H17" s="16"/>
      <c r="I17" s="16"/>
      <c r="J17" s="16"/>
      <c r="K17" s="7"/>
      <c r="L17" s="7"/>
      <c r="M17" s="7"/>
      <c r="N17" s="7"/>
      <c r="O17" s="7"/>
      <c r="P17" s="7"/>
      <c r="Q17" s="7"/>
    </row>
    <row r="18" spans="1:20" x14ac:dyDescent="0.35">
      <c r="A18" s="80" t="s">
        <v>103</v>
      </c>
      <c r="B18" s="80"/>
      <c r="C18" s="80"/>
      <c r="D18" s="80"/>
      <c r="E18" s="80"/>
      <c r="F18" s="80"/>
      <c r="G18" s="80"/>
      <c r="H18" s="80"/>
      <c r="I18" s="80"/>
      <c r="J18" s="80"/>
      <c r="K18" s="80"/>
      <c r="L18" s="80"/>
      <c r="M18" s="80"/>
      <c r="N18" s="80"/>
      <c r="O18" s="80"/>
      <c r="P18" s="80"/>
      <c r="Q18" s="80"/>
      <c r="R18" s="18"/>
      <c r="S18" s="18"/>
    </row>
    <row r="19" spans="1:20" ht="27.75" customHeight="1" x14ac:dyDescent="0.35">
      <c r="A19" s="34" t="s">
        <v>83</v>
      </c>
      <c r="B19" s="16"/>
      <c r="C19" s="16"/>
      <c r="D19" s="16"/>
      <c r="E19" s="16"/>
      <c r="F19" s="16"/>
      <c r="G19" s="16"/>
      <c r="H19" s="16"/>
      <c r="I19" s="16"/>
      <c r="J19" s="16"/>
      <c r="K19" s="7"/>
      <c r="L19" s="7"/>
      <c r="M19" s="7"/>
      <c r="N19" s="7"/>
      <c r="O19" s="7"/>
      <c r="P19" s="7"/>
      <c r="Q19" s="7"/>
    </row>
    <row r="20" spans="1:20" ht="28.5" customHeight="1" x14ac:dyDescent="0.35">
      <c r="A20" s="16" t="s">
        <v>31</v>
      </c>
      <c r="B20" s="18"/>
      <c r="C20" s="18"/>
      <c r="D20" s="18"/>
      <c r="E20" s="18"/>
      <c r="F20" s="18"/>
      <c r="G20" s="18"/>
      <c r="H20" s="18"/>
      <c r="I20" s="18"/>
      <c r="J20" s="18"/>
      <c r="K20" s="7"/>
      <c r="L20" s="7"/>
      <c r="M20" s="7"/>
      <c r="N20" s="7"/>
      <c r="O20" s="7"/>
      <c r="P20" s="7"/>
      <c r="Q20" s="7"/>
    </row>
    <row r="21" spans="1:20" x14ac:dyDescent="0.35">
      <c r="A21" s="84" t="s">
        <v>32</v>
      </c>
      <c r="B21" s="84"/>
      <c r="C21" s="84"/>
      <c r="D21" s="19"/>
      <c r="E21" s="19"/>
      <c r="F21" s="19"/>
      <c r="G21" s="19"/>
      <c r="H21" s="19"/>
      <c r="I21" s="19"/>
      <c r="J21" s="19"/>
      <c r="K21" s="7"/>
      <c r="L21" s="7"/>
      <c r="M21" s="7"/>
      <c r="N21" s="7"/>
      <c r="O21" s="7"/>
      <c r="P21" s="7"/>
      <c r="Q21" s="7"/>
    </row>
    <row r="22" spans="1:20" ht="29.25" customHeight="1" x14ac:dyDescent="0.35">
      <c r="A22" s="37" t="s">
        <v>33</v>
      </c>
      <c r="B22" s="16"/>
      <c r="C22" s="16"/>
      <c r="D22" s="16"/>
      <c r="E22" s="16"/>
      <c r="F22" s="16"/>
      <c r="G22" s="16"/>
      <c r="H22" s="16"/>
      <c r="I22" s="16"/>
      <c r="J22" s="16"/>
      <c r="K22" s="7"/>
      <c r="L22" s="7"/>
      <c r="M22" s="7"/>
      <c r="N22" s="7"/>
      <c r="O22" s="7"/>
      <c r="P22" s="7"/>
      <c r="Q22" s="7"/>
      <c r="R22" s="40"/>
      <c r="S22" s="40"/>
    </row>
    <row r="23" spans="1:20" ht="27" customHeight="1" x14ac:dyDescent="0.35">
      <c r="A23" s="16" t="s">
        <v>34</v>
      </c>
      <c r="B23" s="16"/>
      <c r="C23" s="16"/>
      <c r="D23" s="16"/>
      <c r="E23" s="16"/>
      <c r="F23" s="16"/>
      <c r="G23" s="16"/>
      <c r="H23" s="16"/>
      <c r="I23" s="16"/>
      <c r="K23" s="7"/>
      <c r="L23" s="7"/>
      <c r="M23" s="7"/>
      <c r="N23" s="7"/>
      <c r="O23" s="7"/>
      <c r="P23" s="7"/>
      <c r="Q23" s="120" t="s">
        <v>84</v>
      </c>
      <c r="R23" s="41"/>
      <c r="S23" s="41"/>
    </row>
    <row r="24" spans="1:20" x14ac:dyDescent="0.35">
      <c r="A24" s="38" t="s">
        <v>35</v>
      </c>
      <c r="B24" s="38"/>
      <c r="C24" s="16"/>
      <c r="D24" s="16"/>
      <c r="E24" s="16"/>
      <c r="F24" s="16"/>
      <c r="G24" s="16"/>
      <c r="H24" s="16"/>
      <c r="I24" s="16"/>
      <c r="K24" s="7"/>
      <c r="L24" s="7"/>
      <c r="M24" s="7"/>
      <c r="N24" s="7"/>
      <c r="O24" s="7"/>
      <c r="P24" s="91"/>
      <c r="Q24" s="91" t="s">
        <v>93</v>
      </c>
    </row>
    <row r="25" spans="1:20" x14ac:dyDescent="0.35">
      <c r="A25" s="79" t="s">
        <v>86</v>
      </c>
      <c r="Q25" s="7"/>
    </row>
    <row r="26" spans="1:20" x14ac:dyDescent="0.35">
      <c r="T26" s="1" t="s">
        <v>45</v>
      </c>
    </row>
    <row r="27" spans="1:20" x14ac:dyDescent="0.35">
      <c r="T27" s="1" t="s">
        <v>46</v>
      </c>
    </row>
    <row r="28" spans="1:20" x14ac:dyDescent="0.35">
      <c r="T28" s="1" t="s">
        <v>47</v>
      </c>
    </row>
    <row r="29" spans="1:20" x14ac:dyDescent="0.35">
      <c r="T29" s="1" t="s">
        <v>48</v>
      </c>
    </row>
  </sheetData>
  <hyperlinks>
    <hyperlink ref="A24" r:id="rId1" xr:uid="{00000000-0004-0000-0100-000000000000}"/>
    <hyperlink ref="A21" r:id="rId2" xr:uid="{00000000-0004-0000-0100-000001000000}"/>
    <hyperlink ref="Q23" r:id="rId3" xr:uid="{E0F66AC9-C608-47ED-A422-249598CF224F}"/>
  </hyperlinks>
  <pageMargins left="0.70866141732283472" right="0.70866141732283472" top="0.74803149606299213" bottom="0.74803149606299213" header="0.31496062992125984" footer="0.31496062992125984"/>
  <pageSetup paperSize="9" scale="45" fitToHeight="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0"/>
  <sheetViews>
    <sheetView workbookViewId="0"/>
  </sheetViews>
  <sheetFormatPr defaultRowHeight="14.5" x14ac:dyDescent="0.35"/>
  <cols>
    <col min="1" max="1" width="16.1796875" bestFit="1" customWidth="1"/>
    <col min="2" max="2" width="31.453125" bestFit="1" customWidth="1"/>
    <col min="4" max="4" width="22.54296875" bestFit="1" customWidth="1"/>
    <col min="5" max="5" width="17.7265625" bestFit="1" customWidth="1"/>
    <col min="6" max="6" width="18.1796875" bestFit="1" customWidth="1"/>
    <col min="7" max="7" width="10.54296875" bestFit="1" customWidth="1"/>
    <col min="9" max="9" width="16.1796875" bestFit="1" customWidth="1"/>
    <col min="10" max="10" width="31.453125" bestFit="1" customWidth="1"/>
    <col min="11" max="11" width="17.7265625" bestFit="1" customWidth="1"/>
    <col min="12" max="12" width="18.1796875" bestFit="1" customWidth="1"/>
    <col min="13" max="13" width="17.7265625" bestFit="1" customWidth="1"/>
    <col min="14" max="14" width="18.1796875" bestFit="1" customWidth="1"/>
    <col min="15" max="15" width="10.54296875" bestFit="1" customWidth="1"/>
    <col min="16" max="16" width="12" bestFit="1" customWidth="1"/>
    <col min="17" max="17" width="11" bestFit="1" customWidth="1"/>
  </cols>
  <sheetData>
    <row r="1" spans="1:16" x14ac:dyDescent="0.35">
      <c r="A1" t="s">
        <v>37</v>
      </c>
      <c r="B1" t="s">
        <v>42</v>
      </c>
      <c r="C1" t="s">
        <v>38</v>
      </c>
      <c r="D1" t="s">
        <v>43</v>
      </c>
      <c r="E1" t="s">
        <v>39</v>
      </c>
      <c r="F1" t="s">
        <v>40</v>
      </c>
      <c r="G1" t="s">
        <v>41</v>
      </c>
    </row>
    <row r="2" spans="1:16" x14ac:dyDescent="0.35">
      <c r="A2" t="s">
        <v>16</v>
      </c>
      <c r="B2" t="s">
        <v>26</v>
      </c>
      <c r="C2">
        <v>35278</v>
      </c>
      <c r="D2" s="21">
        <v>5.1292607599999996E-3</v>
      </c>
      <c r="E2" s="21">
        <v>7.7673273000000004E-4</v>
      </c>
      <c r="F2" s="21">
        <v>1.16293633E-3</v>
      </c>
      <c r="G2" s="21">
        <v>3.1895912199999999E-3</v>
      </c>
      <c r="L2" s="21"/>
      <c r="M2" s="21"/>
      <c r="N2" s="21"/>
      <c r="O2" s="21"/>
      <c r="P2" s="27"/>
    </row>
    <row r="3" spans="1:16" x14ac:dyDescent="0.35">
      <c r="A3" t="s">
        <v>16</v>
      </c>
      <c r="B3" t="s">
        <v>28</v>
      </c>
      <c r="C3">
        <v>31629</v>
      </c>
      <c r="D3" s="21">
        <v>5.1504341799999999E-3</v>
      </c>
      <c r="E3" s="21">
        <v>7.7559519000000002E-4</v>
      </c>
      <c r="F3" s="21">
        <v>1.16786222E-3</v>
      </c>
      <c r="G3" s="21">
        <v>3.20697629E-3</v>
      </c>
      <c r="L3" s="21"/>
      <c r="M3" s="21"/>
      <c r="N3" s="21"/>
      <c r="O3" s="21"/>
      <c r="P3" s="27"/>
    </row>
    <row r="4" spans="1:16" x14ac:dyDescent="0.35">
      <c r="A4" t="s">
        <v>16</v>
      </c>
      <c r="B4" t="s">
        <v>27</v>
      </c>
      <c r="C4">
        <v>3649</v>
      </c>
      <c r="D4" s="21">
        <v>4.9457326099999997E-3</v>
      </c>
      <c r="E4" s="21">
        <v>7.8659273999999999E-4</v>
      </c>
      <c r="F4" s="21">
        <v>1.12023945E-3</v>
      </c>
      <c r="G4" s="21">
        <v>3.03889994E-3</v>
      </c>
      <c r="L4" s="21"/>
      <c r="M4" s="21"/>
      <c r="N4" s="21"/>
      <c r="O4" s="21"/>
      <c r="P4" s="27"/>
    </row>
    <row r="5" spans="1:16" x14ac:dyDescent="0.35">
      <c r="A5" t="s">
        <v>17</v>
      </c>
      <c r="B5" t="s">
        <v>26</v>
      </c>
      <c r="C5">
        <v>33936</v>
      </c>
      <c r="D5" s="21">
        <v>5.0413841699999996E-3</v>
      </c>
      <c r="E5" s="21">
        <v>7.6462668999999997E-4</v>
      </c>
      <c r="F5" s="21">
        <v>1.10776954E-3</v>
      </c>
      <c r="G5" s="21">
        <v>3.1689874500000002E-3</v>
      </c>
      <c r="L5" s="21"/>
      <c r="M5" s="21"/>
      <c r="N5" s="21"/>
      <c r="O5" s="21"/>
      <c r="P5" s="27"/>
    </row>
    <row r="6" spans="1:16" x14ac:dyDescent="0.35">
      <c r="A6" t="s">
        <v>17</v>
      </c>
      <c r="B6" t="s">
        <v>28</v>
      </c>
      <c r="C6">
        <v>30508</v>
      </c>
      <c r="D6" s="21">
        <v>5.0585791899999998E-3</v>
      </c>
      <c r="E6" s="21">
        <v>7.6301684000000005E-4</v>
      </c>
      <c r="F6" s="21">
        <v>1.1110042599999999E-3</v>
      </c>
      <c r="G6" s="21">
        <v>3.1845576E-3</v>
      </c>
      <c r="L6" s="21"/>
      <c r="M6" s="21"/>
      <c r="N6" s="21"/>
      <c r="O6" s="21"/>
      <c r="P6" s="27"/>
    </row>
    <row r="7" spans="1:16" x14ac:dyDescent="0.35">
      <c r="A7" t="s">
        <v>17</v>
      </c>
      <c r="B7" t="s">
        <v>27</v>
      </c>
      <c r="C7">
        <v>3428</v>
      </c>
      <c r="D7" s="21">
        <v>4.8883545099999998E-3</v>
      </c>
      <c r="E7" s="21">
        <v>7.7895385000000005E-4</v>
      </c>
      <c r="F7" s="21">
        <v>1.07898167E-3</v>
      </c>
      <c r="G7" s="21">
        <v>3.0304185100000001E-3</v>
      </c>
      <c r="L7" s="21"/>
      <c r="M7" s="21"/>
      <c r="N7" s="21"/>
      <c r="O7" s="21"/>
      <c r="P7" s="27"/>
    </row>
    <row r="8" spans="1:16" x14ac:dyDescent="0.35">
      <c r="A8" t="s">
        <v>18</v>
      </c>
      <c r="B8" t="s">
        <v>26</v>
      </c>
      <c r="C8">
        <v>32104</v>
      </c>
      <c r="D8" s="21">
        <v>5.1452990199999998E-3</v>
      </c>
      <c r="E8" s="21">
        <v>7.7461513999999997E-4</v>
      </c>
      <c r="F8" s="21">
        <v>1.1127681700000001E-3</v>
      </c>
      <c r="G8" s="21">
        <v>3.2578488900000002E-3</v>
      </c>
      <c r="L8" s="21"/>
      <c r="M8" s="21"/>
      <c r="N8" s="21"/>
      <c r="O8" s="21"/>
      <c r="P8" s="27"/>
    </row>
    <row r="9" spans="1:16" x14ac:dyDescent="0.35">
      <c r="A9" t="s">
        <v>18</v>
      </c>
      <c r="B9" t="s">
        <v>28</v>
      </c>
      <c r="C9">
        <v>28910</v>
      </c>
      <c r="D9" s="21">
        <v>5.16886434E-3</v>
      </c>
      <c r="E9" s="21">
        <v>7.7570253000000002E-4</v>
      </c>
      <c r="F9" s="21">
        <v>1.11873511E-3</v>
      </c>
      <c r="G9" s="21">
        <v>3.27435696E-3</v>
      </c>
      <c r="L9" s="21"/>
      <c r="M9" s="21"/>
      <c r="N9" s="21"/>
      <c r="O9" s="21"/>
      <c r="P9" s="27"/>
    </row>
    <row r="10" spans="1:16" x14ac:dyDescent="0.35">
      <c r="A10" t="s">
        <v>18</v>
      </c>
      <c r="B10" t="s">
        <v>27</v>
      </c>
      <c r="C10">
        <v>3194</v>
      </c>
      <c r="D10" s="21">
        <v>4.9320011700000003E-3</v>
      </c>
      <c r="E10" s="21">
        <v>7.6477282000000002E-4</v>
      </c>
      <c r="F10" s="21">
        <v>1.05875939E-3</v>
      </c>
      <c r="G10" s="21">
        <v>3.10842862E-3</v>
      </c>
      <c r="L10" s="21"/>
      <c r="M10" s="21"/>
      <c r="N10" s="21"/>
      <c r="O10" s="21"/>
      <c r="P10" s="27"/>
    </row>
    <row r="11" spans="1:16" x14ac:dyDescent="0.35">
      <c r="A11" t="s">
        <v>19</v>
      </c>
      <c r="B11" t="s">
        <v>26</v>
      </c>
      <c r="C11">
        <v>30658</v>
      </c>
      <c r="D11" s="21">
        <v>5.1918032799999998E-3</v>
      </c>
      <c r="E11" s="21">
        <v>7.8845665999999995E-4</v>
      </c>
      <c r="F11" s="21">
        <v>1.0659297699999999E-3</v>
      </c>
      <c r="G11" s="21">
        <v>3.33732879E-3</v>
      </c>
      <c r="L11" s="21"/>
      <c r="M11" s="21"/>
      <c r="N11" s="21"/>
      <c r="O11" s="21"/>
      <c r="P11" s="27"/>
    </row>
    <row r="12" spans="1:16" x14ac:dyDescent="0.35">
      <c r="A12" t="s">
        <v>19</v>
      </c>
      <c r="B12" t="s">
        <v>28</v>
      </c>
      <c r="C12">
        <v>27725</v>
      </c>
      <c r="D12" s="21">
        <v>5.2111739100000002E-3</v>
      </c>
      <c r="E12" s="21">
        <v>7.8841901000000002E-4</v>
      </c>
      <c r="F12" s="21">
        <v>1.0705437900000001E-3</v>
      </c>
      <c r="G12" s="21">
        <v>3.3521158600000002E-3</v>
      </c>
      <c r="L12" s="21"/>
      <c r="M12" s="21"/>
      <c r="N12" s="21"/>
      <c r="O12" s="21"/>
      <c r="P12" s="27"/>
    </row>
    <row r="13" spans="1:16" x14ac:dyDescent="0.35">
      <c r="A13" t="s">
        <v>19</v>
      </c>
      <c r="B13" t="s">
        <v>27</v>
      </c>
      <c r="C13">
        <v>2933</v>
      </c>
      <c r="D13" s="21">
        <v>5.00869709E-3</v>
      </c>
      <c r="E13" s="21">
        <v>7.8881255999999999E-4</v>
      </c>
      <c r="F13" s="21">
        <v>1.0223144799999999E-3</v>
      </c>
      <c r="G13" s="21">
        <v>3.1975498300000002E-3</v>
      </c>
      <c r="L13" s="21"/>
      <c r="M13" s="21"/>
      <c r="N13" s="21"/>
      <c r="O13" s="21"/>
      <c r="P13" s="27"/>
    </row>
    <row r="14" spans="1:16" x14ac:dyDescent="0.35">
      <c r="A14" t="s">
        <v>20</v>
      </c>
      <c r="B14" t="s">
        <v>26</v>
      </c>
      <c r="C14">
        <v>30128</v>
      </c>
      <c r="D14" s="21">
        <v>5.42546108E-3</v>
      </c>
      <c r="E14" s="21">
        <v>8.6933880000000005E-4</v>
      </c>
      <c r="F14" s="21">
        <v>1.07309598E-3</v>
      </c>
      <c r="G14" s="21">
        <v>3.4829366800000002E-3</v>
      </c>
      <c r="L14" s="21"/>
      <c r="M14" s="21"/>
      <c r="N14" s="21"/>
      <c r="O14" s="21"/>
      <c r="P14" s="27"/>
    </row>
    <row r="15" spans="1:16" x14ac:dyDescent="0.35">
      <c r="A15" t="s">
        <v>20</v>
      </c>
      <c r="B15" t="s">
        <v>28</v>
      </c>
      <c r="C15">
        <v>27293</v>
      </c>
      <c r="D15" s="21">
        <v>5.4386551699999999E-3</v>
      </c>
      <c r="E15" s="21">
        <v>8.6882287999999995E-4</v>
      </c>
      <c r="F15" s="21">
        <v>1.07683434E-3</v>
      </c>
      <c r="G15" s="21">
        <v>3.4929046E-3</v>
      </c>
      <c r="L15" s="21"/>
      <c r="M15" s="21"/>
      <c r="N15" s="21"/>
      <c r="O15" s="21"/>
      <c r="P15" s="27"/>
    </row>
    <row r="16" spans="1:16" x14ac:dyDescent="0.35">
      <c r="A16" t="s">
        <v>20</v>
      </c>
      <c r="B16" t="s">
        <v>27</v>
      </c>
      <c r="C16">
        <v>2835</v>
      </c>
      <c r="D16" s="21">
        <v>5.2984393899999996E-3</v>
      </c>
      <c r="E16" s="21">
        <v>8.7430571999999997E-4</v>
      </c>
      <c r="F16" s="21">
        <v>1.0371061999999999E-3</v>
      </c>
      <c r="G16" s="21">
        <v>3.3869739299999999E-3</v>
      </c>
      <c r="L16" s="21"/>
      <c r="M16" s="21"/>
      <c r="N16" s="21"/>
      <c r="O16" s="21"/>
      <c r="P16" s="27"/>
    </row>
    <row r="17" spans="1:16" x14ac:dyDescent="0.35">
      <c r="A17" t="s">
        <v>21</v>
      </c>
      <c r="B17" t="s">
        <v>26</v>
      </c>
      <c r="C17">
        <v>30144</v>
      </c>
      <c r="D17" s="21">
        <v>5.4072482899999996E-3</v>
      </c>
      <c r="E17" s="21">
        <v>8.9646715999999998E-4</v>
      </c>
      <c r="F17" s="21">
        <v>1.02457255E-3</v>
      </c>
      <c r="G17" s="21">
        <v>3.4861067199999998E-3</v>
      </c>
      <c r="L17" s="21"/>
      <c r="M17" s="21"/>
      <c r="N17" s="21"/>
      <c r="O17" s="21"/>
      <c r="P17" s="27"/>
    </row>
    <row r="18" spans="1:16" x14ac:dyDescent="0.35">
      <c r="A18" t="s">
        <v>21</v>
      </c>
      <c r="B18" t="s">
        <v>28</v>
      </c>
      <c r="C18">
        <v>27307</v>
      </c>
      <c r="D18" s="21">
        <v>5.4185487500000001E-3</v>
      </c>
      <c r="E18" s="21">
        <v>8.9670799999999997E-4</v>
      </c>
      <c r="F18" s="21">
        <v>1.0279197E-3</v>
      </c>
      <c r="G18" s="21">
        <v>3.4938112099999999E-3</v>
      </c>
      <c r="L18" s="21"/>
      <c r="M18" s="21"/>
      <c r="N18" s="21"/>
      <c r="O18" s="21"/>
      <c r="P18" s="27"/>
    </row>
    <row r="19" spans="1:16" x14ac:dyDescent="0.35">
      <c r="A19" t="s">
        <v>21</v>
      </c>
      <c r="B19" t="s">
        <v>27</v>
      </c>
      <c r="C19">
        <v>2837</v>
      </c>
      <c r="D19" s="21">
        <v>5.2984778700000002E-3</v>
      </c>
      <c r="E19" s="21">
        <v>8.9414899000000005E-4</v>
      </c>
      <c r="F19" s="21">
        <v>9.9235524000000001E-4</v>
      </c>
      <c r="G19" s="21">
        <v>3.4119486700000001E-3</v>
      </c>
      <c r="L19" s="21"/>
      <c r="M19" s="21"/>
      <c r="N19" s="21"/>
      <c r="O19" s="21"/>
      <c r="P19" s="27"/>
    </row>
    <row r="20" spans="1:16" x14ac:dyDescent="0.35">
      <c r="A20" t="s">
        <v>22</v>
      </c>
      <c r="B20" t="s">
        <v>26</v>
      </c>
      <c r="C20">
        <v>29353</v>
      </c>
      <c r="D20" s="21">
        <v>5.3975524299999999E-3</v>
      </c>
      <c r="E20" s="21">
        <v>8.8827101000000001E-4</v>
      </c>
      <c r="F20" s="21">
        <v>1.01017318E-3</v>
      </c>
      <c r="G20" s="21">
        <v>3.4990154900000001E-3</v>
      </c>
      <c r="L20" s="21"/>
      <c r="M20" s="21"/>
      <c r="N20" s="21"/>
      <c r="O20" s="21"/>
      <c r="P20" s="27"/>
    </row>
    <row r="21" spans="1:16" x14ac:dyDescent="0.35">
      <c r="A21" t="s">
        <v>22</v>
      </c>
      <c r="B21" t="s">
        <v>28</v>
      </c>
      <c r="C21">
        <v>26698</v>
      </c>
      <c r="D21" s="21">
        <v>5.4041927999999998E-3</v>
      </c>
      <c r="E21" s="21">
        <v>8.8657695000000003E-4</v>
      </c>
      <c r="F21" s="21">
        <v>1.0131864299999999E-3</v>
      </c>
      <c r="G21" s="21">
        <v>3.5043309500000001E-3</v>
      </c>
      <c r="L21" s="21"/>
      <c r="M21" s="21"/>
      <c r="N21" s="21"/>
      <c r="O21" s="21"/>
      <c r="P21" s="27"/>
    </row>
    <row r="22" spans="1:16" x14ac:dyDescent="0.35">
      <c r="A22" t="s">
        <v>22</v>
      </c>
      <c r="B22" t="s">
        <v>27</v>
      </c>
      <c r="C22">
        <v>2655</v>
      </c>
      <c r="D22" s="21">
        <v>5.3307785100000001E-3</v>
      </c>
      <c r="E22" s="21">
        <v>9.0530595999999998E-4</v>
      </c>
      <c r="F22" s="21">
        <v>9.7987263999999995E-4</v>
      </c>
      <c r="G22" s="21">
        <v>3.4455645599999998E-3</v>
      </c>
      <c r="L22" s="21"/>
      <c r="M22" s="21"/>
      <c r="N22" s="21"/>
      <c r="O22" s="21"/>
      <c r="P22" s="27"/>
    </row>
    <row r="23" spans="1:16" x14ac:dyDescent="0.35">
      <c r="A23" t="s">
        <v>23</v>
      </c>
      <c r="B23" t="s">
        <v>26</v>
      </c>
      <c r="C23">
        <v>29762</v>
      </c>
      <c r="D23" s="21">
        <v>5.4163459899999999E-3</v>
      </c>
      <c r="E23" s="21">
        <v>8.6711654000000003E-4</v>
      </c>
      <c r="F23" s="21">
        <v>1.00403416E-3</v>
      </c>
      <c r="G23" s="21">
        <v>3.5450971900000002E-3</v>
      </c>
      <c r="L23" s="21"/>
      <c r="M23" s="21"/>
      <c r="N23" s="21"/>
      <c r="O23" s="21"/>
      <c r="P23" s="27"/>
    </row>
    <row r="24" spans="1:16" x14ac:dyDescent="0.35">
      <c r="A24" t="s">
        <v>23</v>
      </c>
      <c r="B24" t="s">
        <v>28</v>
      </c>
      <c r="C24">
        <v>27099</v>
      </c>
      <c r="D24" s="21">
        <v>5.4325457000000002E-3</v>
      </c>
      <c r="E24" s="21">
        <v>8.6425452000000005E-4</v>
      </c>
      <c r="F24" s="21">
        <v>1.00840276E-3</v>
      </c>
      <c r="G24" s="21">
        <v>3.55978287E-3</v>
      </c>
      <c r="L24" s="21"/>
      <c r="M24" s="21"/>
      <c r="N24" s="21"/>
      <c r="O24" s="21"/>
      <c r="P24" s="27"/>
    </row>
    <row r="25" spans="1:16" x14ac:dyDescent="0.35">
      <c r="A25" t="s">
        <v>23</v>
      </c>
      <c r="B25" t="s">
        <v>27</v>
      </c>
      <c r="C25">
        <v>2663</v>
      </c>
      <c r="D25" s="21">
        <v>5.2514957499999997E-3</v>
      </c>
      <c r="E25" s="21">
        <v>8.9624078E-4</v>
      </c>
      <c r="F25" s="21">
        <v>9.5957873E-4</v>
      </c>
      <c r="G25" s="21">
        <v>3.39565403E-3</v>
      </c>
      <c r="L25" s="21"/>
      <c r="M25" s="21"/>
      <c r="N25" s="21"/>
      <c r="O25" s="21"/>
      <c r="P25" s="27"/>
    </row>
    <row r="26" spans="1:16" x14ac:dyDescent="0.35">
      <c r="A26" t="s">
        <v>51</v>
      </c>
      <c r="B26" t="s">
        <v>26</v>
      </c>
      <c r="C26">
        <v>28721</v>
      </c>
      <c r="D26" s="21">
        <v>5.4007115200000004E-3</v>
      </c>
      <c r="E26" s="21">
        <v>8.5329888000000001E-4</v>
      </c>
      <c r="F26" s="21">
        <v>9.8387665000000007E-4</v>
      </c>
      <c r="G26" s="21">
        <v>3.5634496700000001E-3</v>
      </c>
    </row>
    <row r="27" spans="1:16" x14ac:dyDescent="0.35">
      <c r="A27" t="s">
        <v>51</v>
      </c>
      <c r="B27" t="s">
        <v>28</v>
      </c>
      <c r="C27">
        <v>26078</v>
      </c>
      <c r="D27" s="21">
        <v>5.4116800500000001E-3</v>
      </c>
      <c r="E27" s="21">
        <v>8.5173851999999998E-4</v>
      </c>
      <c r="F27" s="21">
        <v>9.8866525999999995E-4</v>
      </c>
      <c r="G27" s="21">
        <v>3.5711852400000001E-3</v>
      </c>
    </row>
    <row r="28" spans="1:16" x14ac:dyDescent="0.35">
      <c r="A28" t="s">
        <v>51</v>
      </c>
      <c r="B28" t="s">
        <v>27</v>
      </c>
      <c r="C28">
        <v>2643</v>
      </c>
      <c r="D28" s="21">
        <v>5.2924870799999999E-3</v>
      </c>
      <c r="E28" s="21">
        <v>8.6869466000000001E-4</v>
      </c>
      <c r="F28" s="21">
        <v>9.3662830999999996E-4</v>
      </c>
      <c r="G28" s="21">
        <v>3.4871242099999999E-3</v>
      </c>
    </row>
    <row r="29" spans="1:16" x14ac:dyDescent="0.35">
      <c r="A29" t="s">
        <v>52</v>
      </c>
      <c r="B29" t="s">
        <v>26</v>
      </c>
      <c r="C29" s="22">
        <v>27199</v>
      </c>
      <c r="D29" s="21">
        <v>5.3857833600000002E-3</v>
      </c>
      <c r="E29" s="21">
        <v>8.4770291999999999E-4</v>
      </c>
      <c r="F29" s="21">
        <v>9.5355851999999995E-4</v>
      </c>
      <c r="G29" s="21">
        <v>3.5844333500000001E-3</v>
      </c>
    </row>
    <row r="30" spans="1:16" x14ac:dyDescent="0.35">
      <c r="A30" t="s">
        <v>52</v>
      </c>
      <c r="B30" t="s">
        <v>28</v>
      </c>
      <c r="C30" s="22">
        <v>24724</v>
      </c>
      <c r="D30" s="21">
        <v>5.3949568400000003E-3</v>
      </c>
      <c r="E30" s="21">
        <v>8.4721785999999997E-4</v>
      </c>
      <c r="F30" s="21">
        <v>9.5640898000000005E-4</v>
      </c>
      <c r="G30" s="21">
        <v>3.59123683E-3</v>
      </c>
    </row>
    <row r="31" spans="1:16" x14ac:dyDescent="0.35">
      <c r="A31" t="s">
        <v>52</v>
      </c>
      <c r="B31" t="s">
        <v>27</v>
      </c>
      <c r="C31" s="22">
        <v>2475</v>
      </c>
      <c r="D31" s="21">
        <v>5.2941449099999996E-3</v>
      </c>
      <c r="E31" s="21">
        <v>8.5254839999999998E-4</v>
      </c>
      <c r="F31" s="21">
        <v>9.2508393000000002E-4</v>
      </c>
      <c r="G31" s="21">
        <v>3.5164700099999998E-3</v>
      </c>
    </row>
    <row r="32" spans="1:16" x14ac:dyDescent="0.35">
      <c r="C32" s="22"/>
      <c r="D32" s="21"/>
      <c r="E32" s="21"/>
      <c r="F32" s="21"/>
      <c r="G32" s="21"/>
    </row>
    <row r="33" spans="3:7" x14ac:dyDescent="0.35">
      <c r="C33" s="22"/>
      <c r="D33" s="21"/>
      <c r="E33" s="21"/>
      <c r="F33" s="21"/>
      <c r="G33" s="21"/>
    </row>
    <row r="34" spans="3:7" x14ac:dyDescent="0.35">
      <c r="C34" s="22"/>
      <c r="D34" s="21"/>
      <c r="E34" s="21"/>
      <c r="F34" s="21"/>
      <c r="G34" s="21"/>
    </row>
    <row r="35" spans="3:7" x14ac:dyDescent="0.35">
      <c r="C35" s="22"/>
      <c r="D35" s="21"/>
      <c r="E35" s="21"/>
      <c r="F35" s="21"/>
      <c r="G35" s="21"/>
    </row>
    <row r="36" spans="3:7" x14ac:dyDescent="0.35">
      <c r="C36" s="22"/>
      <c r="D36" s="21"/>
      <c r="E36" s="21"/>
      <c r="F36" s="21"/>
      <c r="G36" s="21"/>
    </row>
    <row r="37" spans="3:7" x14ac:dyDescent="0.35">
      <c r="C37" s="22"/>
      <c r="D37" s="21"/>
      <c r="E37" s="21"/>
      <c r="F37" s="21"/>
      <c r="G37" s="21"/>
    </row>
    <row r="38" spans="3:7" x14ac:dyDescent="0.35">
      <c r="C38" s="22"/>
      <c r="D38" s="21"/>
      <c r="E38" s="21"/>
      <c r="F38" s="21"/>
      <c r="G38" s="21"/>
    </row>
    <row r="39" spans="3:7" x14ac:dyDescent="0.35">
      <c r="C39" s="22"/>
      <c r="D39" s="21"/>
      <c r="E39" s="21"/>
      <c r="F39" s="21"/>
      <c r="G39" s="21"/>
    </row>
    <row r="40" spans="3:7" x14ac:dyDescent="0.35">
      <c r="C40" s="22"/>
      <c r="D40" s="21"/>
      <c r="E40" s="21"/>
      <c r="F40" s="21"/>
      <c r="G40" s="21"/>
    </row>
    <row r="41" spans="3:7" x14ac:dyDescent="0.35">
      <c r="C41" s="22"/>
      <c r="D41" s="21"/>
      <c r="E41" s="21"/>
      <c r="F41" s="21"/>
      <c r="G41" s="21"/>
    </row>
    <row r="42" spans="3:7" x14ac:dyDescent="0.35">
      <c r="C42" s="22"/>
      <c r="D42" s="21"/>
      <c r="E42" s="21"/>
      <c r="F42" s="21"/>
      <c r="G42" s="21"/>
    </row>
    <row r="43" spans="3:7" x14ac:dyDescent="0.35">
      <c r="C43" s="22"/>
      <c r="D43" s="21"/>
      <c r="E43" s="21"/>
      <c r="F43" s="21"/>
      <c r="G43" s="21"/>
    </row>
    <row r="44" spans="3:7" x14ac:dyDescent="0.35">
      <c r="C44" s="22"/>
      <c r="D44" s="21"/>
      <c r="E44" s="21"/>
      <c r="F44" s="21"/>
      <c r="G44" s="21"/>
    </row>
    <row r="45" spans="3:7" x14ac:dyDescent="0.35">
      <c r="C45" s="22"/>
      <c r="D45" s="21"/>
      <c r="E45" s="21"/>
      <c r="F45" s="21"/>
      <c r="G45" s="21"/>
    </row>
    <row r="46" spans="3:7" x14ac:dyDescent="0.35">
      <c r="C46" s="22"/>
      <c r="D46" s="21"/>
      <c r="E46" s="21"/>
      <c r="F46" s="21"/>
      <c r="G46" s="21"/>
    </row>
    <row r="47" spans="3:7" x14ac:dyDescent="0.35">
      <c r="C47" s="22"/>
      <c r="D47" s="21"/>
      <c r="E47" s="21"/>
      <c r="F47" s="21"/>
      <c r="G47" s="21"/>
    </row>
    <row r="48" spans="3:7" x14ac:dyDescent="0.35">
      <c r="C48" s="22"/>
      <c r="D48" s="21"/>
      <c r="E48" s="21"/>
      <c r="F48" s="21"/>
      <c r="G48" s="21"/>
    </row>
    <row r="49" spans="3:7" x14ac:dyDescent="0.35">
      <c r="C49" s="22"/>
      <c r="D49" s="21"/>
      <c r="E49" s="21"/>
      <c r="F49" s="21"/>
      <c r="G49" s="21"/>
    </row>
    <row r="50" spans="3:7" x14ac:dyDescent="0.35">
      <c r="C50" s="22"/>
      <c r="D50" s="21"/>
      <c r="E50" s="21"/>
      <c r="F50" s="21"/>
      <c r="G50" s="21"/>
    </row>
    <row r="51" spans="3:7" x14ac:dyDescent="0.35">
      <c r="C51" s="22"/>
      <c r="D51" s="21"/>
      <c r="E51" s="21"/>
      <c r="F51" s="21"/>
      <c r="G51" s="21"/>
    </row>
    <row r="52" spans="3:7" x14ac:dyDescent="0.35">
      <c r="C52" s="22"/>
      <c r="D52" s="21"/>
      <c r="E52" s="21"/>
      <c r="F52" s="21"/>
      <c r="G52" s="21"/>
    </row>
    <row r="53" spans="3:7" x14ac:dyDescent="0.35">
      <c r="C53" s="22"/>
      <c r="D53" s="21"/>
      <c r="E53" s="21"/>
      <c r="F53" s="21"/>
      <c r="G53" s="21"/>
    </row>
    <row r="54" spans="3:7" x14ac:dyDescent="0.35">
      <c r="C54" s="22"/>
      <c r="D54" s="21"/>
      <c r="E54" s="21"/>
      <c r="F54" s="21"/>
      <c r="G54" s="21"/>
    </row>
    <row r="55" spans="3:7" x14ac:dyDescent="0.35">
      <c r="C55" s="22"/>
      <c r="D55" s="21"/>
    </row>
    <row r="56" spans="3:7" x14ac:dyDescent="0.35">
      <c r="C56" s="22"/>
      <c r="D56" s="21"/>
    </row>
    <row r="57" spans="3:7" x14ac:dyDescent="0.35">
      <c r="C57" s="22"/>
      <c r="D57" s="21"/>
    </row>
    <row r="58" spans="3:7" x14ac:dyDescent="0.35">
      <c r="C58" s="22"/>
      <c r="D58" s="21"/>
    </row>
    <row r="59" spans="3:7" x14ac:dyDescent="0.35">
      <c r="C59" s="22"/>
      <c r="D59" s="21"/>
    </row>
    <row r="60" spans="3:7" x14ac:dyDescent="0.35">
      <c r="C60" s="22"/>
      <c r="D60" s="21"/>
    </row>
    <row r="61" spans="3:7" x14ac:dyDescent="0.35">
      <c r="C61" s="22"/>
      <c r="D61" s="21"/>
    </row>
    <row r="62" spans="3:7" x14ac:dyDescent="0.35">
      <c r="C62" s="22"/>
      <c r="D62" s="21"/>
    </row>
    <row r="63" spans="3:7" x14ac:dyDescent="0.35">
      <c r="C63" s="22"/>
      <c r="D63" s="21"/>
    </row>
    <row r="64" spans="3:7" x14ac:dyDescent="0.35">
      <c r="C64" s="22"/>
      <c r="D64" s="21"/>
    </row>
    <row r="65" spans="3:4" x14ac:dyDescent="0.35">
      <c r="C65" s="22"/>
      <c r="D65" s="21"/>
    </row>
    <row r="66" spans="3:4" x14ac:dyDescent="0.35">
      <c r="C66" s="22"/>
      <c r="D66" s="21"/>
    </row>
    <row r="67" spans="3:4" x14ac:dyDescent="0.35">
      <c r="C67" s="22"/>
      <c r="D67" s="21"/>
    </row>
    <row r="68" spans="3:4" x14ac:dyDescent="0.35">
      <c r="C68" s="22"/>
      <c r="D68" s="21"/>
    </row>
    <row r="69" spans="3:4" x14ac:dyDescent="0.35">
      <c r="C69" s="22"/>
      <c r="D69" s="21"/>
    </row>
    <row r="70" spans="3:4" x14ac:dyDescent="0.35">
      <c r="C70" s="22"/>
      <c r="D70" s="21"/>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workbookViewId="0"/>
  </sheetViews>
  <sheetFormatPr defaultRowHeight="14.5" x14ac:dyDescent="0.35"/>
  <cols>
    <col min="1" max="1" width="16.1796875" bestFit="1" customWidth="1"/>
    <col min="2" max="2" width="31.453125" bestFit="1" customWidth="1"/>
    <col min="4" max="4" width="19.54296875" bestFit="1" customWidth="1"/>
  </cols>
  <sheetData>
    <row r="1" spans="1:8" ht="15.5" x14ac:dyDescent="0.35">
      <c r="A1" t="s">
        <v>37</v>
      </c>
      <c r="B1" t="s">
        <v>42</v>
      </c>
      <c r="C1" t="s">
        <v>38</v>
      </c>
      <c r="D1" t="s">
        <v>43</v>
      </c>
      <c r="F1" s="139" t="s">
        <v>44</v>
      </c>
      <c r="G1" s="139"/>
      <c r="H1" s="139"/>
    </row>
    <row r="2" spans="1:8" x14ac:dyDescent="0.35">
      <c r="A2" t="s">
        <v>0</v>
      </c>
      <c r="B2" t="s">
        <v>26</v>
      </c>
      <c r="C2" s="22">
        <v>50466.795728320023</v>
      </c>
      <c r="D2" s="21">
        <v>3.8548975563380524E-3</v>
      </c>
    </row>
    <row r="3" spans="1:8" x14ac:dyDescent="0.35">
      <c r="A3" t="s">
        <v>0</v>
      </c>
      <c r="B3" t="s">
        <v>27</v>
      </c>
      <c r="C3" s="22">
        <v>6894</v>
      </c>
      <c r="D3" s="21">
        <v>3.7738129774683303E-3</v>
      </c>
    </row>
    <row r="4" spans="1:8" x14ac:dyDescent="0.35">
      <c r="A4" t="s">
        <v>0</v>
      </c>
      <c r="B4" t="s">
        <v>28</v>
      </c>
      <c r="C4" s="22">
        <v>43572.795728319994</v>
      </c>
      <c r="D4" s="21">
        <v>3.8677265951312812E-3</v>
      </c>
    </row>
    <row r="5" spans="1:8" x14ac:dyDescent="0.35">
      <c r="A5" t="s">
        <v>1</v>
      </c>
      <c r="B5" t="s">
        <v>26</v>
      </c>
      <c r="C5" s="22">
        <v>52534.577541997285</v>
      </c>
      <c r="D5" s="21">
        <v>3.8578866941260709E-3</v>
      </c>
    </row>
    <row r="6" spans="1:8" x14ac:dyDescent="0.35">
      <c r="A6" t="s">
        <v>1</v>
      </c>
      <c r="B6" t="s">
        <v>27</v>
      </c>
      <c r="C6" s="22">
        <v>7229</v>
      </c>
      <c r="D6" s="21">
        <v>3.7720370114200522E-3</v>
      </c>
    </row>
    <row r="7" spans="1:8" x14ac:dyDescent="0.35">
      <c r="A7" t="s">
        <v>1</v>
      </c>
      <c r="B7" t="s">
        <v>28</v>
      </c>
      <c r="C7" s="22">
        <v>45305.577541997394</v>
      </c>
      <c r="D7" s="21">
        <v>3.871584949174391E-3</v>
      </c>
    </row>
    <row r="8" spans="1:8" x14ac:dyDescent="0.35">
      <c r="A8" t="s">
        <v>2</v>
      </c>
      <c r="B8" t="s">
        <v>26</v>
      </c>
      <c r="C8" s="22">
        <v>54360.242446010503</v>
      </c>
      <c r="D8" s="21">
        <v>3.887082332859624E-3</v>
      </c>
    </row>
    <row r="9" spans="1:8" x14ac:dyDescent="0.35">
      <c r="A9" t="s">
        <v>2</v>
      </c>
      <c r="B9" t="s">
        <v>27</v>
      </c>
      <c r="C9" s="22">
        <v>7911.1009174312003</v>
      </c>
      <c r="D9" s="21">
        <v>3.7870057365294056E-3</v>
      </c>
    </row>
    <row r="10" spans="1:8" x14ac:dyDescent="0.35">
      <c r="A10" t="s">
        <v>2</v>
      </c>
      <c r="B10" t="s">
        <v>28</v>
      </c>
      <c r="C10" s="22">
        <v>46449.141528579246</v>
      </c>
      <c r="D10" s="21">
        <v>3.9041271269502631E-3</v>
      </c>
    </row>
    <row r="11" spans="1:8" x14ac:dyDescent="0.35">
      <c r="A11" t="s">
        <v>3</v>
      </c>
      <c r="B11" t="s">
        <v>26</v>
      </c>
      <c r="C11" s="22">
        <v>55054.592937918416</v>
      </c>
      <c r="D11" s="21">
        <v>3.8825983733445139E-3</v>
      </c>
    </row>
    <row r="12" spans="1:8" x14ac:dyDescent="0.35">
      <c r="A12" t="s">
        <v>3</v>
      </c>
      <c r="B12" t="s">
        <v>27</v>
      </c>
      <c r="C12" s="22">
        <v>8076</v>
      </c>
      <c r="D12" s="21">
        <v>3.7578765615541251E-3</v>
      </c>
    </row>
    <row r="13" spans="1:8" x14ac:dyDescent="0.35">
      <c r="A13" t="s">
        <v>3</v>
      </c>
      <c r="B13" t="s">
        <v>28</v>
      </c>
      <c r="C13" s="22">
        <v>46978.592937918489</v>
      </c>
      <c r="D13" s="21">
        <v>3.904039061305307E-3</v>
      </c>
    </row>
    <row r="14" spans="1:8" x14ac:dyDescent="0.35">
      <c r="A14" t="s">
        <v>4</v>
      </c>
      <c r="B14" t="s">
        <v>26</v>
      </c>
      <c r="C14" s="22">
        <v>53781.660514840798</v>
      </c>
      <c r="D14" s="21">
        <v>3.8836538954141863E-3</v>
      </c>
    </row>
    <row r="15" spans="1:8" x14ac:dyDescent="0.35">
      <c r="A15" t="s">
        <v>4</v>
      </c>
      <c r="B15" t="s">
        <v>27</v>
      </c>
      <c r="C15" s="22">
        <v>8036</v>
      </c>
      <c r="D15" s="21">
        <v>3.8254936120789779E-3</v>
      </c>
    </row>
    <row r="16" spans="1:8" x14ac:dyDescent="0.35">
      <c r="A16" t="s">
        <v>4</v>
      </c>
      <c r="B16" t="s">
        <v>28</v>
      </c>
      <c r="C16" s="22">
        <v>45745.660514840813</v>
      </c>
      <c r="D16" s="21">
        <v>3.8938707341617663E-3</v>
      </c>
    </row>
    <row r="17" spans="1:4" x14ac:dyDescent="0.35">
      <c r="A17" t="s">
        <v>5</v>
      </c>
      <c r="B17" t="s">
        <v>26</v>
      </c>
      <c r="C17" s="22">
        <v>56313.722793389286</v>
      </c>
      <c r="D17" s="21">
        <v>3.9904222093467825E-3</v>
      </c>
    </row>
    <row r="18" spans="1:4" x14ac:dyDescent="0.35">
      <c r="A18" t="s">
        <v>5</v>
      </c>
      <c r="B18" t="s">
        <v>27</v>
      </c>
      <c r="C18" s="22">
        <v>8078</v>
      </c>
      <c r="D18" s="21">
        <v>3.9411742455503287E-3</v>
      </c>
    </row>
    <row r="19" spans="1:4" x14ac:dyDescent="0.35">
      <c r="A19" t="s">
        <v>5</v>
      </c>
      <c r="B19" t="s">
        <v>28</v>
      </c>
      <c r="C19" s="22">
        <v>48235.722793389199</v>
      </c>
      <c r="D19" s="21">
        <v>3.9986697285816853E-3</v>
      </c>
    </row>
    <row r="20" spans="1:4" x14ac:dyDescent="0.35">
      <c r="A20" t="s">
        <v>6</v>
      </c>
      <c r="B20" t="s">
        <v>26</v>
      </c>
      <c r="C20" s="22">
        <v>52781.876150074313</v>
      </c>
      <c r="D20" s="21">
        <v>4.0740937527631678E-3</v>
      </c>
    </row>
    <row r="21" spans="1:4" x14ac:dyDescent="0.35">
      <c r="A21" t="s">
        <v>6</v>
      </c>
      <c r="B21" t="s">
        <v>27</v>
      </c>
      <c r="C21" s="22">
        <v>7386</v>
      </c>
      <c r="D21" s="21">
        <v>4.0057014772693087E-3</v>
      </c>
    </row>
    <row r="22" spans="1:4" x14ac:dyDescent="0.35">
      <c r="A22" t="s">
        <v>6</v>
      </c>
      <c r="B22" t="s">
        <v>28</v>
      </c>
      <c r="C22" s="22">
        <v>45395.876150074298</v>
      </c>
      <c r="D22" s="21">
        <v>4.0852213130095575E-3</v>
      </c>
    </row>
    <row r="23" spans="1:4" x14ac:dyDescent="0.35">
      <c r="A23" t="s">
        <v>7</v>
      </c>
      <c r="B23" t="s">
        <v>26</v>
      </c>
      <c r="C23" s="22">
        <v>52374.587342481289</v>
      </c>
      <c r="D23" s="21">
        <v>4.1100785412816953E-3</v>
      </c>
    </row>
    <row r="24" spans="1:4" x14ac:dyDescent="0.35">
      <c r="A24" t="s">
        <v>7</v>
      </c>
      <c r="B24" t="s">
        <v>27</v>
      </c>
      <c r="C24" s="22">
        <v>7628</v>
      </c>
      <c r="D24" s="21">
        <v>4.0594228864417638E-3</v>
      </c>
    </row>
    <row r="25" spans="1:4" x14ac:dyDescent="0.35">
      <c r="A25" t="s">
        <v>7</v>
      </c>
      <c r="B25" t="s">
        <v>28</v>
      </c>
      <c r="C25" s="22">
        <v>44746.587342481282</v>
      </c>
      <c r="D25" s="21">
        <v>4.118713866522513E-3</v>
      </c>
    </row>
    <row r="26" spans="1:4" x14ac:dyDescent="0.35">
      <c r="A26" t="s">
        <v>8</v>
      </c>
      <c r="B26" t="s">
        <v>26</v>
      </c>
      <c r="C26" s="22">
        <v>46741.605134720638</v>
      </c>
      <c r="D26" s="21">
        <v>4.1089826432215469E-3</v>
      </c>
    </row>
    <row r="27" spans="1:4" x14ac:dyDescent="0.35">
      <c r="A27" t="s">
        <v>8</v>
      </c>
      <c r="B27" t="s">
        <v>27</v>
      </c>
      <c r="C27" s="22">
        <v>6858</v>
      </c>
      <c r="D27" s="21">
        <v>4.0764435695538059E-3</v>
      </c>
    </row>
    <row r="28" spans="1:4" x14ac:dyDescent="0.35">
      <c r="A28" t="s">
        <v>8</v>
      </c>
      <c r="B28" t="s">
        <v>28</v>
      </c>
      <c r="C28" s="22">
        <v>39883.605134720587</v>
      </c>
      <c r="D28" s="21">
        <v>4.1145777484398382E-3</v>
      </c>
    </row>
    <row r="29" spans="1:4" x14ac:dyDescent="0.35">
      <c r="A29" t="s">
        <v>9</v>
      </c>
      <c r="B29" t="s">
        <v>26</v>
      </c>
      <c r="C29" s="22">
        <v>48382.4931156729</v>
      </c>
      <c r="D29" s="21">
        <v>4.2219192724280352E-3</v>
      </c>
    </row>
    <row r="30" spans="1:4" x14ac:dyDescent="0.35">
      <c r="A30" t="s">
        <v>9</v>
      </c>
      <c r="B30" t="s">
        <v>27</v>
      </c>
      <c r="C30" s="22">
        <v>6961</v>
      </c>
      <c r="D30" s="21">
        <v>4.1921060192501077E-3</v>
      </c>
    </row>
    <row r="31" spans="1:4" x14ac:dyDescent="0.35">
      <c r="A31" t="s">
        <v>9</v>
      </c>
      <c r="B31" t="s">
        <v>28</v>
      </c>
      <c r="C31" s="22">
        <v>41421.493115672863</v>
      </c>
      <c r="D31" s="21">
        <v>4.2269294746144249E-3</v>
      </c>
    </row>
    <row r="32" spans="1:4" x14ac:dyDescent="0.35">
      <c r="A32" t="s">
        <v>10</v>
      </c>
      <c r="B32" t="s">
        <v>26</v>
      </c>
      <c r="C32" s="22">
        <v>44996.754836058506</v>
      </c>
      <c r="D32" s="21">
        <v>4.3220442888658953E-3</v>
      </c>
    </row>
    <row r="33" spans="1:4" x14ac:dyDescent="0.35">
      <c r="A33" t="s">
        <v>10</v>
      </c>
      <c r="B33" t="s">
        <v>27</v>
      </c>
      <c r="C33" s="22">
        <v>6456</v>
      </c>
      <c r="D33" s="21">
        <v>4.260141298361558E-3</v>
      </c>
    </row>
    <row r="34" spans="1:4" x14ac:dyDescent="0.35">
      <c r="A34" t="s">
        <v>10</v>
      </c>
      <c r="B34" t="s">
        <v>28</v>
      </c>
      <c r="C34" s="22">
        <v>38540.754836058506</v>
      </c>
      <c r="D34" s="21">
        <v>4.3324137200925544E-3</v>
      </c>
    </row>
    <row r="35" spans="1:4" x14ac:dyDescent="0.35">
      <c r="A35" t="s">
        <v>11</v>
      </c>
      <c r="B35" t="s">
        <v>26</v>
      </c>
      <c r="C35" s="22">
        <v>43892</v>
      </c>
      <c r="D35" s="21">
        <v>4.4433242706846095E-3</v>
      </c>
    </row>
    <row r="36" spans="1:4" x14ac:dyDescent="0.35">
      <c r="A36" t="s">
        <v>11</v>
      </c>
      <c r="B36" t="s">
        <v>27</v>
      </c>
      <c r="C36" s="22">
        <v>6383</v>
      </c>
      <c r="D36" s="21">
        <v>4.373922920256932E-3</v>
      </c>
    </row>
    <row r="37" spans="1:4" x14ac:dyDescent="0.35">
      <c r="A37" t="s">
        <v>11</v>
      </c>
      <c r="B37" t="s">
        <v>28</v>
      </c>
      <c r="C37" s="22">
        <v>37509</v>
      </c>
      <c r="D37" s="21">
        <v>4.4551344714305599E-3</v>
      </c>
    </row>
    <row r="38" spans="1:4" x14ac:dyDescent="0.35">
      <c r="A38" t="s">
        <v>12</v>
      </c>
      <c r="B38" t="s">
        <v>26</v>
      </c>
      <c r="C38" s="22">
        <v>42111.802058343404</v>
      </c>
      <c r="D38" s="21">
        <v>4.5468371185236472E-3</v>
      </c>
    </row>
    <row r="39" spans="1:4" x14ac:dyDescent="0.35">
      <c r="A39" t="s">
        <v>12</v>
      </c>
      <c r="B39" t="s">
        <v>27</v>
      </c>
      <c r="C39" s="22">
        <v>6112</v>
      </c>
      <c r="D39" s="21">
        <v>4.3884525887143691E-3</v>
      </c>
    </row>
    <row r="40" spans="1:4" x14ac:dyDescent="0.35">
      <c r="A40" t="s">
        <v>12</v>
      </c>
      <c r="B40" t="s">
        <v>28</v>
      </c>
      <c r="C40" s="22">
        <v>35999.802058343412</v>
      </c>
      <c r="D40" s="21">
        <v>4.5737274398822327E-3</v>
      </c>
    </row>
    <row r="41" spans="1:4" x14ac:dyDescent="0.35">
      <c r="A41" t="s">
        <v>13</v>
      </c>
      <c r="B41" t="s">
        <v>26</v>
      </c>
      <c r="C41" s="22">
        <v>38993.366162392478</v>
      </c>
      <c r="D41" s="21">
        <v>4.6149827048609328E-3</v>
      </c>
    </row>
    <row r="42" spans="1:4" x14ac:dyDescent="0.35">
      <c r="A42" t="s">
        <v>13</v>
      </c>
      <c r="B42" t="s">
        <v>27</v>
      </c>
      <c r="C42" s="22">
        <v>5843</v>
      </c>
      <c r="D42" s="21">
        <v>4.4967149675775387E-3</v>
      </c>
    </row>
    <row r="43" spans="1:4" x14ac:dyDescent="0.35">
      <c r="A43" t="s">
        <v>13</v>
      </c>
      <c r="B43" t="s">
        <v>28</v>
      </c>
      <c r="C43" s="22">
        <v>33150.366162392529</v>
      </c>
      <c r="D43" s="21">
        <v>4.6358282781967276E-3</v>
      </c>
    </row>
    <row r="44" spans="1:4" x14ac:dyDescent="0.35">
      <c r="A44" t="s">
        <v>14</v>
      </c>
      <c r="B44" t="s">
        <v>26</v>
      </c>
      <c r="C44" s="22">
        <v>33293.819790005735</v>
      </c>
      <c r="D44" s="21">
        <v>4.7240011774645312E-3</v>
      </c>
    </row>
    <row r="45" spans="1:4" x14ac:dyDescent="0.35">
      <c r="A45" t="s">
        <v>14</v>
      </c>
      <c r="B45" t="s">
        <v>27</v>
      </c>
      <c r="C45" s="22">
        <v>5068</v>
      </c>
      <c r="D45" s="21">
        <v>4.596926247478734E-3</v>
      </c>
    </row>
    <row r="46" spans="1:4" x14ac:dyDescent="0.35">
      <c r="A46" t="s">
        <v>14</v>
      </c>
      <c r="B46" t="s">
        <v>28</v>
      </c>
      <c r="C46" s="22">
        <v>28225.819790005738</v>
      </c>
      <c r="D46" s="21">
        <v>4.7468177245111477E-3</v>
      </c>
    </row>
  </sheetData>
  <sortState xmlns:xlrd2="http://schemas.microsoft.com/office/spreadsheetml/2017/richdata2" ref="A2:D46">
    <sortCondition ref="A2:A46"/>
    <sortCondition ref="B2:B46"/>
  </sortState>
  <mergeCells count="1">
    <mergeCell ref="F1:H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AC723-C715-4B2B-9015-E92342592276}">
  <sheetPr>
    <tabColor rgb="FFFF0000"/>
  </sheetPr>
  <dimension ref="A1:P46"/>
  <sheetViews>
    <sheetView workbookViewId="0"/>
  </sheetViews>
  <sheetFormatPr defaultRowHeight="14.5" x14ac:dyDescent="0.35"/>
  <cols>
    <col min="1" max="1" width="16.1796875" bestFit="1" customWidth="1"/>
    <col min="2" max="2" width="31.453125" bestFit="1" customWidth="1"/>
    <col min="4" max="4" width="22.54296875" bestFit="1" customWidth="1"/>
    <col min="5" max="5" width="17.7265625" bestFit="1" customWidth="1"/>
    <col min="6" max="6" width="18.1796875" bestFit="1" customWidth="1"/>
    <col min="7" max="7" width="10.54296875" bestFit="1" customWidth="1"/>
    <col min="9" max="9" width="16.1796875" bestFit="1" customWidth="1"/>
    <col min="10" max="10" width="31.453125" bestFit="1" customWidth="1"/>
    <col min="11" max="11" width="17.7265625" bestFit="1" customWidth="1"/>
    <col min="12" max="12" width="18.1796875" bestFit="1" customWidth="1"/>
    <col min="13" max="13" width="17.7265625" bestFit="1" customWidth="1"/>
    <col min="14" max="14" width="18.1796875" bestFit="1" customWidth="1"/>
    <col min="15" max="15" width="10.54296875" bestFit="1" customWidth="1"/>
    <col min="16" max="16" width="12" bestFit="1" customWidth="1"/>
    <col min="17" max="17" width="11" bestFit="1" customWidth="1"/>
  </cols>
  <sheetData>
    <row r="1" spans="1:16" x14ac:dyDescent="0.35">
      <c r="A1" t="s">
        <v>37</v>
      </c>
      <c r="B1" t="s">
        <v>42</v>
      </c>
      <c r="C1" t="s">
        <v>38</v>
      </c>
      <c r="D1" t="s">
        <v>43</v>
      </c>
      <c r="E1" t="s">
        <v>39</v>
      </c>
      <c r="F1" t="s">
        <v>40</v>
      </c>
      <c r="G1" t="s">
        <v>41</v>
      </c>
    </row>
    <row r="2" spans="1:16" x14ac:dyDescent="0.35">
      <c r="A2" t="s">
        <v>15</v>
      </c>
      <c r="B2" t="s">
        <v>26</v>
      </c>
      <c r="C2">
        <v>36170</v>
      </c>
      <c r="D2" s="21">
        <v>4.9965989000000004E-3</v>
      </c>
      <c r="E2" s="21">
        <v>6.4718953E-4</v>
      </c>
      <c r="F2" s="21">
        <v>1.2476484699999999E-3</v>
      </c>
      <c r="G2" s="21">
        <v>3.1017604099999999E-3</v>
      </c>
      <c r="L2" s="21"/>
      <c r="M2" s="21"/>
      <c r="N2" s="21"/>
      <c r="O2" s="21"/>
      <c r="P2" s="27"/>
    </row>
    <row r="3" spans="1:16" x14ac:dyDescent="0.35">
      <c r="A3" t="s">
        <v>15</v>
      </c>
      <c r="B3" t="s">
        <v>28</v>
      </c>
      <c r="C3">
        <v>32477</v>
      </c>
      <c r="D3" s="21">
        <v>5.0219961000000004E-3</v>
      </c>
      <c r="E3" s="21">
        <v>6.4847185000000004E-4</v>
      </c>
      <c r="F3" s="21">
        <v>1.2493401000000001E-3</v>
      </c>
      <c r="G3" s="21">
        <v>3.12418365E-3</v>
      </c>
      <c r="L3" s="21"/>
      <c r="M3" s="21"/>
      <c r="N3" s="21"/>
      <c r="O3" s="21"/>
      <c r="P3" s="27"/>
    </row>
    <row r="4" spans="1:16" x14ac:dyDescent="0.35">
      <c r="A4" t="s">
        <v>15</v>
      </c>
      <c r="B4" t="s">
        <v>27</v>
      </c>
      <c r="C4">
        <v>3693</v>
      </c>
      <c r="D4" s="21">
        <v>4.7732507000000004E-3</v>
      </c>
      <c r="E4" s="21">
        <v>6.3591254999999995E-4</v>
      </c>
      <c r="F4" s="21">
        <v>1.23277185E-3</v>
      </c>
      <c r="G4" s="21">
        <v>2.9045658300000002E-3</v>
      </c>
      <c r="L4" s="21"/>
      <c r="M4" s="21"/>
      <c r="N4" s="21"/>
      <c r="O4" s="21"/>
      <c r="P4" s="27"/>
    </row>
    <row r="5" spans="1:16" x14ac:dyDescent="0.35">
      <c r="C5" s="22"/>
      <c r="D5" s="21"/>
      <c r="E5" s="21"/>
      <c r="F5" s="21"/>
      <c r="G5" s="21"/>
    </row>
    <row r="6" spans="1:16" x14ac:dyDescent="0.35">
      <c r="C6" s="22"/>
      <c r="D6" s="21"/>
      <c r="E6" s="21"/>
      <c r="F6" s="21"/>
      <c r="G6" s="21"/>
    </row>
    <row r="7" spans="1:16" x14ac:dyDescent="0.35">
      <c r="C7" s="22"/>
      <c r="D7" s="21"/>
      <c r="E7" s="21"/>
      <c r="F7" s="21"/>
      <c r="G7" s="21"/>
    </row>
    <row r="8" spans="1:16" x14ac:dyDescent="0.35">
      <c r="C8" s="22"/>
      <c r="D8" s="21"/>
      <c r="E8" s="21"/>
      <c r="F8" s="21"/>
      <c r="G8" s="21"/>
    </row>
    <row r="9" spans="1:16" x14ac:dyDescent="0.35">
      <c r="C9" s="22"/>
      <c r="D9" s="21"/>
      <c r="E9" s="21"/>
      <c r="F9" s="21"/>
      <c r="G9" s="21"/>
    </row>
    <row r="10" spans="1:16" x14ac:dyDescent="0.35">
      <c r="C10" s="22"/>
      <c r="D10" s="21"/>
      <c r="E10" s="21"/>
      <c r="F10" s="21"/>
      <c r="G10" s="21"/>
    </row>
    <row r="11" spans="1:16" x14ac:dyDescent="0.35">
      <c r="C11" s="22"/>
      <c r="D11" s="21"/>
      <c r="E11" s="21"/>
      <c r="F11" s="21"/>
      <c r="G11" s="21"/>
    </row>
    <row r="12" spans="1:16" x14ac:dyDescent="0.35">
      <c r="C12" s="22"/>
      <c r="D12" s="21"/>
      <c r="E12" s="21"/>
      <c r="F12" s="21"/>
      <c r="G12" s="21"/>
    </row>
    <row r="13" spans="1:16" x14ac:dyDescent="0.35">
      <c r="C13" s="22"/>
      <c r="D13" s="21"/>
      <c r="E13" s="21"/>
      <c r="F13" s="21"/>
      <c r="G13" s="21"/>
    </row>
    <row r="14" spans="1:16" x14ac:dyDescent="0.35">
      <c r="C14" s="22"/>
      <c r="D14" s="21"/>
      <c r="E14" s="21"/>
      <c r="F14" s="21"/>
      <c r="G14" s="21"/>
    </row>
    <row r="15" spans="1:16" x14ac:dyDescent="0.35">
      <c r="C15" s="22"/>
      <c r="D15" s="21"/>
      <c r="E15" s="21"/>
      <c r="F15" s="21"/>
      <c r="G15" s="21"/>
    </row>
    <row r="16" spans="1:16" x14ac:dyDescent="0.35">
      <c r="C16" s="22"/>
      <c r="D16" s="21"/>
      <c r="E16" s="21"/>
      <c r="F16" s="21"/>
      <c r="G16" s="21"/>
    </row>
    <row r="17" spans="3:7" x14ac:dyDescent="0.35">
      <c r="C17" s="22"/>
      <c r="D17" s="21"/>
      <c r="E17" s="21"/>
      <c r="F17" s="21"/>
      <c r="G17" s="21"/>
    </row>
    <row r="18" spans="3:7" x14ac:dyDescent="0.35">
      <c r="C18" s="22"/>
      <c r="D18" s="21"/>
      <c r="E18" s="21"/>
      <c r="F18" s="21"/>
      <c r="G18" s="21"/>
    </row>
    <row r="19" spans="3:7" x14ac:dyDescent="0.35">
      <c r="C19" s="22"/>
      <c r="D19" s="21"/>
      <c r="E19" s="21"/>
      <c r="F19" s="21"/>
      <c r="G19" s="21"/>
    </row>
    <row r="20" spans="3:7" x14ac:dyDescent="0.35">
      <c r="C20" s="22"/>
      <c r="D20" s="21"/>
      <c r="E20" s="21"/>
      <c r="F20" s="21"/>
      <c r="G20" s="21"/>
    </row>
    <row r="21" spans="3:7" x14ac:dyDescent="0.35">
      <c r="C21" s="22"/>
      <c r="D21" s="21"/>
      <c r="E21" s="21"/>
      <c r="F21" s="21"/>
      <c r="G21" s="21"/>
    </row>
    <row r="22" spans="3:7" x14ac:dyDescent="0.35">
      <c r="C22" s="22"/>
      <c r="D22" s="21"/>
      <c r="E22" s="21"/>
      <c r="F22" s="21"/>
      <c r="G22" s="21"/>
    </row>
    <row r="23" spans="3:7" x14ac:dyDescent="0.35">
      <c r="C23" s="22"/>
      <c r="D23" s="21"/>
      <c r="E23" s="21"/>
      <c r="F23" s="21"/>
      <c r="G23" s="21"/>
    </row>
    <row r="24" spans="3:7" x14ac:dyDescent="0.35">
      <c r="C24" s="22"/>
      <c r="D24" s="21"/>
      <c r="E24" s="21"/>
      <c r="F24" s="21"/>
      <c r="G24" s="21"/>
    </row>
    <row r="25" spans="3:7" x14ac:dyDescent="0.35">
      <c r="C25" s="22"/>
      <c r="D25" s="21"/>
      <c r="E25" s="21"/>
      <c r="F25" s="21"/>
      <c r="G25" s="21"/>
    </row>
    <row r="26" spans="3:7" x14ac:dyDescent="0.35">
      <c r="C26" s="22"/>
      <c r="D26" s="21"/>
      <c r="E26" s="21"/>
      <c r="F26" s="21"/>
      <c r="G26" s="21"/>
    </row>
    <row r="27" spans="3:7" x14ac:dyDescent="0.35">
      <c r="C27" s="22"/>
      <c r="D27" s="21"/>
      <c r="E27" s="21"/>
      <c r="F27" s="21"/>
      <c r="G27" s="21"/>
    </row>
    <row r="28" spans="3:7" x14ac:dyDescent="0.35">
      <c r="C28" s="22"/>
      <c r="D28" s="21"/>
      <c r="E28" s="21"/>
      <c r="F28" s="21"/>
      <c r="G28" s="21"/>
    </row>
    <row r="29" spans="3:7" x14ac:dyDescent="0.35">
      <c r="C29" s="22"/>
      <c r="D29" s="21"/>
      <c r="E29" s="21"/>
      <c r="F29" s="21"/>
      <c r="G29" s="21"/>
    </row>
    <row r="30" spans="3:7" x14ac:dyDescent="0.35">
      <c r="C30" s="22"/>
      <c r="D30" s="21"/>
      <c r="E30" s="21"/>
      <c r="F30" s="21"/>
      <c r="G30" s="21"/>
    </row>
    <row r="31" spans="3:7" x14ac:dyDescent="0.35">
      <c r="C31" s="22"/>
      <c r="D31" s="21"/>
    </row>
    <row r="32" spans="3:7" x14ac:dyDescent="0.35">
      <c r="C32" s="22"/>
      <c r="D32" s="21"/>
    </row>
    <row r="33" spans="3:4" x14ac:dyDescent="0.35">
      <c r="C33" s="22"/>
      <c r="D33" s="21"/>
    </row>
    <row r="34" spans="3:4" x14ac:dyDescent="0.35">
      <c r="C34" s="22"/>
      <c r="D34" s="21"/>
    </row>
    <row r="35" spans="3:4" x14ac:dyDescent="0.35">
      <c r="C35" s="22"/>
      <c r="D35" s="21"/>
    </row>
    <row r="36" spans="3:4" x14ac:dyDescent="0.35">
      <c r="C36" s="22"/>
      <c r="D36" s="21"/>
    </row>
    <row r="37" spans="3:4" x14ac:dyDescent="0.35">
      <c r="C37" s="22"/>
      <c r="D37" s="21"/>
    </row>
    <row r="38" spans="3:4" x14ac:dyDescent="0.35">
      <c r="C38" s="22"/>
      <c r="D38" s="21"/>
    </row>
    <row r="39" spans="3:4" x14ac:dyDescent="0.35">
      <c r="C39" s="22"/>
      <c r="D39" s="21"/>
    </row>
    <row r="40" spans="3:4" x14ac:dyDescent="0.35">
      <c r="C40" s="22"/>
      <c r="D40" s="21"/>
    </row>
    <row r="41" spans="3:4" x14ac:dyDescent="0.35">
      <c r="C41" s="22"/>
      <c r="D41" s="21"/>
    </row>
    <row r="42" spans="3:4" x14ac:dyDescent="0.35">
      <c r="C42" s="22"/>
      <c r="D42" s="21"/>
    </row>
    <row r="43" spans="3:4" x14ac:dyDescent="0.35">
      <c r="C43" s="22"/>
      <c r="D43" s="21"/>
    </row>
    <row r="44" spans="3:4" x14ac:dyDescent="0.35">
      <c r="C44" s="22"/>
      <c r="D44" s="21"/>
    </row>
    <row r="45" spans="3:4" x14ac:dyDescent="0.35">
      <c r="C45" s="22"/>
      <c r="D45" s="21"/>
    </row>
    <row r="46" spans="3:4" x14ac:dyDescent="0.35">
      <c r="C46" s="22"/>
      <c r="D46" s="2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Cover_sheet</vt:lpstr>
      <vt:lpstr>Contents</vt:lpstr>
      <vt:lpstr>FIRE1002_working</vt:lpstr>
      <vt:lpstr>FIRE1002</vt:lpstr>
      <vt:lpstr>FIRE1002_working_historical</vt:lpstr>
      <vt:lpstr>FIRE1002_historical</vt:lpstr>
      <vt:lpstr>data</vt:lpstr>
      <vt:lpstr>Back data</vt:lpstr>
      <vt:lpstr>data_0910</vt:lpstr>
      <vt:lpstr>Contents!Print_Area</vt:lpstr>
      <vt:lpstr>FIRE1002!Print_Area</vt:lpstr>
      <vt:lpstr>FIRE1002_historical!Print_Area</vt:lpstr>
      <vt:lpstr>FIRE1002_working!Print_Area</vt:lpstr>
      <vt:lpstr>FIRE1002_working_historical!Print_Area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 STATISTICS TABLE 1002:Average response times for dwelling fires with or without casualties and/or rescues, England</dc:title>
  <dc:creator/>
  <cp:keywords>TABLE 1002, average, response, location, authority</cp:keywords>
  <cp:lastModifiedBy/>
  <dcterms:created xsi:type="dcterms:W3CDTF">2021-01-11T08:19:35Z</dcterms:created>
  <dcterms:modified xsi:type="dcterms:W3CDTF">2021-01-11T08:21:22Z</dcterms:modified>
</cp:coreProperties>
</file>