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2.xml" ContentType="application/vnd.openxmlformats-officedocument.drawing+xml"/>
  <Override PartName="/xl/tables/table23.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SharePoint to file/ET PDFs/"/>
    </mc:Choice>
  </mc:AlternateContent>
  <xr:revisionPtr revIDLastSave="0" documentId="8_{F7BAAC21-C937-4986-83F8-82B6F129BC66}" xr6:coauthVersionLast="47" xr6:coauthVersionMax="47" xr10:uidLastSave="{00000000-0000-0000-0000-000000000000}"/>
  <bookViews>
    <workbookView xWindow="-110" yWindow="-110" windowWidth="19420" windowHeight="10420" xr2:uid="{2C9D484D-69CA-4BD3-802B-8A72865D28B4}"/>
  </bookViews>
  <sheets>
    <sheet name="Cover sheet" sheetId="13" r:id="rId1"/>
    <sheet name="Contents" sheetId="15" r:id="rId2"/>
    <sheet name="Notes" sheetId="12" r:id="rId3"/>
    <sheet name="Annual load factors" sheetId="1" r:id="rId4"/>
    <sheet name="Annual Regional PV load factors" sheetId="6" r:id="rId5"/>
    <sheet name="Quarterly load factors PV only" sheetId="11" r:id="rId6"/>
    <sheet name="Annual Regional Wind LFs" sheetId="10" r:id="rId7"/>
    <sheet name="Charts data HIDE" sheetId="14" state="hidden" r:id="rId8"/>
    <sheet name="Meta data" sheetId="2" r:id="rId9"/>
  </sheets>
  <definedNames>
    <definedName name="_xlnm.Print_Area" localSheetId="4">'Annual Regional PV load factors'!$A$4:$Q$59</definedName>
    <definedName name="_xlnm.Print_Area" localSheetId="6">'Annual Regional Wind LFs'!$A$3:$R$16</definedName>
    <definedName name="_xlnm.Print_Area" localSheetId="5">'Quarterly load factors PV only'!$A$4:$R$56</definedName>
    <definedName name="t19full" localSheetId="4">#REF!</definedName>
    <definedName name="t19full" localSheetId="6">#REF!</definedName>
    <definedName name="t19full" localSheetId="5">#REF!</definedName>
    <definedName name="t19full">#REF!</definedName>
    <definedName name="t19short" localSheetId="4">#REF!</definedName>
    <definedName name="t19short" localSheetId="6">#REF!</definedName>
    <definedName name="t19short" localSheetId="5">#REF!</definedName>
    <definedName name="t19short">#REF!</definedName>
    <definedName name="t22full" localSheetId="4">#REF!</definedName>
    <definedName name="t22full" localSheetId="6">#REF!</definedName>
    <definedName name="t22full" localSheetId="5">#REF!</definedName>
    <definedName name="t22full">#REF!</definedName>
    <definedName name="t22short" localSheetId="4">#REF!</definedName>
    <definedName name="t22short" localSheetId="6">#REF!</definedName>
    <definedName name="t22short" localSheetId="5">#REF!</definedName>
    <definedName name="t22short">#REF!</definedName>
    <definedName name="table_19_full" localSheetId="4">#REF!</definedName>
    <definedName name="table_19_full" localSheetId="6">#REF!</definedName>
    <definedName name="table_19_full" localSheetId="5">#REF!</definedName>
    <definedName name="table_19_full">#REF!</definedName>
    <definedName name="table_19_short" localSheetId="4">#REF!</definedName>
    <definedName name="table_19_short" localSheetId="6">#REF!</definedName>
    <definedName name="table_19_short" localSheetId="5">#REF!</definedName>
    <definedName name="table_19_short">#REF!</definedName>
    <definedName name="table_22_full" localSheetId="4">#REF!</definedName>
    <definedName name="table_22_full" localSheetId="6">#REF!</definedName>
    <definedName name="table_22_full" localSheetId="5">#REF!</definedName>
    <definedName name="table_22_full">#REF!</definedName>
    <definedName name="table_22_short" localSheetId="4">#REF!</definedName>
    <definedName name="table_22_short" localSheetId="6">#REF!</definedName>
    <definedName name="table_22_short" localSheetId="5">#REF!</definedName>
    <definedName name="table_22_sho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4" l="1"/>
  <c r="D7" i="14"/>
  <c r="D8" i="14"/>
  <c r="C7" i="14"/>
  <c r="C8" i="14"/>
  <c r="C6" i="14"/>
  <c r="D5" i="14"/>
  <c r="C5" i="14"/>
  <c r="D4" i="14"/>
  <c r="C4" i="14"/>
  <c r="D3" i="14"/>
  <c r="C3" i="14"/>
  <c r="D11" i="14"/>
  <c r="C11" i="14"/>
  <c r="D10" i="14"/>
  <c r="C10" i="14"/>
  <c r="D9" i="14"/>
  <c r="C9" i="14"/>
  <c r="D14" i="14"/>
  <c r="C14" i="14"/>
  <c r="D13" i="14"/>
  <c r="C13" i="14"/>
  <c r="D12" i="14"/>
  <c r="C12" i="14"/>
  <c r="D17" i="14"/>
  <c r="C17" i="14"/>
  <c r="D16" i="14"/>
  <c r="C16" i="14"/>
  <c r="D15" i="14"/>
  <c r="C15" i="14"/>
  <c r="D20" i="14"/>
  <c r="C20" i="14"/>
  <c r="D19" i="14"/>
  <c r="C19" i="14"/>
  <c r="D18" i="14"/>
  <c r="C18" i="14"/>
  <c r="B127" i="6" l="1"/>
  <c r="D66" i="10" l="1"/>
  <c r="E66" i="10"/>
  <c r="F66" i="10"/>
  <c r="G66" i="10"/>
  <c r="H66" i="10"/>
  <c r="B66" i="10"/>
  <c r="B113" i="6"/>
  <c r="B40" i="10" l="1"/>
  <c r="B85" i="6" l="1"/>
  <c r="B27" i="10" l="1"/>
  <c r="B14" i="10"/>
  <c r="B71" i="6" l="1"/>
  <c r="B57" i="6" l="1"/>
  <c r="B43" i="6" l="1"/>
</calcChain>
</file>

<file path=xl/sharedStrings.xml><?xml version="1.0" encoding="utf-8"?>
<sst xmlns="http://schemas.openxmlformats.org/spreadsheetml/2006/main" count="748" uniqueCount="192">
  <si>
    <t>Feed-in Tariff load factors</t>
  </si>
  <si>
    <t>This workbook is part of the National Statistics publication Energy Trends produced by the Department for Business, Energy and Industrial Strategy (BEIS). 
Data presented is on load factors calculated for installations accredited under the Feed-in Tariff (FiT) scheme, on an annual and quarterly bases. A detailed commentary can be found in the accompanying article "Feed-in-Tariff load factor analysis".</t>
  </si>
  <si>
    <t xml:space="preserve">Publication dates </t>
  </si>
  <si>
    <r>
      <t xml:space="preserve">This data was published on </t>
    </r>
    <r>
      <rPr>
        <b/>
        <sz val="12"/>
        <color theme="1"/>
        <rFont val="Calibri"/>
        <family val="2"/>
        <scheme val="minor"/>
      </rPr>
      <t>Thursday 23rd December 2021</t>
    </r>
    <r>
      <rPr>
        <sz val="12"/>
        <color theme="1"/>
        <rFont val="Calibri"/>
        <family val="2"/>
        <scheme val="minor"/>
      </rPr>
      <t xml:space="preserve">
The next publication date is </t>
    </r>
    <r>
      <rPr>
        <b/>
        <sz val="12"/>
        <color theme="1"/>
        <rFont val="Calibri"/>
        <family val="2"/>
        <scheme val="minor"/>
      </rPr>
      <t>Thursday 22nd December 2022</t>
    </r>
  </si>
  <si>
    <t>Data period</t>
  </si>
  <si>
    <r>
      <t xml:space="preserve">This spreadsheet contains annual and quarterly data, including </t>
    </r>
    <r>
      <rPr>
        <b/>
        <sz val="12"/>
        <color theme="1"/>
        <rFont val="Calibri"/>
        <family val="2"/>
        <scheme val="minor"/>
      </rPr>
      <t>new data for April 2020 to March 2021</t>
    </r>
  </si>
  <si>
    <t xml:space="preserve">Further information </t>
  </si>
  <si>
    <t xml:space="preserve">The data tables and accompanying cover sheet, contents, and commentary have been edited to meet legal accessibility regulations 
To provide feedback please contact </t>
  </si>
  <si>
    <t>energy.stats@beis.gov.uk</t>
  </si>
  <si>
    <t>Some cells in the tables refer to notes which can be found in the notes worksheet
Note markers are presented in square brackets, for example [Note 1]</t>
  </si>
  <si>
    <t>Time periods used in this workbook refer to financial quarters (i.e. quarter 1 represents April to June, quarter 2 July to September, quarter 3 October to December and quarter 4 January to March), and financial years (i.e. April to March)</t>
  </si>
  <si>
    <t xml:space="preserve">Links to additional further information in cells below </t>
  </si>
  <si>
    <t>Energy trends publication (opens in a new window)</t>
  </si>
  <si>
    <t>Energy trends special articles (opens in a new window)</t>
  </si>
  <si>
    <t>Feed-in-tariff load factor methodology (opens in a new window)</t>
  </si>
  <si>
    <t>Energy statistics revisions policy (opens in a new window)</t>
  </si>
  <si>
    <t>Glossary and acronyms (opens in a new window)</t>
  </si>
  <si>
    <t xml:space="preserve">Contact details </t>
  </si>
  <si>
    <t xml:space="preserve">Statistical enquiries </t>
  </si>
  <si>
    <t>William Spry</t>
  </si>
  <si>
    <t>fitstatistics@beis.gov.uk</t>
  </si>
  <si>
    <t>020 7215 5394</t>
  </si>
  <si>
    <t xml:space="preserve">Media enquiries </t>
  </si>
  <si>
    <t>newsdesk@beis.gov.uk</t>
  </si>
  <si>
    <t>020 7215 1000</t>
  </si>
  <si>
    <t>Contents</t>
  </si>
  <si>
    <t>This worksheet contains one table</t>
  </si>
  <si>
    <t xml:space="preserve">This table includes a list of worksheets in this workbook with links to those worksheets </t>
  </si>
  <si>
    <t>Worksheet description</t>
  </si>
  <si>
    <t>Link</t>
  </si>
  <si>
    <t>Front page with general details, sources and contacts</t>
  </si>
  <si>
    <t>Cover Sheet</t>
  </si>
  <si>
    <t>This page</t>
  </si>
  <si>
    <t>Notes to the data tables</t>
  </si>
  <si>
    <t>Notes</t>
  </si>
  <si>
    <t>Annual load factors, by FiT year and technology</t>
  </si>
  <si>
    <t>Annual load factors</t>
  </si>
  <si>
    <t>Annual load factors for Solar PV, by FiT year and region</t>
  </si>
  <si>
    <t>Annual Regional PV load factor</t>
  </si>
  <si>
    <t>Quarterlu load factor for Solar PV, by FiT year</t>
  </si>
  <si>
    <t>Quarterly load factors PV only</t>
  </si>
  <si>
    <t>Annual load factors for Wind, by FiT year and regions</t>
  </si>
  <si>
    <t>Annual Regional Wind LFs</t>
  </si>
  <si>
    <t>Outline of data cleaning and processing methodology</t>
  </si>
  <si>
    <t>Meta data</t>
  </si>
  <si>
    <t xml:space="preserve">This worksheet contains one table 
</t>
  </si>
  <si>
    <t>This table contains additional information supporting data presented within this workbook</t>
  </si>
  <si>
    <t xml:space="preserve">Note </t>
  </si>
  <si>
    <t>Description</t>
  </si>
  <si>
    <t>Note 1</t>
  </si>
  <si>
    <t>Data for Anaerobic Digestion plants are not shown due to the small number of installations, however in 2012/13 they had a median load factor of 59.3%</t>
  </si>
  <si>
    <t>Note 2</t>
  </si>
  <si>
    <t>Data for Anaerobic Digestion plants are not shown due to the small number of installations, however in 2013/14 they had a median load factor of 66.8%</t>
  </si>
  <si>
    <t xml:space="preserve">Note 3 </t>
  </si>
  <si>
    <t>Data for Anaerobic Digestion and MicroCHP plants should be interpreted with caution due to the small number of installations.</t>
  </si>
  <si>
    <t>Note 4</t>
  </si>
  <si>
    <t>Two Solar PV installations have been excluded from the regional analysis since their geographic information is not reported in the Central FiTS Register (CFR).</t>
  </si>
  <si>
    <t>Note 5</t>
  </si>
  <si>
    <t xml:space="preserve">Average daily sun hours taken from Energy Trends section 7: weather, table 7.3 "Average daily sun hours and deviations from the long term mean", available at https://www.gov.uk/government/statistics/energy-trends-section-7-weather. 
Note that data for 2021 is provisional and subject to change. </t>
  </si>
  <si>
    <t>Note 6</t>
  </si>
  <si>
    <t>London and the South East are combined to avoid small sample sizes for these regions.</t>
  </si>
  <si>
    <t>Note 7</t>
  </si>
  <si>
    <t>Three Wind installations have been excluded from the regional analysis since their geographic information is not reported in the Central FiTS Register (CFR).</t>
  </si>
  <si>
    <t>Annual Feed-in-Tariff load factors</t>
  </si>
  <si>
    <t>This worksheet contains 10 tables arranged one on top of each other</t>
  </si>
  <si>
    <t>Notes can be found in the "Notes" sheet</t>
  </si>
  <si>
    <t>Table 1: FIT Year 2 (2011/12) load factors by technology</t>
  </si>
  <si>
    <t>Technology</t>
  </si>
  <si>
    <t>Count</t>
  </si>
  <si>
    <t>Coverage (%)</t>
  </si>
  <si>
    <t>Weighted mean</t>
  </si>
  <si>
    <r>
      <t>5</t>
    </r>
    <r>
      <rPr>
        <vertAlign val="superscript"/>
        <sz val="11"/>
        <color theme="1"/>
        <rFont val="Calibri"/>
        <family val="2"/>
        <scheme val="minor"/>
      </rPr>
      <t>th</t>
    </r>
    <r>
      <rPr>
        <sz val="11"/>
        <color theme="1"/>
        <rFont val="Calibri"/>
        <family val="2"/>
        <scheme val="minor"/>
      </rPr>
      <t xml:space="preserve"> percentile</t>
    </r>
  </si>
  <si>
    <r>
      <t>25</t>
    </r>
    <r>
      <rPr>
        <vertAlign val="superscript"/>
        <sz val="11"/>
        <color theme="1"/>
        <rFont val="Calibri"/>
        <family val="2"/>
        <scheme val="minor"/>
      </rPr>
      <t>th</t>
    </r>
    <r>
      <rPr>
        <sz val="11"/>
        <color theme="1"/>
        <rFont val="Calibri"/>
        <family val="2"/>
        <scheme val="minor"/>
      </rPr>
      <t xml:space="preserve"> percentile</t>
    </r>
  </si>
  <si>
    <r>
      <t>50</t>
    </r>
    <r>
      <rPr>
        <vertAlign val="superscript"/>
        <sz val="11"/>
        <color theme="1"/>
        <rFont val="Calibri"/>
        <family val="2"/>
        <scheme val="minor"/>
      </rPr>
      <t>th</t>
    </r>
    <r>
      <rPr>
        <sz val="11"/>
        <color theme="1"/>
        <rFont val="Calibri"/>
        <family val="2"/>
        <scheme val="minor"/>
      </rPr>
      <t xml:space="preserve"> percentile</t>
    </r>
  </si>
  <si>
    <r>
      <t>75</t>
    </r>
    <r>
      <rPr>
        <vertAlign val="superscript"/>
        <sz val="11"/>
        <color theme="1"/>
        <rFont val="Calibri"/>
        <family val="2"/>
        <scheme val="minor"/>
      </rPr>
      <t>th</t>
    </r>
    <r>
      <rPr>
        <sz val="11"/>
        <color theme="1"/>
        <rFont val="Calibri"/>
        <family val="2"/>
        <scheme val="minor"/>
      </rPr>
      <t xml:space="preserve"> percentile</t>
    </r>
  </si>
  <si>
    <r>
      <t>95</t>
    </r>
    <r>
      <rPr>
        <vertAlign val="superscript"/>
        <sz val="11"/>
        <color theme="1"/>
        <rFont val="Calibri"/>
        <family val="2"/>
        <scheme val="minor"/>
      </rPr>
      <t>th</t>
    </r>
    <r>
      <rPr>
        <sz val="11"/>
        <color theme="1"/>
        <rFont val="Calibri"/>
        <family val="2"/>
        <scheme val="minor"/>
      </rPr>
      <t xml:space="preserve"> percentile</t>
    </r>
  </si>
  <si>
    <t>Hydro</t>
  </si>
  <si>
    <t>MicroCHP</t>
  </si>
  <si>
    <t>Solar PV</t>
  </si>
  <si>
    <t>Wind</t>
  </si>
  <si>
    <t>Table 2: FIT Year 3 (2012/13) load factors by technology [note 1]</t>
  </si>
  <si>
    <t>Table 3: FIT Year 4 (2013/14) load factors by technology [note 2]</t>
  </si>
  <si>
    <t>Table 4: FIT Year 5 (2014/15) load factors by technology</t>
  </si>
  <si>
    <t>Anaerobic Digestion [note 3]</t>
  </si>
  <si>
    <t>MicroCHP [note 3]</t>
  </si>
  <si>
    <t>Table 5: FIT Year 6 (2015/16) load factors by technology</t>
  </si>
  <si>
    <t>Table 6: FIT Year 7 (2016/17) load factors by technology</t>
  </si>
  <si>
    <t>Table 7: FIT Year 8 (2017/18) load factors by technology</t>
  </si>
  <si>
    <t>Table 8: FIT Year 9 (2018/19) load factors by technology</t>
  </si>
  <si>
    <t>Table 9: FIT Year 10 (2019/20) load factors by technology</t>
  </si>
  <si>
    <t>Table 10: FIT Year 11 (2020/21) load factors by technology</t>
  </si>
  <si>
    <t>Annual regional Solar Photovoltaic load factors</t>
  </si>
  <si>
    <t>This workbook contains 10 tables arranged one on top of each other</t>
  </si>
  <si>
    <t>Table 11: FIT Year 2 (2011/12) Solar PV Load Factors by Region</t>
  </si>
  <si>
    <t>Region</t>
  </si>
  <si>
    <t>North East</t>
  </si>
  <si>
    <t>North West</t>
  </si>
  <si>
    <t>Yorkshire and The Humber</t>
  </si>
  <si>
    <t>East Midlands</t>
  </si>
  <si>
    <t>West Midlands</t>
  </si>
  <si>
    <t>East of England</t>
  </si>
  <si>
    <t>London</t>
  </si>
  <si>
    <t>South East</t>
  </si>
  <si>
    <t>South West</t>
  </si>
  <si>
    <t>Total England</t>
  </si>
  <si>
    <t>Scotland</t>
  </si>
  <si>
    <t>Wales</t>
  </si>
  <si>
    <t>Table 12: FIT Year 3 (2012/13) Solar PV Load Factors by Region</t>
  </si>
  <si>
    <t>Table 13: FIT Year 4 (2013/14) Solar PV Load Factors by Region</t>
  </si>
  <si>
    <t>Table 14: FIT Year 5 (2014/15) Solar PV Load Factors by Region</t>
  </si>
  <si>
    <t>Table 15: FIT Year 6 (2015/16) Solar PV Load Factors by Region</t>
  </si>
  <si>
    <t>Table 16: FIT Year 7 (2016/17) Solar PV Load Factors by Region</t>
  </si>
  <si>
    <t>Table 17: FIT Year 8 (2017/18) Solar PV Load Factors by Region</t>
  </si>
  <si>
    <t>Table 18: FIT Year 9 (2018/19) Solar PV Load Factors by Region</t>
  </si>
  <si>
    <t>Table 19: FIT Year 10 (2019/20) Solar PV Load Factors by Region</t>
  </si>
  <si>
    <t>Table 20: FIT Year 11 (2020/21) Solar PV Load Factors by Region [Note 4]</t>
  </si>
  <si>
    <t>Quarterly Solar PV load factors</t>
  </si>
  <si>
    <t>Table 21: Provisional Quarterly Load Factors for Solar Photovoltaic FIT Installations</t>
  </si>
  <si>
    <t>FiT Year</t>
  </si>
  <si>
    <t>Period</t>
  </si>
  <si>
    <t>Average daily sun hours [note 5]</t>
  </si>
  <si>
    <t>2011/12</t>
  </si>
  <si>
    <t>Apr-Jun</t>
  </si>
  <si>
    <t>Jul-Sep</t>
  </si>
  <si>
    <t>Oct-Dec</t>
  </si>
  <si>
    <t>Jan-Mar</t>
  </si>
  <si>
    <t>2012/13</t>
  </si>
  <si>
    <t>2013/14</t>
  </si>
  <si>
    <t>2014/15</t>
  </si>
  <si>
    <t>2015/16</t>
  </si>
  <si>
    <t>2016/17</t>
  </si>
  <si>
    <t>2017/18</t>
  </si>
  <si>
    <t>2018/19</t>
  </si>
  <si>
    <t>2019/20</t>
  </si>
  <si>
    <t>2020/21</t>
  </si>
  <si>
    <t>Annual regional Wind load factors</t>
  </si>
  <si>
    <t>This worksheet contains 7 tables</t>
  </si>
  <si>
    <t>Table 22: FIT Year 5 (2014/15) Wind Load Factors by Region [note 6]</t>
  </si>
  <si>
    <t>London and South East</t>
  </si>
  <si>
    <t>Table 23: FIT Year 6 (2015/16) Wind Load Factors by Region [note 6]</t>
  </si>
  <si>
    <t>Table 24: FIT Year 7 (2016/17) Wind Load Factors by Region [note 6]</t>
  </si>
  <si>
    <t>Table 25: FIT Year 8 (2017/18) Wind Load Factors by Region [note 6]</t>
  </si>
  <si>
    <t>Table 26: FIT Year 9 (2018/19) Wind Load Factors by Region [note 6]</t>
  </si>
  <si>
    <t>Table 27: FIT Year 10 (2019/20) Wind Load Factors by Region [note 6]</t>
  </si>
  <si>
    <t>Table 28: FIT Year 11 (2020/21) Wind Load Factors by Region [note 6] [note 7]</t>
  </si>
  <si>
    <t>Wind regional box &amp; whiskers</t>
  </si>
  <si>
    <t>50% - 25%</t>
  </si>
  <si>
    <t>75% - 50%</t>
  </si>
  <si>
    <t>Year 6</t>
  </si>
  <si>
    <t>England</t>
  </si>
  <si>
    <t>Year 7</t>
  </si>
  <si>
    <t>Year 8</t>
  </si>
  <si>
    <t>Year 9</t>
  </si>
  <si>
    <t>Year 10</t>
  </si>
  <si>
    <t>Year 11</t>
  </si>
  <si>
    <t>Coverage:</t>
  </si>
  <si>
    <t>Step 1</t>
  </si>
  <si>
    <t>Only installations that had meter readings in the month at the beginning and end of each relevant time period were used in the analysis</t>
  </si>
  <si>
    <t xml:space="preserve">For the annual load factors, meter readings need to be taken in March for the installation to be included.  </t>
  </si>
  <si>
    <t>For example, for 2020/21 load factors the installation was included in the analysis if the first meter reading was taken in March 2020 and the second in March 2021.</t>
  </si>
  <si>
    <t>Table 1 below shows which months the meter readings need to be taken in for the installations to be included in the analysis for the relevant quarter.</t>
  </si>
  <si>
    <t>Table 1</t>
  </si>
  <si>
    <t>Month second meter reading taken</t>
  </si>
  <si>
    <t>Quarter 1</t>
  </si>
  <si>
    <t>Quarter 2</t>
  </si>
  <si>
    <t>Quarter 3</t>
  </si>
  <si>
    <t>Quarter 4</t>
  </si>
  <si>
    <t>Month first meter reading taken</t>
  </si>
  <si>
    <t>April</t>
  </si>
  <si>
    <t>May</t>
  </si>
  <si>
    <t>June</t>
  </si>
  <si>
    <t>July</t>
  </si>
  <si>
    <t>August</t>
  </si>
  <si>
    <t>September</t>
  </si>
  <si>
    <t>October</t>
  </si>
  <si>
    <t>November</t>
  </si>
  <si>
    <t>December</t>
  </si>
  <si>
    <t>January</t>
  </si>
  <si>
    <t>February</t>
  </si>
  <si>
    <t>March</t>
  </si>
  <si>
    <t>Included</t>
  </si>
  <si>
    <t>If the meter readings are taken in these months the installation is included in the analysis for that quarter.</t>
  </si>
  <si>
    <t>Step 2</t>
  </si>
  <si>
    <t xml:space="preserve">Installations that had obviously incorrect load factors were excluded from the analysis.  Table 2 shows the limits that were applied to remove extreme load factor values </t>
  </si>
  <si>
    <t>Table 2</t>
  </si>
  <si>
    <t>Lower limit (%)</t>
  </si>
  <si>
    <t>Upper limit (%)</t>
  </si>
  <si>
    <t>Anaerobic Digestion</t>
  </si>
  <si>
    <t xml:space="preserve">A coverage indicator is included in the tables to show what proportion of the installations are included in the analysis.  </t>
  </si>
  <si>
    <t xml:space="preserve">The majority of the installations that are removed from the analysis are excluded because of step 1.  </t>
  </si>
  <si>
    <t>Only 1-2% of the installations are removed due to extreme load factors (less than 1% for FIT Year 11)</t>
  </si>
  <si>
    <t xml:space="preserve">Whilst the median values calculated are fairly stable the weighted mean is disproportionately affected by extreme values of the very large 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</si>
</sst>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gt;0.5]#,##0;[&lt;-0.5]\-#,##0;\-"/>
  </numFmts>
  <fonts count="38"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sz val="12"/>
      <name val="Arial"/>
      <family val="2"/>
    </font>
    <font>
      <sz val="10"/>
      <name val="Arial"/>
      <family val="2"/>
    </font>
    <font>
      <sz val="10"/>
      <name val="Arial"/>
      <family val="2"/>
    </font>
    <font>
      <sz val="10"/>
      <color theme="1"/>
      <name val="Arial"/>
      <family val="2"/>
    </font>
    <font>
      <sz val="14"/>
      <name val="Arial"/>
      <family val="2"/>
    </font>
    <font>
      <u/>
      <sz val="10"/>
      <color theme="10"/>
      <name val="Arial"/>
      <family val="2"/>
    </font>
    <font>
      <sz val="10"/>
      <name val="Times New Roman"/>
      <family val="1"/>
    </font>
    <font>
      <sz val="11"/>
      <color theme="0"/>
      <name val="Calibri"/>
      <family val="2"/>
      <scheme val="minor"/>
    </font>
    <font>
      <sz val="10"/>
      <color theme="1"/>
      <name val="Calibri"/>
      <family val="2"/>
      <scheme val="minor"/>
    </font>
    <font>
      <sz val="11"/>
      <color rgb="FFFF0000"/>
      <name val="Calibri"/>
      <family val="2"/>
      <scheme val="minor"/>
    </font>
    <font>
      <sz val="12"/>
      <name val="Calibri"/>
      <family val="2"/>
      <scheme val="minor"/>
    </font>
    <font>
      <sz val="11"/>
      <name val="Calibri"/>
      <family val="2"/>
      <scheme val="minor"/>
    </font>
    <font>
      <b/>
      <sz val="11"/>
      <name val="Calibri"/>
      <family val="2"/>
      <scheme val="minor"/>
    </font>
    <font>
      <b/>
      <sz val="16"/>
      <name val="Calibri"/>
      <family val="2"/>
      <scheme val="minor"/>
    </font>
    <font>
      <b/>
      <sz val="22"/>
      <name val="Calibri"/>
      <family val="2"/>
      <scheme val="minor"/>
    </font>
    <font>
      <b/>
      <sz val="20"/>
      <name val="Calibri"/>
      <family val="2"/>
      <scheme val="minor"/>
    </font>
    <font>
      <b/>
      <sz val="20"/>
      <name val="Calibri"/>
      <family val="2"/>
    </font>
    <font>
      <sz val="12"/>
      <name val="Calibri"/>
      <family val="2"/>
    </font>
    <font>
      <b/>
      <sz val="16"/>
      <name val="Calibri"/>
      <family val="2"/>
    </font>
    <font>
      <sz val="10"/>
      <name val="Arial"/>
    </font>
    <font>
      <sz val="12"/>
      <color theme="1"/>
      <name val="Calibri"/>
      <family val="2"/>
      <scheme val="minor"/>
    </font>
    <font>
      <b/>
      <sz val="18"/>
      <name val="Calibri"/>
      <family val="2"/>
      <scheme val="minor"/>
    </font>
    <font>
      <b/>
      <sz val="12"/>
      <color theme="1"/>
      <name val="Calibri"/>
      <family val="2"/>
      <scheme val="minor"/>
    </font>
    <font>
      <u/>
      <sz val="12"/>
      <color theme="10"/>
      <name val="Calibri"/>
      <family val="2"/>
      <scheme val="minor"/>
    </font>
    <font>
      <b/>
      <sz val="14"/>
      <name val="Calibri"/>
      <family val="2"/>
    </font>
    <font>
      <b/>
      <sz val="12"/>
      <name val="Calibri"/>
      <family val="2"/>
      <scheme val="minor"/>
    </font>
    <font>
      <sz val="10"/>
      <name val="Calibri"/>
      <family val="2"/>
      <scheme val="minor"/>
    </font>
    <font>
      <sz val="8"/>
      <name val="Calibri"/>
      <family val="2"/>
      <scheme val="minor"/>
    </font>
    <font>
      <sz val="10"/>
      <name val="MS Sans Serif"/>
      <family val="2"/>
    </font>
    <font>
      <u/>
      <sz val="12"/>
      <color indexed="12"/>
      <name val="Arial"/>
      <family val="2"/>
    </font>
    <font>
      <u/>
      <sz val="10"/>
      <color indexed="12"/>
      <name val="MS Sans Serif"/>
      <family val="2"/>
    </font>
    <font>
      <sz val="10"/>
      <name val="Calibri"/>
      <family val="2"/>
    </font>
    <font>
      <u/>
      <sz val="12"/>
      <color theme="10"/>
      <name val="Calibri"/>
      <family val="2"/>
    </font>
    <font>
      <u/>
      <sz val="12"/>
      <color indexed="12"/>
      <name val="Calibri"/>
      <family val="2"/>
    </font>
  </fonts>
  <fills count="4">
    <fill>
      <patternFill patternType="none"/>
    </fill>
    <fill>
      <patternFill patternType="gray125"/>
    </fill>
    <fill>
      <patternFill patternType="solid">
        <fgColor theme="6" tint="-0.249977111117893"/>
        <bgColor indexed="64"/>
      </patternFill>
    </fill>
    <fill>
      <patternFill patternType="solid">
        <fgColor theme="0"/>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66" fontId="8" fillId="0" borderId="0">
      <alignment horizontal="left" vertical="center"/>
    </xf>
    <xf numFmtId="0" fontId="9" fillId="0" borderId="0" applyNumberFormat="0" applyFill="0" applyBorder="0" applyAlignment="0" applyProtection="0">
      <alignment vertical="top"/>
      <protection locked="0"/>
    </xf>
    <xf numFmtId="0" fontId="1" fillId="0" borderId="0"/>
    <xf numFmtId="0" fontId="10" fillId="0" borderId="0"/>
    <xf numFmtId="0" fontId="4" fillId="0" borderId="0"/>
    <xf numFmtId="0" fontId="10" fillId="0" borderId="0"/>
    <xf numFmtId="0" fontId="4" fillId="0" borderId="0"/>
    <xf numFmtId="0" fontId="4" fillId="0" borderId="0"/>
    <xf numFmtId="0" fontId="7" fillId="0" borderId="0"/>
    <xf numFmtId="0" fontId="4"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166" fontId="10" fillId="0" borderId="0" applyFill="0" applyBorder="0" applyAlignment="0" applyProtection="0"/>
    <xf numFmtId="0" fontId="5" fillId="0" borderId="0"/>
    <xf numFmtId="0" fontId="5" fillId="0" borderId="0">
      <alignment horizontal="left" vertical="center"/>
    </xf>
    <xf numFmtId="0" fontId="18" fillId="0" borderId="0" applyNumberFormat="0" applyFill="0" applyProtection="0">
      <alignment vertical="center"/>
    </xf>
    <xf numFmtId="0" fontId="17" fillId="0" borderId="0" applyNumberFormat="0" applyFill="0" applyProtection="0"/>
    <xf numFmtId="0" fontId="20" fillId="0" borderId="0" applyNumberFormat="0" applyFill="0" applyProtection="0">
      <alignment horizontal="left" vertical="center"/>
    </xf>
    <xf numFmtId="0" fontId="21" fillId="0" borderId="0">
      <alignment vertical="center"/>
    </xf>
    <xf numFmtId="0" fontId="22" fillId="0" borderId="0" applyNumberFormat="0" applyFill="0" applyProtection="0">
      <alignment horizontal="left"/>
    </xf>
    <xf numFmtId="0" fontId="23" fillId="0" borderId="0"/>
    <xf numFmtId="0" fontId="28" fillId="0" borderId="0" applyNumberFormat="0" applyFill="0" applyProtection="0"/>
    <xf numFmtId="0" fontId="32" fillId="0" borderId="0"/>
    <xf numFmtId="0" fontId="17" fillId="0" borderId="0" applyNumberFormat="0" applyFill="0" applyAlignment="0">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cellStyleXfs>
  <cellXfs count="215">
    <xf numFmtId="0" fontId="0" fillId="0" borderId="0" xfId="0"/>
    <xf numFmtId="0" fontId="0" fillId="0" borderId="5" xfId="0" applyBorder="1"/>
    <xf numFmtId="0" fontId="0" fillId="0" borderId="7" xfId="0" applyBorder="1"/>
    <xf numFmtId="0" fontId="0" fillId="0" borderId="11" xfId="0" applyBorder="1"/>
    <xf numFmtId="0" fontId="0" fillId="0" borderId="10" xfId="0" applyBorder="1"/>
    <xf numFmtId="0" fontId="0" fillId="0" borderId="8" xfId="0" applyBorder="1"/>
    <xf numFmtId="0" fontId="0" fillId="2" borderId="11" xfId="0" applyFill="1" applyBorder="1"/>
    <xf numFmtId="0" fontId="0" fillId="2" borderId="8" xfId="0" applyFill="1" applyBorder="1"/>
    <xf numFmtId="0" fontId="0" fillId="2" borderId="0" xfId="0" applyFill="1"/>
    <xf numFmtId="0" fontId="0" fillId="0" borderId="12" xfId="0" applyBorder="1" applyAlignment="1">
      <alignment vertical="center" wrapText="1"/>
    </xf>
    <xf numFmtId="0" fontId="2" fillId="3" borderId="0" xfId="0" applyFont="1" applyFill="1"/>
    <xf numFmtId="0" fontId="0" fillId="3" borderId="0" xfId="0" applyFill="1"/>
    <xf numFmtId="0" fontId="0" fillId="3" borderId="10" xfId="0" applyFill="1" applyBorder="1" applyAlignment="1">
      <alignment horizontal="right" vertical="center" wrapText="1"/>
    </xf>
    <xf numFmtId="0" fontId="0" fillId="3" borderId="11" xfId="0" applyFill="1" applyBorder="1" applyAlignment="1">
      <alignment horizontal="right" vertical="center" wrapText="1"/>
    </xf>
    <xf numFmtId="0" fontId="0" fillId="3" borderId="9" xfId="0" applyFill="1" applyBorder="1" applyAlignment="1">
      <alignment horizontal="right" vertical="center" wrapText="1"/>
    </xf>
    <xf numFmtId="0" fontId="0" fillId="3" borderId="0" xfId="0" applyFill="1" applyAlignment="1">
      <alignment horizontal="right" vertical="center" wrapText="1"/>
    </xf>
    <xf numFmtId="3" fontId="0" fillId="3" borderId="10" xfId="0" applyNumberFormat="1" applyFill="1" applyBorder="1" applyAlignment="1">
      <alignment horizontal="right" vertical="center" wrapText="1"/>
    </xf>
    <xf numFmtId="0" fontId="0" fillId="3" borderId="0" xfId="0" applyFill="1" applyAlignment="1">
      <alignment vertical="center"/>
    </xf>
    <xf numFmtId="1" fontId="0" fillId="3" borderId="11" xfId="2" applyNumberFormat="1" applyFont="1" applyFill="1" applyBorder="1" applyAlignment="1">
      <alignment horizontal="right" vertical="center" wrapText="1"/>
    </xf>
    <xf numFmtId="165" fontId="0" fillId="3" borderId="9" xfId="0" applyNumberFormat="1" applyFill="1" applyBorder="1" applyAlignment="1">
      <alignment horizontal="right" vertical="center" wrapText="1"/>
    </xf>
    <xf numFmtId="165" fontId="0" fillId="3" borderId="0" xfId="0" applyNumberFormat="1" applyFill="1" applyAlignment="1">
      <alignment horizontal="right" vertical="center" wrapText="1"/>
    </xf>
    <xf numFmtId="165" fontId="0" fillId="3" borderId="11" xfId="0" applyNumberFormat="1" applyFill="1" applyBorder="1" applyAlignment="1">
      <alignment horizontal="right" vertical="center" wrapText="1"/>
    </xf>
    <xf numFmtId="0" fontId="0" fillId="3" borderId="10" xfId="0" applyFill="1" applyBorder="1" applyAlignment="1">
      <alignment horizontal="right" wrapText="1"/>
    </xf>
    <xf numFmtId="165" fontId="0" fillId="3" borderId="0" xfId="0" applyNumberFormat="1" applyFill="1" applyAlignment="1">
      <alignment horizontal="right" wrapText="1"/>
    </xf>
    <xf numFmtId="0" fontId="0" fillId="3" borderId="2" xfId="0" applyFill="1" applyBorder="1"/>
    <xf numFmtId="0" fontId="0" fillId="3" borderId="4" xfId="0" applyFill="1" applyBorder="1" applyAlignment="1">
      <alignment horizontal="right" vertical="center" wrapText="1"/>
    </xf>
    <xf numFmtId="0" fontId="0" fillId="3" borderId="3" xfId="0" applyFill="1" applyBorder="1" applyAlignment="1">
      <alignment horizontal="right" vertical="center" wrapText="1"/>
    </xf>
    <xf numFmtId="0" fontId="0" fillId="3" borderId="1" xfId="0" applyFill="1" applyBorder="1" applyAlignment="1">
      <alignment horizontal="right" vertical="center" wrapText="1"/>
    </xf>
    <xf numFmtId="165" fontId="0" fillId="3" borderId="0" xfId="0" applyNumberFormat="1" applyFill="1"/>
    <xf numFmtId="0" fontId="0" fillId="3" borderId="9" xfId="0" applyFill="1" applyBorder="1"/>
    <xf numFmtId="165" fontId="0" fillId="3" borderId="10" xfId="0" applyNumberFormat="1" applyFill="1" applyBorder="1" applyAlignment="1">
      <alignment horizontal="right" vertical="center" wrapText="1"/>
    </xf>
    <xf numFmtId="0" fontId="2" fillId="3" borderId="9" xfId="0" applyFont="1" applyFill="1" applyBorder="1"/>
    <xf numFmtId="0" fontId="2" fillId="3" borderId="11" xfId="0" applyFont="1" applyFill="1" applyBorder="1"/>
    <xf numFmtId="0" fontId="2" fillId="3" borderId="11" xfId="0" applyFont="1" applyFill="1" applyBorder="1" applyAlignment="1">
      <alignment horizontal="right" vertical="center" wrapText="1"/>
    </xf>
    <xf numFmtId="165" fontId="2" fillId="3" borderId="10" xfId="0" applyNumberFormat="1" applyFont="1" applyFill="1" applyBorder="1" applyAlignment="1">
      <alignment horizontal="right" vertical="center" wrapText="1"/>
    </xf>
    <xf numFmtId="0" fontId="2" fillId="3" borderId="0" xfId="0" applyFont="1" applyFill="1" applyAlignment="1">
      <alignment horizontal="right" vertical="center" wrapText="1"/>
    </xf>
    <xf numFmtId="0" fontId="2" fillId="3" borderId="6" xfId="0" applyFont="1" applyFill="1" applyBorder="1"/>
    <xf numFmtId="165" fontId="0" fillId="3" borderId="4" xfId="0" applyNumberFormat="1" applyFill="1" applyBorder="1" applyAlignment="1">
      <alignment horizontal="right" vertical="center" wrapText="1"/>
    </xf>
    <xf numFmtId="165" fontId="2" fillId="3" borderId="10" xfId="0" applyNumberFormat="1" applyFont="1" applyFill="1" applyBorder="1"/>
    <xf numFmtId="165" fontId="2" fillId="3" borderId="0" xfId="0" applyNumberFormat="1" applyFont="1" applyFill="1"/>
    <xf numFmtId="165" fontId="2" fillId="3" borderId="11" xfId="0" applyNumberFormat="1" applyFont="1" applyFill="1" applyBorder="1"/>
    <xf numFmtId="165" fontId="2" fillId="3" borderId="11" xfId="0" applyNumberFormat="1" applyFont="1" applyFill="1" applyBorder="1" applyAlignment="1">
      <alignment horizontal="right" vertical="center" wrapText="1"/>
    </xf>
    <xf numFmtId="0" fontId="2" fillId="3" borderId="10" xfId="0" applyFont="1" applyFill="1" applyBorder="1" applyAlignment="1">
      <alignment horizontal="right" vertical="center" wrapText="1"/>
    </xf>
    <xf numFmtId="165" fontId="2" fillId="3" borderId="0" xfId="0" applyNumberFormat="1" applyFont="1" applyFill="1" applyAlignment="1">
      <alignment horizontal="right" vertical="center" wrapText="1"/>
    </xf>
    <xf numFmtId="165" fontId="2" fillId="3" borderId="8" xfId="0" applyNumberFormat="1" applyFont="1" applyFill="1" applyBorder="1" applyAlignment="1">
      <alignment horizontal="right" vertical="center" wrapText="1"/>
    </xf>
    <xf numFmtId="165" fontId="0" fillId="3" borderId="3" xfId="0" applyNumberFormat="1" applyFill="1" applyBorder="1" applyAlignment="1">
      <alignment horizontal="right" vertical="center" wrapText="1"/>
    </xf>
    <xf numFmtId="165" fontId="0" fillId="3" borderId="1" xfId="0" applyNumberFormat="1" applyFill="1" applyBorder="1" applyAlignment="1">
      <alignment horizontal="right" vertical="center" wrapText="1"/>
    </xf>
    <xf numFmtId="164" fontId="0" fillId="3" borderId="3" xfId="1" applyNumberFormat="1" applyFont="1" applyFill="1" applyBorder="1" applyAlignment="1"/>
    <xf numFmtId="165" fontId="0" fillId="3" borderId="2" xfId="0" applyNumberFormat="1" applyFill="1" applyBorder="1"/>
    <xf numFmtId="165" fontId="0" fillId="3" borderId="1" xfId="0" applyNumberFormat="1" applyFill="1" applyBorder="1"/>
    <xf numFmtId="165" fontId="0" fillId="3" borderId="4" xfId="0" applyNumberFormat="1" applyFill="1" applyBorder="1"/>
    <xf numFmtId="164" fontId="0" fillId="3" borderId="10" xfId="1" applyNumberFormat="1" applyFont="1" applyFill="1" applyBorder="1" applyAlignment="1"/>
    <xf numFmtId="165" fontId="0" fillId="3" borderId="9" xfId="0" applyNumberFormat="1" applyFill="1" applyBorder="1"/>
    <xf numFmtId="165" fontId="0" fillId="3" borderId="11" xfId="0" applyNumberFormat="1" applyFill="1" applyBorder="1"/>
    <xf numFmtId="0" fontId="13" fillId="3" borderId="0" xfId="0" applyFont="1" applyFill="1"/>
    <xf numFmtId="0" fontId="11" fillId="3" borderId="0" xfId="0" applyFont="1" applyFill="1"/>
    <xf numFmtId="165" fontId="11" fillId="3" borderId="0" xfId="0" applyNumberFormat="1" applyFont="1" applyFill="1"/>
    <xf numFmtId="165" fontId="2" fillId="3" borderId="9" xfId="0" applyNumberFormat="1" applyFont="1" applyFill="1" applyBorder="1"/>
    <xf numFmtId="164" fontId="2" fillId="3" borderId="10" xfId="1" applyNumberFormat="1" applyFont="1" applyFill="1" applyBorder="1" applyAlignment="1"/>
    <xf numFmtId="165" fontId="2" fillId="3" borderId="5" xfId="0" applyNumberFormat="1" applyFont="1" applyFill="1" applyBorder="1"/>
    <xf numFmtId="165" fontId="2" fillId="3" borderId="8" xfId="0" applyNumberFormat="1" applyFont="1" applyFill="1" applyBorder="1"/>
    <xf numFmtId="0" fontId="0" fillId="3" borderId="5" xfId="0" applyFill="1" applyBorder="1"/>
    <xf numFmtId="164" fontId="0" fillId="3" borderId="9" xfId="1" applyNumberFormat="1" applyFont="1" applyFill="1" applyBorder="1"/>
    <xf numFmtId="1" fontId="0" fillId="3" borderId="2" xfId="2" applyNumberFormat="1" applyFont="1" applyFill="1" applyBorder="1"/>
    <xf numFmtId="165" fontId="0" fillId="3" borderId="10" xfId="0" applyNumberFormat="1" applyFill="1" applyBorder="1"/>
    <xf numFmtId="1" fontId="0" fillId="3" borderId="9" xfId="2" applyNumberFormat="1" applyFont="1" applyFill="1" applyBorder="1"/>
    <xf numFmtId="164" fontId="0" fillId="3" borderId="6" xfId="1" applyNumberFormat="1" applyFont="1" applyFill="1" applyBorder="1"/>
    <xf numFmtId="1" fontId="0" fillId="3" borderId="6" xfId="2" applyNumberFormat="1" applyFont="1" applyFill="1" applyBorder="1"/>
    <xf numFmtId="165" fontId="0" fillId="3" borderId="7" xfId="0" applyNumberFormat="1" applyFill="1" applyBorder="1"/>
    <xf numFmtId="165" fontId="0" fillId="3" borderId="5" xfId="0" applyNumberFormat="1" applyFill="1" applyBorder="1"/>
    <xf numFmtId="164" fontId="0" fillId="3" borderId="2" xfId="1" applyNumberFormat="1" applyFont="1" applyFill="1" applyBorder="1"/>
    <xf numFmtId="165" fontId="0" fillId="3" borderId="3" xfId="0" applyNumberFormat="1" applyFill="1" applyBorder="1"/>
    <xf numFmtId="0" fontId="12" fillId="3" borderId="0" xfId="0" applyFont="1" applyFill="1" applyAlignment="1">
      <alignment wrapText="1"/>
    </xf>
    <xf numFmtId="165" fontId="2" fillId="3" borderId="7" xfId="0" applyNumberFormat="1" applyFont="1" applyFill="1" applyBorder="1"/>
    <xf numFmtId="165" fontId="0" fillId="3" borderId="8" xfId="0" applyNumberFormat="1" applyFill="1" applyBorder="1"/>
    <xf numFmtId="1" fontId="0" fillId="3" borderId="10" xfId="2" applyNumberFormat="1" applyFont="1" applyFill="1" applyBorder="1" applyAlignment="1">
      <alignment horizontal="right" wrapText="1"/>
    </xf>
    <xf numFmtId="1" fontId="0" fillId="3" borderId="10" xfId="2" applyNumberFormat="1" applyFont="1" applyFill="1" applyBorder="1" applyAlignment="1">
      <alignment horizontal="right" vertical="center" wrapText="1"/>
    </xf>
    <xf numFmtId="165" fontId="15" fillId="3" borderId="2" xfId="0" applyNumberFormat="1" applyFont="1" applyFill="1" applyBorder="1" applyAlignment="1">
      <alignment horizontal="right" wrapText="1"/>
    </xf>
    <xf numFmtId="165" fontId="15" fillId="3" borderId="9" xfId="0" applyNumberFormat="1" applyFont="1" applyFill="1" applyBorder="1" applyAlignment="1">
      <alignment horizontal="right" wrapText="1"/>
    </xf>
    <xf numFmtId="0" fontId="15" fillId="3" borderId="10" xfId="0" applyFont="1" applyFill="1" applyBorder="1" applyAlignment="1">
      <alignment horizontal="right" wrapText="1"/>
    </xf>
    <xf numFmtId="0" fontId="15" fillId="3" borderId="10" xfId="0" applyFont="1" applyFill="1" applyBorder="1" applyAlignment="1">
      <alignment horizontal="right" vertical="center" wrapText="1"/>
    </xf>
    <xf numFmtId="3" fontId="15" fillId="3" borderId="10" xfId="0" applyNumberFormat="1" applyFont="1" applyFill="1" applyBorder="1" applyAlignment="1">
      <alignment horizontal="right" vertical="center" wrapText="1"/>
    </xf>
    <xf numFmtId="165" fontId="15" fillId="3" borderId="0" xfId="0" applyNumberFormat="1" applyFont="1" applyFill="1" applyAlignment="1">
      <alignment horizontal="right" wrapText="1"/>
    </xf>
    <xf numFmtId="165" fontId="15" fillId="3" borderId="0" xfId="0" applyNumberFormat="1" applyFont="1" applyFill="1" applyAlignment="1">
      <alignment horizontal="right" vertical="center" wrapText="1"/>
    </xf>
    <xf numFmtId="165" fontId="15" fillId="3" borderId="11" xfId="0" applyNumberFormat="1" applyFont="1" applyFill="1" applyBorder="1" applyAlignment="1">
      <alignment horizontal="right" vertical="center" wrapText="1"/>
    </xf>
    <xf numFmtId="1" fontId="15" fillId="3" borderId="10" xfId="2" applyNumberFormat="1" applyFont="1" applyFill="1" applyBorder="1" applyAlignment="1">
      <alignment horizontal="right" wrapText="1"/>
    </xf>
    <xf numFmtId="1" fontId="15" fillId="3" borderId="10" xfId="2" applyNumberFormat="1" applyFont="1" applyFill="1" applyBorder="1" applyAlignment="1">
      <alignment horizontal="right" vertical="center" wrapText="1"/>
    </xf>
    <xf numFmtId="0" fontId="15" fillId="3" borderId="0" xfId="0" applyFont="1" applyFill="1"/>
    <xf numFmtId="165" fontId="15" fillId="3" borderId="0" xfId="0" applyNumberFormat="1" applyFont="1" applyFill="1"/>
    <xf numFmtId="9" fontId="0" fillId="3" borderId="0" xfId="2" applyFont="1" applyFill="1"/>
    <xf numFmtId="1" fontId="0" fillId="3" borderId="0" xfId="0" applyNumberFormat="1" applyFill="1"/>
    <xf numFmtId="165" fontId="15" fillId="3" borderId="2" xfId="0" applyNumberFormat="1" applyFont="1" applyFill="1" applyBorder="1"/>
    <xf numFmtId="165" fontId="15" fillId="3" borderId="1" xfId="0" applyNumberFormat="1" applyFont="1" applyFill="1" applyBorder="1"/>
    <xf numFmtId="165" fontId="15" fillId="3" borderId="4" xfId="0" applyNumberFormat="1" applyFont="1" applyFill="1" applyBorder="1"/>
    <xf numFmtId="165" fontId="15" fillId="3" borderId="9" xfId="0" applyNumberFormat="1" applyFont="1" applyFill="1" applyBorder="1"/>
    <xf numFmtId="165" fontId="15" fillId="3" borderId="11" xfId="0" applyNumberFormat="1" applyFont="1" applyFill="1" applyBorder="1"/>
    <xf numFmtId="165" fontId="16" fillId="3" borderId="9" xfId="0" applyNumberFormat="1" applyFont="1" applyFill="1" applyBorder="1"/>
    <xf numFmtId="165" fontId="16" fillId="3" borderId="0" xfId="0" applyNumberFormat="1" applyFont="1" applyFill="1"/>
    <xf numFmtId="165" fontId="16" fillId="3" borderId="11" xfId="0" applyNumberFormat="1" applyFont="1" applyFill="1" applyBorder="1"/>
    <xf numFmtId="165" fontId="16" fillId="3" borderId="5" xfId="0" applyNumberFormat="1" applyFont="1" applyFill="1" applyBorder="1"/>
    <xf numFmtId="165" fontId="16" fillId="3" borderId="8" xfId="0" applyNumberFormat="1" applyFont="1" applyFill="1" applyBorder="1"/>
    <xf numFmtId="165" fontId="15" fillId="3" borderId="3" xfId="0" applyNumberFormat="1" applyFont="1" applyFill="1" applyBorder="1"/>
    <xf numFmtId="165" fontId="15" fillId="3" borderId="10" xfId="0" applyNumberFormat="1" applyFont="1" applyFill="1" applyBorder="1"/>
    <xf numFmtId="165" fontId="16" fillId="3" borderId="10" xfId="0" applyNumberFormat="1" applyFont="1" applyFill="1" applyBorder="1"/>
    <xf numFmtId="165" fontId="16" fillId="3" borderId="7" xfId="0" applyNumberFormat="1" applyFont="1" applyFill="1" applyBorder="1"/>
    <xf numFmtId="165" fontId="15" fillId="3" borderId="4" xfId="0" applyNumberFormat="1" applyFont="1" applyFill="1" applyBorder="1" applyAlignment="1">
      <alignment horizontal="right" vertical="center" wrapText="1"/>
    </xf>
    <xf numFmtId="165" fontId="16" fillId="3" borderId="11" xfId="0" applyNumberFormat="1" applyFont="1" applyFill="1" applyBorder="1" applyAlignment="1">
      <alignment horizontal="right" vertical="center" wrapText="1"/>
    </xf>
    <xf numFmtId="165" fontId="16" fillId="3" borderId="8" xfId="0" applyNumberFormat="1" applyFont="1" applyFill="1" applyBorder="1" applyAlignment="1">
      <alignment horizontal="right" vertical="center" wrapText="1"/>
    </xf>
    <xf numFmtId="164" fontId="15" fillId="3" borderId="2" xfId="1" applyNumberFormat="1" applyFont="1" applyFill="1" applyBorder="1"/>
    <xf numFmtId="164" fontId="15" fillId="3" borderId="9" xfId="1" applyNumberFormat="1" applyFont="1" applyFill="1" applyBorder="1"/>
    <xf numFmtId="164" fontId="15" fillId="3" borderId="6" xfId="1" applyNumberFormat="1" applyFont="1" applyFill="1" applyBorder="1"/>
    <xf numFmtId="1" fontId="15" fillId="3" borderId="2" xfId="2" applyNumberFormat="1" applyFont="1" applyFill="1" applyBorder="1"/>
    <xf numFmtId="1" fontId="15" fillId="3" borderId="9" xfId="2" applyNumberFormat="1" applyFont="1" applyFill="1" applyBorder="1"/>
    <xf numFmtId="1" fontId="15" fillId="3" borderId="6" xfId="2" applyNumberFormat="1" applyFont="1" applyFill="1" applyBorder="1"/>
    <xf numFmtId="165" fontId="15" fillId="3" borderId="7" xfId="0" applyNumberFormat="1" applyFont="1" applyFill="1" applyBorder="1"/>
    <xf numFmtId="165" fontId="15" fillId="3" borderId="5" xfId="0" applyNumberFormat="1" applyFont="1" applyFill="1" applyBorder="1"/>
    <xf numFmtId="165" fontId="15" fillId="3" borderId="8" xfId="0" applyNumberFormat="1" applyFont="1" applyFill="1" applyBorder="1"/>
    <xf numFmtId="164" fontId="15" fillId="3" borderId="0" xfId="1" applyNumberFormat="1" applyFont="1" applyFill="1" applyBorder="1"/>
    <xf numFmtId="1" fontId="15" fillId="3" borderId="0" xfId="2" applyNumberFormat="1" applyFont="1" applyFill="1" applyBorder="1"/>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6" xfId="0" applyFill="1" applyBorder="1" applyAlignment="1">
      <alignment horizontal="center" vertical="center"/>
    </xf>
    <xf numFmtId="1" fontId="0" fillId="3" borderId="11" xfId="0" applyNumberFormat="1" applyFill="1" applyBorder="1" applyAlignment="1">
      <alignment horizontal="right" wrapText="1"/>
    </xf>
    <xf numFmtId="165" fontId="0" fillId="3" borderId="9" xfId="0" applyNumberFormat="1" applyFill="1" applyBorder="1" applyAlignment="1">
      <alignment horizontal="right" wrapText="1"/>
    </xf>
    <xf numFmtId="0" fontId="0" fillId="3" borderId="5" xfId="0" applyFill="1" applyBorder="1" applyAlignment="1">
      <alignment vertical="center" wrapText="1"/>
    </xf>
    <xf numFmtId="0" fontId="0" fillId="3" borderId="11" xfId="0" applyFill="1" applyBorder="1" applyAlignment="1">
      <alignment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0" xfId="0" applyFill="1" applyAlignment="1">
      <alignment horizontal="center"/>
    </xf>
    <xf numFmtId="0" fontId="0" fillId="3" borderId="0" xfId="0" applyFill="1" applyAlignment="1">
      <alignment horizontal="center" vertical="center"/>
    </xf>
    <xf numFmtId="0" fontId="0" fillId="3" borderId="11" xfId="0" applyFill="1" applyBorder="1" applyAlignment="1">
      <alignment horizontal="left" wrapText="1"/>
    </xf>
    <xf numFmtId="0" fontId="0" fillId="3" borderId="12" xfId="0" applyFill="1" applyBorder="1" applyAlignment="1">
      <alignment horizontal="center" vertical="center" wrapText="1"/>
    </xf>
    <xf numFmtId="0" fontId="0" fillId="3" borderId="9" xfId="0" applyFill="1" applyBorder="1" applyAlignment="1">
      <alignment horizontal="right" wrapText="1"/>
    </xf>
    <xf numFmtId="3" fontId="0" fillId="3" borderId="9" xfId="0" applyNumberFormat="1" applyFill="1" applyBorder="1" applyAlignment="1">
      <alignment horizontal="right" vertical="center" wrapText="1"/>
    </xf>
    <xf numFmtId="0" fontId="19" fillId="3" borderId="0" xfId="31" applyFont="1" applyFill="1">
      <alignment vertical="center"/>
    </xf>
    <xf numFmtId="0" fontId="20" fillId="0" borderId="0" xfId="33" applyAlignment="1">
      <alignment vertical="center"/>
    </xf>
    <xf numFmtId="0" fontId="21" fillId="0" borderId="0" xfId="34" applyAlignment="1">
      <alignment vertical="center" wrapText="1"/>
    </xf>
    <xf numFmtId="0" fontId="21" fillId="0" borderId="0" xfId="34">
      <alignment vertical="center"/>
    </xf>
    <xf numFmtId="0" fontId="22" fillId="0" borderId="0" xfId="35" applyAlignment="1"/>
    <xf numFmtId="0" fontId="14" fillId="0" borderId="0" xfId="34" applyFont="1" applyAlignment="1">
      <alignment vertical="center" wrapText="1"/>
    </xf>
    <xf numFmtId="0" fontId="14" fillId="3" borderId="0" xfId="36" applyFont="1" applyFill="1" applyAlignment="1">
      <alignment vertical="center" wrapText="1"/>
    </xf>
    <xf numFmtId="0" fontId="14" fillId="0" borderId="0" xfId="34" applyFont="1" applyAlignment="1">
      <alignment wrapText="1"/>
    </xf>
    <xf numFmtId="0" fontId="14" fillId="0" borderId="0" xfId="34" applyFont="1">
      <alignment vertical="center"/>
    </xf>
    <xf numFmtId="0" fontId="2" fillId="3" borderId="3" xfId="0" applyFont="1" applyFill="1" applyBorder="1" applyAlignment="1">
      <alignment vertical="top"/>
    </xf>
    <xf numFmtId="164" fontId="2" fillId="3" borderId="3" xfId="1" applyNumberFormat="1" applyFont="1" applyFill="1" applyBorder="1" applyAlignment="1">
      <alignment vertical="top" wrapText="1"/>
    </xf>
    <xf numFmtId="165" fontId="16" fillId="3" borderId="2" xfId="0" applyNumberFormat="1" applyFont="1" applyFill="1" applyBorder="1" applyAlignment="1">
      <alignment vertical="top"/>
    </xf>
    <xf numFmtId="165" fontId="16" fillId="3" borderId="1" xfId="0" applyNumberFormat="1" applyFont="1" applyFill="1" applyBorder="1" applyAlignment="1">
      <alignment vertical="top"/>
    </xf>
    <xf numFmtId="165" fontId="16" fillId="3" borderId="4" xfId="0" applyNumberFormat="1" applyFont="1" applyFill="1" applyBorder="1" applyAlignment="1">
      <alignment vertical="top"/>
    </xf>
    <xf numFmtId="165" fontId="2" fillId="3" borderId="2" xfId="0" applyNumberFormat="1" applyFont="1" applyFill="1" applyBorder="1" applyAlignment="1">
      <alignment vertical="top"/>
    </xf>
    <xf numFmtId="165" fontId="2" fillId="3" borderId="1" xfId="0" applyNumberFormat="1" applyFont="1" applyFill="1" applyBorder="1" applyAlignment="1">
      <alignment vertical="top"/>
    </xf>
    <xf numFmtId="165" fontId="2" fillId="3" borderId="4" xfId="0" applyNumberFormat="1" applyFont="1" applyFill="1" applyBorder="1" applyAlignment="1">
      <alignment vertical="top"/>
    </xf>
    <xf numFmtId="0" fontId="2" fillId="3" borderId="2" xfId="0" applyFont="1" applyFill="1" applyBorder="1" applyAlignment="1">
      <alignment vertical="top"/>
    </xf>
    <xf numFmtId="0" fontId="2" fillId="3" borderId="4" xfId="0" applyFont="1" applyFill="1" applyBorder="1" applyAlignment="1">
      <alignment vertical="top"/>
    </xf>
    <xf numFmtId="165" fontId="2" fillId="3" borderId="3" xfId="0" applyNumberFormat="1" applyFont="1" applyFill="1" applyBorder="1" applyAlignment="1">
      <alignment vertical="top"/>
    </xf>
    <xf numFmtId="0" fontId="2" fillId="3" borderId="1" xfId="0" applyFont="1" applyFill="1" applyBorder="1" applyAlignment="1">
      <alignment vertical="top"/>
    </xf>
    <xf numFmtId="0" fontId="0" fillId="3" borderId="4" xfId="0" applyFill="1" applyBorder="1"/>
    <xf numFmtId="0" fontId="0" fillId="3" borderId="11" xfId="0" applyFill="1" applyBorder="1"/>
    <xf numFmtId="0" fontId="0" fillId="3" borderId="1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 xfId="0" applyFill="1" applyBorder="1"/>
    <xf numFmtId="0" fontId="20" fillId="0" borderId="0" xfId="33">
      <alignment horizontal="left" vertical="center"/>
    </xf>
    <xf numFmtId="0" fontId="5" fillId="0" borderId="0" xfId="3"/>
    <xf numFmtId="0" fontId="24" fillId="0" borderId="0" xfId="34" applyFont="1" applyAlignment="1">
      <alignment vertical="center" wrapText="1"/>
    </xf>
    <xf numFmtId="0" fontId="25" fillId="0" borderId="0" xfId="35" applyFont="1" applyAlignment="1">
      <alignment wrapText="1"/>
    </xf>
    <xf numFmtId="0" fontId="17" fillId="0" borderId="0" xfId="35" applyFont="1">
      <alignment horizontal="left"/>
    </xf>
    <xf numFmtId="0" fontId="17" fillId="0" borderId="0" xfId="35" applyFont="1" applyAlignment="1"/>
    <xf numFmtId="0" fontId="27" fillId="0" borderId="0" xfId="11" applyFont="1" applyAlignment="1" applyProtection="1">
      <alignment vertical="center" wrapText="1"/>
    </xf>
    <xf numFmtId="0" fontId="29" fillId="0" borderId="0" xfId="37" applyFont="1"/>
    <xf numFmtId="0" fontId="27" fillId="0" borderId="0" xfId="11" applyFont="1" applyAlignment="1" applyProtection="1">
      <alignment vertical="center"/>
    </xf>
    <xf numFmtId="0" fontId="30" fillId="0" borderId="0" xfId="3" applyFont="1"/>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164" fontId="0" fillId="3" borderId="2" xfId="1" applyNumberFormat="1" applyFont="1" applyFill="1" applyBorder="1" applyAlignment="1">
      <alignment horizontal="right" vertical="center" wrapText="1"/>
    </xf>
    <xf numFmtId="164" fontId="0" fillId="3" borderId="9" xfId="1" applyNumberFormat="1" applyFont="1" applyFill="1" applyBorder="1" applyAlignment="1">
      <alignment horizontal="right" vertical="center" wrapText="1"/>
    </xf>
    <xf numFmtId="164" fontId="2" fillId="3" borderId="2" xfId="1" applyNumberFormat="1" applyFont="1" applyFill="1" applyBorder="1" applyAlignment="1">
      <alignment horizontal="right" vertical="top" wrapText="1"/>
    </xf>
    <xf numFmtId="164" fontId="2" fillId="3" borderId="9" xfId="1" applyNumberFormat="1" applyFont="1" applyFill="1" applyBorder="1" applyAlignment="1">
      <alignment horizontal="right" vertical="center" wrapText="1"/>
    </xf>
    <xf numFmtId="164" fontId="0" fillId="3" borderId="0" xfId="0" applyNumberFormat="1" applyFill="1"/>
    <xf numFmtId="0" fontId="14" fillId="0" borderId="0" xfId="16" applyFont="1" applyAlignment="1">
      <alignment vertical="center"/>
    </xf>
    <xf numFmtId="0" fontId="14" fillId="3" borderId="0" xfId="16" applyFont="1" applyFill="1" applyAlignment="1">
      <alignment vertical="center" wrapText="1"/>
    </xf>
    <xf numFmtId="0" fontId="0" fillId="3" borderId="0" xfId="0" applyFill="1" applyAlignment="1">
      <alignment wrapText="1"/>
    </xf>
    <xf numFmtId="0" fontId="0" fillId="3" borderId="5" xfId="0" applyFill="1" applyBorder="1" applyAlignment="1">
      <alignment horizontal="center" vertical="center"/>
    </xf>
    <xf numFmtId="164" fontId="15" fillId="3" borderId="2" xfId="1" applyNumberFormat="1" applyFont="1" applyFill="1" applyBorder="1" applyAlignment="1">
      <alignment horizontal="right"/>
    </xf>
    <xf numFmtId="164" fontId="15" fillId="3" borderId="9" xfId="1" applyNumberFormat="1" applyFont="1" applyFill="1" applyBorder="1" applyAlignment="1">
      <alignment horizontal="right"/>
    </xf>
    <xf numFmtId="0" fontId="16" fillId="3" borderId="9" xfId="0" applyFont="1" applyFill="1" applyBorder="1" applyAlignment="1">
      <alignment horizontal="right"/>
    </xf>
    <xf numFmtId="0" fontId="16" fillId="3" borderId="6" xfId="0" applyFont="1" applyFill="1" applyBorder="1" applyAlignment="1">
      <alignment horizontal="right"/>
    </xf>
    <xf numFmtId="164" fontId="0" fillId="3" borderId="2" xfId="1" applyNumberFormat="1" applyFont="1" applyFill="1" applyBorder="1" applyAlignment="1">
      <alignment horizontal="right"/>
    </xf>
    <xf numFmtId="164" fontId="0" fillId="3" borderId="9" xfId="1" applyNumberFormat="1" applyFont="1" applyFill="1" applyBorder="1" applyAlignment="1">
      <alignment horizontal="right"/>
    </xf>
    <xf numFmtId="0" fontId="2" fillId="3" borderId="9" xfId="0" applyFont="1" applyFill="1" applyBorder="1" applyAlignment="1">
      <alignment horizontal="right"/>
    </xf>
    <xf numFmtId="0" fontId="2" fillId="3" borderId="6" xfId="0" applyFont="1" applyFill="1" applyBorder="1" applyAlignment="1">
      <alignment horizontal="right"/>
    </xf>
    <xf numFmtId="164" fontId="2" fillId="3" borderId="2" xfId="1" applyNumberFormat="1" applyFont="1" applyFill="1" applyBorder="1" applyAlignment="1">
      <alignment vertical="top"/>
    </xf>
    <xf numFmtId="165" fontId="2" fillId="3" borderId="4" xfId="0" applyNumberFormat="1" applyFont="1" applyFill="1" applyBorder="1" applyAlignment="1">
      <alignment horizontal="right" vertical="top" wrapText="1"/>
    </xf>
    <xf numFmtId="164" fontId="16" fillId="3" borderId="2" xfId="1" applyNumberFormat="1" applyFont="1" applyFill="1" applyBorder="1" applyAlignment="1">
      <alignment vertical="top"/>
    </xf>
    <xf numFmtId="165" fontId="16" fillId="3" borderId="3" xfId="0" applyNumberFormat="1" applyFont="1" applyFill="1" applyBorder="1" applyAlignment="1">
      <alignment vertical="top"/>
    </xf>
    <xf numFmtId="165" fontId="16" fillId="3" borderId="4" xfId="0" applyNumberFormat="1" applyFont="1" applyFill="1" applyBorder="1" applyAlignment="1">
      <alignment horizontal="right" vertical="top" wrapText="1"/>
    </xf>
    <xf numFmtId="0" fontId="0" fillId="3" borderId="8" xfId="0" applyFill="1" applyBorder="1" applyAlignment="1">
      <alignment horizontal="center" vertical="center" wrapText="1"/>
    </xf>
    <xf numFmtId="16" fontId="0" fillId="0" borderId="0" xfId="0" applyNumberFormat="1"/>
    <xf numFmtId="0" fontId="2" fillId="0" borderId="0" xfId="0" applyFont="1"/>
    <xf numFmtId="165" fontId="15" fillId="0" borderId="0" xfId="0" applyNumberFormat="1" applyFont="1"/>
    <xf numFmtId="0" fontId="0" fillId="0" borderId="0" xfId="0" applyAlignment="1">
      <alignment horizontal="right"/>
    </xf>
    <xf numFmtId="0" fontId="0" fillId="0" borderId="3" xfId="0" applyBorder="1"/>
    <xf numFmtId="0" fontId="0" fillId="0" borderId="1" xfId="0" applyBorder="1"/>
    <xf numFmtId="0" fontId="0" fillId="0" borderId="4" xfId="0" applyBorder="1"/>
    <xf numFmtId="0" fontId="23" fillId="0" borderId="0" xfId="36"/>
    <xf numFmtId="0" fontId="35" fillId="0" borderId="0" xfId="36" applyFont="1"/>
    <xf numFmtId="0" fontId="21" fillId="0" borderId="0" xfId="38" applyFont="1" applyAlignment="1">
      <alignment vertical="center" wrapText="1"/>
    </xf>
    <xf numFmtId="0" fontId="21" fillId="0" borderId="0" xfId="38" applyFont="1" applyAlignment="1">
      <alignment vertical="center"/>
    </xf>
    <xf numFmtId="0" fontId="22" fillId="0" borderId="0" xfId="39" applyFont="1" applyFill="1" applyAlignment="1" applyProtection="1"/>
    <xf numFmtId="0" fontId="22" fillId="0" borderId="0" xfId="39" applyFont="1" applyAlignment="1" applyProtection="1"/>
    <xf numFmtId="0" fontId="21" fillId="0" borderId="0" xfId="40" applyFont="1" applyFill="1" applyAlignment="1" applyProtection="1">
      <alignment vertical="center"/>
    </xf>
    <xf numFmtId="0" fontId="36" fillId="0" borderId="0" xfId="40" applyFont="1" applyAlignment="1" applyProtection="1">
      <alignment vertical="center"/>
    </xf>
    <xf numFmtId="0" fontId="21" fillId="3" borderId="0" xfId="38" applyFont="1" applyFill="1" applyAlignment="1">
      <alignment vertical="center"/>
    </xf>
    <xf numFmtId="0" fontId="37" fillId="3" borderId="0" xfId="40" applyFont="1" applyFill="1" applyAlignment="1" applyProtection="1">
      <alignment vertical="center"/>
    </xf>
    <xf numFmtId="0" fontId="21" fillId="3" borderId="0" xfId="16" applyFont="1" applyFill="1" applyAlignment="1">
      <alignment vertical="center"/>
    </xf>
  </cellXfs>
  <cellStyles count="42">
    <cellStyle name="Comma" xfId="1" builtinId="3"/>
    <cellStyle name="Comma 2" xfId="4" xr:uid="{00000000-0005-0000-0000-000001000000}"/>
    <cellStyle name="Comma 3" xfId="5" xr:uid="{00000000-0005-0000-0000-000002000000}"/>
    <cellStyle name="Comma 4" xfId="6" xr:uid="{00000000-0005-0000-0000-000003000000}"/>
    <cellStyle name="Comma 5" xfId="7" xr:uid="{00000000-0005-0000-0000-000004000000}"/>
    <cellStyle name="Comma 6" xfId="8" xr:uid="{00000000-0005-0000-0000-000005000000}"/>
    <cellStyle name="Comma 7" xfId="9" xr:uid="{00000000-0005-0000-0000-000006000000}"/>
    <cellStyle name="Heading" xfId="10" xr:uid="{00000000-0005-0000-0000-000007000000}"/>
    <cellStyle name="Heading 1" xfId="31" builtinId="16" customBuiltin="1"/>
    <cellStyle name="Heading 1 2" xfId="33" xr:uid="{A72FBA4B-CE54-48B2-9D27-A44D6E8BD043}"/>
    <cellStyle name="Heading 2" xfId="32" builtinId="17" customBuiltin="1"/>
    <cellStyle name="Heading 2 2" xfId="35" xr:uid="{35C6138B-1731-49FA-9C54-C6CABE8FFC84}"/>
    <cellStyle name="Heading 2 3" xfId="39" xr:uid="{E7A9AD47-148E-44EE-8284-98D3E5F25C6A}"/>
    <cellStyle name="Heading 3 2" xfId="37" xr:uid="{FF6A53EE-98BD-4B3C-BADC-99EB5726F863}"/>
    <cellStyle name="Hyperlink 2" xfId="11" xr:uid="{00000000-0005-0000-0000-000009000000}"/>
    <cellStyle name="Hyperlink 2 2" xfId="41" xr:uid="{90AE8400-5C69-4050-B247-7E80ED91E9D4}"/>
    <cellStyle name="Hyperlink 3" xfId="40" xr:uid="{1219E642-8122-4D07-A4FA-DA76A2BD0DEA}"/>
    <cellStyle name="Normal" xfId="0" builtinId="0"/>
    <cellStyle name="Normal 2" xfId="3" xr:uid="{00000000-0005-0000-0000-00000C000000}"/>
    <cellStyle name="Normal 2 2" xfId="12" xr:uid="{00000000-0005-0000-0000-00000D000000}"/>
    <cellStyle name="Normal 2 2 2" xfId="13" xr:uid="{00000000-0005-0000-0000-00000E000000}"/>
    <cellStyle name="Normal 3" xfId="14" xr:uid="{00000000-0005-0000-0000-00000F000000}"/>
    <cellStyle name="Normal 3 2" xfId="15" xr:uid="{00000000-0005-0000-0000-000010000000}"/>
    <cellStyle name="Normal 4" xfId="16" xr:uid="{00000000-0005-0000-0000-000011000000}"/>
    <cellStyle name="Normal 4 2" xfId="34" xr:uid="{C1645B68-2363-47AC-8702-B482BBF46D02}"/>
    <cellStyle name="Normal 4 3" xfId="38" xr:uid="{834434FC-CBEE-4FF3-A957-EA1FB37905F2}"/>
    <cellStyle name="Normal 5" xfId="17" xr:uid="{00000000-0005-0000-0000-000012000000}"/>
    <cellStyle name="Normal 6" xfId="18" xr:uid="{00000000-0005-0000-0000-000013000000}"/>
    <cellStyle name="Normal 7" xfId="19" xr:uid="{00000000-0005-0000-0000-000014000000}"/>
    <cellStyle name="Normal 8" xfId="20" xr:uid="{00000000-0005-0000-0000-000015000000}"/>
    <cellStyle name="Normal 9" xfId="36" xr:uid="{91759A82-FF03-4AE0-8B55-70EB7FD054D9}"/>
    <cellStyle name="Percent" xfId="2" builtinId="5"/>
    <cellStyle name="Percent 2" xfId="21" xr:uid="{00000000-0005-0000-0000-000018000000}"/>
    <cellStyle name="Percent 3" xfId="22" xr:uid="{00000000-0005-0000-0000-000019000000}"/>
    <cellStyle name="Percent 4" xfId="23" xr:uid="{00000000-0005-0000-0000-00001A000000}"/>
    <cellStyle name="Percent 5" xfId="24" xr:uid="{00000000-0005-0000-0000-00001B000000}"/>
    <cellStyle name="Percent 6" xfId="25" xr:uid="{00000000-0005-0000-0000-00001C000000}"/>
    <cellStyle name="Percent 7" xfId="26" xr:uid="{00000000-0005-0000-0000-00001D000000}"/>
    <cellStyle name="Percent 8" xfId="27" xr:uid="{00000000-0005-0000-0000-00001E000000}"/>
    <cellStyle name="Publication_style" xfId="28" xr:uid="{00000000-0005-0000-0000-00001F000000}"/>
    <cellStyle name="Refdb standard" xfId="29" xr:uid="{00000000-0005-0000-0000-000020000000}"/>
    <cellStyle name="Source_1_1" xfId="30" xr:uid="{00000000-0005-0000-0000-000021000000}"/>
  </cellStyles>
  <dxfs count="172">
    <dxf>
      <border outline="0">
        <top style="thin">
          <color indexed="64"/>
        </top>
      </border>
    </dxf>
    <dxf>
      <fill>
        <patternFill patternType="solid">
          <fgColor indexed="64"/>
          <bgColor theme="0"/>
        </patternFill>
      </fill>
      <alignment horizontal="center" vertical="center" textRotation="0" wrapText="1" indent="0" justifyLastLine="0" shrinkToFit="0" readingOrder="0"/>
    </dxf>
    <dxf>
      <border outline="0">
        <top style="thin">
          <color indexed="64"/>
        </top>
      </border>
    </dxf>
    <dxf>
      <fill>
        <patternFill patternType="solid">
          <fgColor indexed="64"/>
          <bgColor theme="0"/>
        </patternFill>
      </fill>
      <alignment horizontal="center" vertical="center" textRotation="0" wrapText="1" indent="0" justifyLastLine="0" shrinkToFit="0" readingOrder="0"/>
    </dxf>
    <dxf>
      <border outline="0">
        <top style="thin">
          <color indexed="64"/>
        </top>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border diagonalUp="0" diagonalDown="0">
        <left/>
        <right style="thin">
          <color indexed="64"/>
        </right>
        <top/>
        <bottom style="thin">
          <color indexed="64"/>
        </bottom>
        <vertical/>
        <horizontal/>
      </border>
    </dxf>
    <dxf>
      <border outline="0">
        <top style="thin">
          <color indexed="64"/>
        </top>
      </border>
    </dxf>
    <dxf>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64" formatCode="_-* #,##0_-;\-* #,##0_-;_-* &quot;-&quot;??_-;_-@_-"/>
      <fill>
        <patternFill patternType="solid">
          <fgColor indexed="64"/>
          <bgColor theme="0"/>
        </patternFill>
      </fill>
      <border diagonalUp="0" diagonalDown="0">
        <left style="thin">
          <color indexed="64"/>
        </left>
        <right style="thin">
          <color indexed="64"/>
        </right>
        <top/>
        <bottom/>
        <vertical/>
        <horizontal/>
      </border>
    </dxf>
    <dxf>
      <fill>
        <patternFill patternType="solid">
          <fgColor indexed="64"/>
          <bgColor theme="0"/>
        </patternFill>
      </fill>
    </dxf>
    <dxf>
      <fill>
        <patternFill patternType="solid">
          <fgColor indexed="64"/>
          <bgColor theme="0"/>
        </patternFill>
      </fill>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dxf>
    <dxf>
      <border outline="0">
        <bottom style="thin">
          <color indexed="64"/>
        </bottom>
      </border>
    </dxf>
    <dxf>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diagonalUp="0" diagonalDown="0">
        <left style="thin">
          <color indexed="64"/>
        </left>
        <right style="thin">
          <color indexed="64"/>
        </right>
        <vertic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diagonalUp="0" diagonalDown="0">
        <left style="thin">
          <color indexed="64"/>
        </left>
        <right style="thin">
          <color indexed="64"/>
        </right>
        <vertic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diagonalUp="0" diagonalDown="0">
        <left style="thin">
          <color indexed="64"/>
        </left>
        <right style="thin">
          <color indexed="64"/>
        </right>
        <vertic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5" formatCode="0.0"/>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right"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strike val="0"/>
        <outline val="0"/>
        <shadow val="0"/>
        <u val="none"/>
        <vertAlign val="baseline"/>
        <sz val="12"/>
        <color auto="1"/>
        <name val="Calibri"/>
        <family val="2"/>
        <scheme val="minor"/>
      </font>
      <alignment horizontal="general" vertical="center" textRotation="0" indent="0" justifyLastLine="0" shrinkToFit="0" readingOrder="0"/>
    </dxf>
    <dxf>
      <font>
        <strike val="0"/>
        <outline val="0"/>
        <shadow val="0"/>
        <u/>
        <vertAlign val="baseline"/>
        <sz val="12"/>
        <color indexed="12"/>
        <name val="Calibri"/>
        <family val="2"/>
        <scheme val="none"/>
      </font>
      <fill>
        <patternFill patternType="solid">
          <fgColor indexed="64"/>
          <bgColor theme="0"/>
        </patternFill>
      </fill>
      <alignment horizontal="general" vertical="center" textRotation="0" wrapText="0" indent="0" justifyLastLine="0" shrinkToFit="0" readingOrder="0"/>
      <protection locked="1" hidden="0"/>
    </dxf>
    <dxf>
      <font>
        <strike val="0"/>
        <outline val="0"/>
        <shadow val="0"/>
        <vertAlign val="baseline"/>
        <sz val="12"/>
        <name val="Calibri"/>
        <family val="2"/>
        <scheme val="none"/>
      </font>
      <fill>
        <patternFill patternType="solid">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none"/>
      </font>
      <alignment horizontal="general" vertical="center" textRotation="0" wrapText="0" indent="0" justifyLastLine="0" shrinkToFit="0" readingOrder="0"/>
      <protection locked="1" hidden="0"/>
    </dxf>
    <dxf>
      <font>
        <strike val="0"/>
        <outline val="0"/>
        <shadow val="0"/>
        <vertAlign val="baseline"/>
        <name val="Calibri"/>
        <family val="2"/>
        <scheme val="none"/>
      </font>
    </dxf>
  </dxfs>
  <tableStyles count="0" defaultTableStyle="TableStyleMedium2" defaultPivotStyle="PivotStyleLight16"/>
  <colors>
    <mruColors>
      <color rgb="FFAA4DD3"/>
      <color rgb="FF1D0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Relationship betweeen sun hours and load</a:t>
            </a:r>
            <a:r>
              <a:rPr lang="en-US" sz="1400" baseline="0"/>
              <a:t> </a:t>
            </a:r>
            <a:r>
              <a:rPr lang="en-US" sz="1400"/>
              <a:t>factor</a:t>
            </a:r>
          </a:p>
        </c:rich>
      </c:tx>
      <c:layout>
        <c:manualLayout>
          <c:xMode val="edge"/>
          <c:yMode val="edge"/>
          <c:x val="1.7772864930345252E-2"/>
          <c:y val="1.2870069562982948E-2"/>
        </c:manualLayout>
      </c:layout>
      <c:overlay val="1"/>
    </c:title>
    <c:autoTitleDeleted val="0"/>
    <c:plotArea>
      <c:layout>
        <c:manualLayout>
          <c:layoutTarget val="inner"/>
          <c:xMode val="edge"/>
          <c:yMode val="edge"/>
          <c:x val="0.1454436616475572"/>
          <c:y val="0.1546152709463596"/>
          <c:w val="0.80848371824335352"/>
          <c:h val="0.70080935593506577"/>
        </c:manualLayout>
      </c:layout>
      <c:scatterChart>
        <c:scatterStyle val="lineMarker"/>
        <c:varyColors val="0"/>
        <c:ser>
          <c:idx val="0"/>
          <c:order val="0"/>
          <c:spPr>
            <a:ln w="28575">
              <a:noFill/>
            </a:ln>
          </c:spPr>
          <c:dPt>
            <c:idx val="0"/>
            <c:marker>
              <c:spPr>
                <a:solidFill>
                  <a:schemeClr val="accent1">
                    <a:lumMod val="50000"/>
                  </a:schemeClr>
                </a:solidFill>
              </c:spPr>
            </c:marker>
            <c:bubble3D val="0"/>
            <c:extLst>
              <c:ext xmlns:c16="http://schemas.microsoft.com/office/drawing/2014/chart" uri="{C3380CC4-5D6E-409C-BE32-E72D297353CC}">
                <c16:uniqueId val="{00000000-CB0B-4352-8A82-9ACAC3D2D410}"/>
              </c:ext>
            </c:extLst>
          </c:dPt>
          <c:dPt>
            <c:idx val="1"/>
            <c:marker>
              <c:spPr>
                <a:solidFill>
                  <a:schemeClr val="tx2">
                    <a:lumMod val="40000"/>
                    <a:lumOff val="60000"/>
                  </a:schemeClr>
                </a:solidFill>
              </c:spPr>
            </c:marker>
            <c:bubble3D val="0"/>
            <c:extLst>
              <c:ext xmlns:c16="http://schemas.microsoft.com/office/drawing/2014/chart" uri="{C3380CC4-5D6E-409C-BE32-E72D297353CC}">
                <c16:uniqueId val="{00000001-CB0B-4352-8A82-9ACAC3D2D410}"/>
              </c:ext>
            </c:extLst>
          </c:dPt>
          <c:dPt>
            <c:idx val="2"/>
            <c:marker>
              <c:spPr>
                <a:solidFill>
                  <a:schemeClr val="accent1">
                    <a:lumMod val="40000"/>
                    <a:lumOff val="60000"/>
                  </a:schemeClr>
                </a:solidFill>
              </c:spPr>
            </c:marker>
            <c:bubble3D val="0"/>
            <c:extLst>
              <c:ext xmlns:c16="http://schemas.microsoft.com/office/drawing/2014/chart" uri="{C3380CC4-5D6E-409C-BE32-E72D297353CC}">
                <c16:uniqueId val="{00000002-CB0B-4352-8A82-9ACAC3D2D410}"/>
              </c:ext>
            </c:extLst>
          </c:dPt>
          <c:dPt>
            <c:idx val="4"/>
            <c:marker>
              <c:spPr>
                <a:solidFill>
                  <a:schemeClr val="accent1">
                    <a:lumMod val="50000"/>
                  </a:schemeClr>
                </a:solidFill>
              </c:spPr>
            </c:marker>
            <c:bubble3D val="0"/>
            <c:extLst>
              <c:ext xmlns:c16="http://schemas.microsoft.com/office/drawing/2014/chart" uri="{C3380CC4-5D6E-409C-BE32-E72D297353CC}">
                <c16:uniqueId val="{00000003-CB0B-4352-8A82-9ACAC3D2D410}"/>
              </c:ext>
            </c:extLst>
          </c:dPt>
          <c:dPt>
            <c:idx val="5"/>
            <c:marker>
              <c:spPr>
                <a:solidFill>
                  <a:schemeClr val="tx2">
                    <a:lumMod val="40000"/>
                    <a:lumOff val="60000"/>
                  </a:schemeClr>
                </a:solidFill>
              </c:spPr>
            </c:marker>
            <c:bubble3D val="0"/>
            <c:extLst>
              <c:ext xmlns:c16="http://schemas.microsoft.com/office/drawing/2014/chart" uri="{C3380CC4-5D6E-409C-BE32-E72D297353CC}">
                <c16:uniqueId val="{00000004-CB0B-4352-8A82-9ACAC3D2D410}"/>
              </c:ext>
            </c:extLst>
          </c:dPt>
          <c:dPt>
            <c:idx val="6"/>
            <c:marker>
              <c:spPr>
                <a:solidFill>
                  <a:schemeClr val="accent1">
                    <a:lumMod val="40000"/>
                    <a:lumOff val="60000"/>
                  </a:schemeClr>
                </a:solidFill>
              </c:spPr>
            </c:marker>
            <c:bubble3D val="0"/>
            <c:extLst>
              <c:ext xmlns:c16="http://schemas.microsoft.com/office/drawing/2014/chart" uri="{C3380CC4-5D6E-409C-BE32-E72D297353CC}">
                <c16:uniqueId val="{00000005-CB0B-4352-8A82-9ACAC3D2D410}"/>
              </c:ext>
            </c:extLst>
          </c:dPt>
          <c:dPt>
            <c:idx val="8"/>
            <c:marker>
              <c:spPr>
                <a:solidFill>
                  <a:schemeClr val="accent1">
                    <a:lumMod val="50000"/>
                  </a:schemeClr>
                </a:solidFill>
              </c:spPr>
            </c:marker>
            <c:bubble3D val="0"/>
            <c:extLst>
              <c:ext xmlns:c16="http://schemas.microsoft.com/office/drawing/2014/chart" uri="{C3380CC4-5D6E-409C-BE32-E72D297353CC}">
                <c16:uniqueId val="{00000006-CB0B-4352-8A82-9ACAC3D2D410}"/>
              </c:ext>
            </c:extLst>
          </c:dPt>
          <c:dPt>
            <c:idx val="9"/>
            <c:marker>
              <c:spPr>
                <a:solidFill>
                  <a:schemeClr val="tx2">
                    <a:lumMod val="40000"/>
                    <a:lumOff val="60000"/>
                  </a:schemeClr>
                </a:solidFill>
              </c:spPr>
            </c:marker>
            <c:bubble3D val="0"/>
            <c:extLst>
              <c:ext xmlns:c16="http://schemas.microsoft.com/office/drawing/2014/chart" uri="{C3380CC4-5D6E-409C-BE32-E72D297353CC}">
                <c16:uniqueId val="{00000007-CB0B-4352-8A82-9ACAC3D2D410}"/>
              </c:ext>
            </c:extLst>
          </c:dPt>
          <c:dPt>
            <c:idx val="10"/>
            <c:marker>
              <c:spPr>
                <a:solidFill>
                  <a:schemeClr val="accent1">
                    <a:lumMod val="40000"/>
                    <a:lumOff val="60000"/>
                  </a:schemeClr>
                </a:solidFill>
              </c:spPr>
            </c:marker>
            <c:bubble3D val="0"/>
            <c:extLst>
              <c:ext xmlns:c16="http://schemas.microsoft.com/office/drawing/2014/chart" uri="{C3380CC4-5D6E-409C-BE32-E72D297353CC}">
                <c16:uniqueId val="{00000008-CB0B-4352-8A82-9ACAC3D2D410}"/>
              </c:ext>
            </c:extLst>
          </c:dPt>
          <c:dPt>
            <c:idx val="12"/>
            <c:marker>
              <c:spPr>
                <a:solidFill>
                  <a:schemeClr val="accent1">
                    <a:lumMod val="50000"/>
                  </a:schemeClr>
                </a:solidFill>
              </c:spPr>
            </c:marker>
            <c:bubble3D val="0"/>
            <c:extLst>
              <c:ext xmlns:c16="http://schemas.microsoft.com/office/drawing/2014/chart" uri="{C3380CC4-5D6E-409C-BE32-E72D297353CC}">
                <c16:uniqueId val="{00000009-CB0B-4352-8A82-9ACAC3D2D410}"/>
              </c:ext>
            </c:extLst>
          </c:dPt>
          <c:dPt>
            <c:idx val="13"/>
            <c:marker>
              <c:spPr>
                <a:solidFill>
                  <a:schemeClr val="accent1">
                    <a:lumMod val="50000"/>
                  </a:schemeClr>
                </a:solidFill>
              </c:spPr>
            </c:marker>
            <c:bubble3D val="0"/>
            <c:extLst>
              <c:ext xmlns:c16="http://schemas.microsoft.com/office/drawing/2014/chart" uri="{C3380CC4-5D6E-409C-BE32-E72D297353CC}">
                <c16:uniqueId val="{0000000A-CB0B-4352-8A82-9ACAC3D2D410}"/>
              </c:ext>
            </c:extLst>
          </c:dPt>
          <c:dPt>
            <c:idx val="14"/>
            <c:marker>
              <c:spPr>
                <a:solidFill>
                  <a:schemeClr val="accent1">
                    <a:lumMod val="40000"/>
                    <a:lumOff val="60000"/>
                  </a:schemeClr>
                </a:solidFill>
              </c:spPr>
            </c:marker>
            <c:bubble3D val="0"/>
            <c:extLst>
              <c:ext xmlns:c16="http://schemas.microsoft.com/office/drawing/2014/chart" uri="{C3380CC4-5D6E-409C-BE32-E72D297353CC}">
                <c16:uniqueId val="{0000000B-CB0B-4352-8A82-9ACAC3D2D410}"/>
              </c:ext>
            </c:extLst>
          </c:dPt>
          <c:dPt>
            <c:idx val="16"/>
            <c:marker>
              <c:spPr>
                <a:solidFill>
                  <a:schemeClr val="accent1">
                    <a:lumMod val="50000"/>
                  </a:schemeClr>
                </a:solidFill>
              </c:spPr>
            </c:marker>
            <c:bubble3D val="0"/>
            <c:extLst>
              <c:ext xmlns:c16="http://schemas.microsoft.com/office/drawing/2014/chart" uri="{C3380CC4-5D6E-409C-BE32-E72D297353CC}">
                <c16:uniqueId val="{0000000C-CB0B-4352-8A82-9ACAC3D2D410}"/>
              </c:ext>
            </c:extLst>
          </c:dPt>
          <c:dPt>
            <c:idx val="17"/>
            <c:marker>
              <c:spPr>
                <a:solidFill>
                  <a:schemeClr val="tx2">
                    <a:lumMod val="40000"/>
                    <a:lumOff val="60000"/>
                  </a:schemeClr>
                </a:solidFill>
              </c:spPr>
            </c:marker>
            <c:bubble3D val="0"/>
            <c:extLst>
              <c:ext xmlns:c16="http://schemas.microsoft.com/office/drawing/2014/chart" uri="{C3380CC4-5D6E-409C-BE32-E72D297353CC}">
                <c16:uniqueId val="{0000000D-CB0B-4352-8A82-9ACAC3D2D410}"/>
              </c:ext>
            </c:extLst>
          </c:dPt>
          <c:dPt>
            <c:idx val="18"/>
            <c:marker>
              <c:spPr>
                <a:solidFill>
                  <a:schemeClr val="accent1">
                    <a:lumMod val="40000"/>
                    <a:lumOff val="60000"/>
                  </a:schemeClr>
                </a:solidFill>
              </c:spPr>
            </c:marker>
            <c:bubble3D val="0"/>
            <c:extLst>
              <c:ext xmlns:c16="http://schemas.microsoft.com/office/drawing/2014/chart" uri="{C3380CC4-5D6E-409C-BE32-E72D297353CC}">
                <c16:uniqueId val="{0000000E-CB0B-4352-8A82-9ACAC3D2D410}"/>
              </c:ext>
            </c:extLst>
          </c:dPt>
          <c:dPt>
            <c:idx val="20"/>
            <c:marker>
              <c:spPr>
                <a:solidFill>
                  <a:schemeClr val="accent1">
                    <a:lumMod val="50000"/>
                  </a:schemeClr>
                </a:solidFill>
              </c:spPr>
            </c:marker>
            <c:bubble3D val="0"/>
            <c:extLst>
              <c:ext xmlns:c16="http://schemas.microsoft.com/office/drawing/2014/chart" uri="{C3380CC4-5D6E-409C-BE32-E72D297353CC}">
                <c16:uniqueId val="{0000000F-CB0B-4352-8A82-9ACAC3D2D410}"/>
              </c:ext>
            </c:extLst>
          </c:dPt>
          <c:dPt>
            <c:idx val="21"/>
            <c:marker>
              <c:spPr>
                <a:solidFill>
                  <a:schemeClr val="tx2">
                    <a:lumMod val="40000"/>
                    <a:lumOff val="60000"/>
                  </a:schemeClr>
                </a:solidFill>
              </c:spPr>
            </c:marker>
            <c:bubble3D val="0"/>
            <c:extLst>
              <c:ext xmlns:c16="http://schemas.microsoft.com/office/drawing/2014/chart" uri="{C3380CC4-5D6E-409C-BE32-E72D297353CC}">
                <c16:uniqueId val="{00000010-CB0B-4352-8A82-9ACAC3D2D410}"/>
              </c:ext>
            </c:extLst>
          </c:dPt>
          <c:dPt>
            <c:idx val="22"/>
            <c:marker>
              <c:spPr>
                <a:solidFill>
                  <a:schemeClr val="accent1">
                    <a:lumMod val="40000"/>
                    <a:lumOff val="60000"/>
                  </a:schemeClr>
                </a:solidFill>
              </c:spPr>
            </c:marker>
            <c:bubble3D val="0"/>
            <c:extLst>
              <c:ext xmlns:c16="http://schemas.microsoft.com/office/drawing/2014/chart" uri="{C3380CC4-5D6E-409C-BE32-E72D297353CC}">
                <c16:uniqueId val="{00000011-CB0B-4352-8A82-9ACAC3D2D410}"/>
              </c:ext>
            </c:extLst>
          </c:dPt>
          <c:dPt>
            <c:idx val="24"/>
            <c:marker>
              <c:spPr>
                <a:solidFill>
                  <a:schemeClr val="tx2">
                    <a:lumMod val="40000"/>
                    <a:lumOff val="60000"/>
                  </a:schemeClr>
                </a:solidFill>
              </c:spPr>
            </c:marker>
            <c:bubble3D val="0"/>
            <c:extLst>
              <c:ext xmlns:c16="http://schemas.microsoft.com/office/drawing/2014/chart" uri="{C3380CC4-5D6E-409C-BE32-E72D297353CC}">
                <c16:uniqueId val="{00000012-CB0B-4352-8A82-9ACAC3D2D410}"/>
              </c:ext>
            </c:extLst>
          </c:dPt>
          <c:dPt>
            <c:idx val="25"/>
            <c:marker>
              <c:spPr>
                <a:solidFill>
                  <a:schemeClr val="tx2">
                    <a:lumMod val="40000"/>
                    <a:lumOff val="60000"/>
                  </a:schemeClr>
                </a:solidFill>
              </c:spPr>
            </c:marker>
            <c:bubble3D val="0"/>
            <c:extLst>
              <c:ext xmlns:c16="http://schemas.microsoft.com/office/drawing/2014/chart" uri="{C3380CC4-5D6E-409C-BE32-E72D297353CC}">
                <c16:uniqueId val="{00000013-CB0B-4352-8A82-9ACAC3D2D410}"/>
              </c:ext>
            </c:extLst>
          </c:dPt>
          <c:dPt>
            <c:idx val="26"/>
            <c:marker>
              <c:spPr>
                <a:solidFill>
                  <a:schemeClr val="accent1">
                    <a:lumMod val="40000"/>
                    <a:lumOff val="60000"/>
                  </a:schemeClr>
                </a:solidFill>
              </c:spPr>
            </c:marker>
            <c:bubble3D val="0"/>
            <c:extLst>
              <c:ext xmlns:c16="http://schemas.microsoft.com/office/drawing/2014/chart" uri="{C3380CC4-5D6E-409C-BE32-E72D297353CC}">
                <c16:uniqueId val="{00000014-CB0B-4352-8A82-9ACAC3D2D410}"/>
              </c:ext>
            </c:extLst>
          </c:dPt>
          <c:xVal>
            <c:numRef>
              <c:f>'Quarterly load factors PV only'!$J$6:$J$45</c:f>
              <c:numCache>
                <c:formatCode>0.0</c:formatCode>
                <c:ptCount val="40"/>
                <c:pt idx="0">
                  <c:v>6.9672223294103981</c:v>
                </c:pt>
                <c:pt idx="1">
                  <c:v>5.3267673888256102</c:v>
                </c:pt>
                <c:pt idx="2">
                  <c:v>2.4630795160316814</c:v>
                </c:pt>
                <c:pt idx="3">
                  <c:v>3.3688072999861167</c:v>
                </c:pt>
                <c:pt idx="4">
                  <c:v>4.9665810960161387</c:v>
                </c:pt>
                <c:pt idx="5">
                  <c:v>5.3863345228003725</c:v>
                </c:pt>
                <c:pt idx="6">
                  <c:v>2.3724516449709001</c:v>
                </c:pt>
                <c:pt idx="7">
                  <c:v>2.1409992476896385</c:v>
                </c:pt>
                <c:pt idx="8">
                  <c:v>6.1373547953162486</c:v>
                </c:pt>
                <c:pt idx="9">
                  <c:v>6.370754977737338</c:v>
                </c:pt>
                <c:pt idx="10">
                  <c:v>2.3845848554237157</c:v>
                </c:pt>
                <c:pt idx="11">
                  <c:v>3.2721502536950755</c:v>
                </c:pt>
                <c:pt idx="12">
                  <c:v>6.1153701381370391</c:v>
                </c:pt>
                <c:pt idx="13">
                  <c:v>6.1520707250955695</c:v>
                </c:pt>
                <c:pt idx="14">
                  <c:v>2.4872254262348719</c:v>
                </c:pt>
                <c:pt idx="15">
                  <c:v>3.2759100610175564</c:v>
                </c:pt>
                <c:pt idx="16">
                  <c:v>6.8088768712172554</c:v>
                </c:pt>
                <c:pt idx="17">
                  <c:v>5.6631073921388122</c:v>
                </c:pt>
                <c:pt idx="18">
                  <c:v>1.8223694976695579</c:v>
                </c:pt>
                <c:pt idx="19">
                  <c:v>2.9415261106371342</c:v>
                </c:pt>
                <c:pt idx="20">
                  <c:v>5.5323613922234287</c:v>
                </c:pt>
                <c:pt idx="21">
                  <c:v>5.8892668646966504</c:v>
                </c:pt>
                <c:pt idx="22">
                  <c:v>2.638823681392684</c:v>
                </c:pt>
                <c:pt idx="23">
                  <c:v>2.7106289228147253</c:v>
                </c:pt>
                <c:pt idx="24">
                  <c:v>6.2275537754451005</c:v>
                </c:pt>
                <c:pt idx="25">
                  <c:v>5.1977551434234774</c:v>
                </c:pt>
                <c:pt idx="26">
                  <c:v>2.3775910844841563</c:v>
                </c:pt>
                <c:pt idx="27">
                  <c:v>2.7722443627426592</c:v>
                </c:pt>
                <c:pt idx="28">
                  <c:v>6.7364386388623361</c:v>
                </c:pt>
                <c:pt idx="29">
                  <c:v>6.532311749968212</c:v>
                </c:pt>
                <c:pt idx="30">
                  <c:v>2.7728147939403085</c:v>
                </c:pt>
                <c:pt idx="31">
                  <c:v>3.3882010762184915</c:v>
                </c:pt>
                <c:pt idx="32">
                  <c:v>6.0275209220933581</c:v>
                </c:pt>
                <c:pt idx="33">
                  <c:v>6.331892650340337</c:v>
                </c:pt>
                <c:pt idx="34">
                  <c:v>2.0790243611431012</c:v>
                </c:pt>
                <c:pt idx="35">
                  <c:v>3.2537693349159502</c:v>
                </c:pt>
                <c:pt idx="36">
                  <c:v>7.9101583361269361</c:v>
                </c:pt>
                <c:pt idx="37">
                  <c:v>5.4153840123310504</c:v>
                </c:pt>
                <c:pt idx="38">
                  <c:v>1.9539816125822809</c:v>
                </c:pt>
                <c:pt idx="39">
                  <c:v>2.6012993833713995</c:v>
                </c:pt>
              </c:numCache>
            </c:numRef>
          </c:xVal>
          <c:yVal>
            <c:numRef>
              <c:f>'Quarterly load factors PV only'!$G$6:$G$45</c:f>
              <c:numCache>
                <c:formatCode>0.0</c:formatCode>
                <c:ptCount val="40"/>
                <c:pt idx="0">
                  <c:v>16.33089133089133</c:v>
                </c:pt>
                <c:pt idx="1">
                  <c:v>14.204545454545453</c:v>
                </c:pt>
                <c:pt idx="2">
                  <c:v>6.1728395061728394</c:v>
                </c:pt>
                <c:pt idx="3">
                  <c:v>5.8390683390683398</c:v>
                </c:pt>
                <c:pt idx="4">
                  <c:v>13.991679658549318</c:v>
                </c:pt>
                <c:pt idx="5">
                  <c:v>14.16844210211557</c:v>
                </c:pt>
                <c:pt idx="6">
                  <c:v>6.3217089371980677</c:v>
                </c:pt>
                <c:pt idx="7">
                  <c:v>4.4296788482834994</c:v>
                </c:pt>
                <c:pt idx="8">
                  <c:v>14.540816326530612</c:v>
                </c:pt>
                <c:pt idx="9">
                  <c:v>16.014709797288823</c:v>
                </c:pt>
                <c:pt idx="10">
                  <c:v>5.9040858161729082</c:v>
                </c:pt>
                <c:pt idx="11">
                  <c:v>5.5415113047441835</c:v>
                </c:pt>
                <c:pt idx="12">
                  <c:v>14.305570000000001</c:v>
                </c:pt>
                <c:pt idx="13">
                  <c:v>15.83329</c:v>
                </c:pt>
                <c:pt idx="14">
                  <c:v>5.92157</c:v>
                </c:pt>
                <c:pt idx="15">
                  <c:v>5.4849700000000006</c:v>
                </c:pt>
                <c:pt idx="16">
                  <c:v>15.820180000000001</c:v>
                </c:pt>
                <c:pt idx="17">
                  <c:v>14.753810000000001</c:v>
                </c:pt>
                <c:pt idx="18">
                  <c:v>5.7423700000000002</c:v>
                </c:pt>
                <c:pt idx="19">
                  <c:v>4.9645399999999995</c:v>
                </c:pt>
                <c:pt idx="20">
                  <c:v>14.60369</c:v>
                </c:pt>
                <c:pt idx="21">
                  <c:v>14.515980000000001</c:v>
                </c:pt>
                <c:pt idx="22">
                  <c:v>6.2843399999999994</c:v>
                </c:pt>
                <c:pt idx="23">
                  <c:v>4.5018500000000001</c:v>
                </c:pt>
                <c:pt idx="24">
                  <c:v>14.7</c:v>
                </c:pt>
                <c:pt idx="25">
                  <c:v>13.863</c:v>
                </c:pt>
                <c:pt idx="26">
                  <c:v>5.6289999999999996</c:v>
                </c:pt>
                <c:pt idx="27">
                  <c:v>4.7249999999999996</c:v>
                </c:pt>
                <c:pt idx="28">
                  <c:v>14.8</c:v>
                </c:pt>
                <c:pt idx="29">
                  <c:v>15.6</c:v>
                </c:pt>
                <c:pt idx="30">
                  <c:v>6.1</c:v>
                </c:pt>
                <c:pt idx="31">
                  <c:v>5.6</c:v>
                </c:pt>
                <c:pt idx="32">
                  <c:v>14.910579583154499</c:v>
                </c:pt>
                <c:pt idx="33">
                  <c:v>14.816353145041699</c:v>
                </c:pt>
                <c:pt idx="34">
                  <c:v>5.0673145339475001</c:v>
                </c:pt>
                <c:pt idx="35">
                  <c:v>5.5325695508637596</c:v>
                </c:pt>
                <c:pt idx="36">
                  <c:v>17.57</c:v>
                </c:pt>
                <c:pt idx="37">
                  <c:v>13.680999999999999</c:v>
                </c:pt>
                <c:pt idx="38">
                  <c:v>4.87</c:v>
                </c:pt>
                <c:pt idx="39">
                  <c:v>4.9370000000000003</c:v>
                </c:pt>
              </c:numCache>
            </c:numRef>
          </c:yVal>
          <c:smooth val="0"/>
          <c:extLst>
            <c:ext xmlns:c16="http://schemas.microsoft.com/office/drawing/2014/chart" uri="{C3380CC4-5D6E-409C-BE32-E72D297353CC}">
              <c16:uniqueId val="{00000015-CB0B-4352-8A82-9ACAC3D2D410}"/>
            </c:ext>
          </c:extLst>
        </c:ser>
        <c:dLbls>
          <c:showLegendKey val="0"/>
          <c:showVal val="0"/>
          <c:showCatName val="0"/>
          <c:showSerName val="0"/>
          <c:showPercent val="0"/>
          <c:showBubbleSize val="0"/>
        </c:dLbls>
        <c:axId val="112273280"/>
        <c:axId val="112275456"/>
      </c:scatterChart>
      <c:valAx>
        <c:axId val="112273280"/>
        <c:scaling>
          <c:orientation val="minMax"/>
        </c:scaling>
        <c:delete val="0"/>
        <c:axPos val="b"/>
        <c:title>
          <c:tx>
            <c:rich>
              <a:bodyPr/>
              <a:lstStyle/>
              <a:p>
                <a:pPr>
                  <a:defRPr/>
                </a:pPr>
                <a:r>
                  <a:rPr lang="en-US"/>
                  <a:t>Average daily sun hours</a:t>
                </a:r>
              </a:p>
            </c:rich>
          </c:tx>
          <c:overlay val="0"/>
        </c:title>
        <c:numFmt formatCode="0.0" sourceLinked="1"/>
        <c:majorTickMark val="out"/>
        <c:minorTickMark val="none"/>
        <c:tickLblPos val="nextTo"/>
        <c:crossAx val="112275456"/>
        <c:crosses val="autoZero"/>
        <c:crossBetween val="midCat"/>
      </c:valAx>
      <c:valAx>
        <c:axId val="112275456"/>
        <c:scaling>
          <c:orientation val="minMax"/>
        </c:scaling>
        <c:delete val="0"/>
        <c:axPos val="l"/>
        <c:title>
          <c:tx>
            <c:rich>
              <a:bodyPr rot="-5400000" vert="horz"/>
              <a:lstStyle/>
              <a:p>
                <a:pPr>
                  <a:defRPr/>
                </a:pPr>
                <a:r>
                  <a:rPr lang="en-US"/>
                  <a:t>Median</a:t>
                </a:r>
                <a:r>
                  <a:rPr lang="en-US" baseline="0"/>
                  <a:t> l</a:t>
                </a:r>
                <a:r>
                  <a:rPr lang="en-US"/>
                  <a:t>oad factor (percent)</a:t>
                </a:r>
              </a:p>
            </c:rich>
          </c:tx>
          <c:overlay val="0"/>
        </c:title>
        <c:numFmt formatCode="0" sourceLinked="0"/>
        <c:majorTickMark val="out"/>
        <c:minorTickMark val="none"/>
        <c:tickLblPos val="nextTo"/>
        <c:crossAx val="112273280"/>
        <c:crosses val="autoZero"/>
        <c:crossBetween val="midCat"/>
      </c:valAx>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5579725833836"/>
          <c:y val="0.16274782477965913"/>
          <c:w val="0.82685837040755894"/>
          <c:h val="0.73403640016471794"/>
        </c:manualLayout>
      </c:layout>
      <c:lineChart>
        <c:grouping val="standard"/>
        <c:varyColors val="0"/>
        <c:ser>
          <c:idx val="6"/>
          <c:order val="2"/>
          <c:tx>
            <c:strRef>
              <c:f>'Quarterly load factors PV only'!$A$30</c:f>
              <c:strCache>
                <c:ptCount val="1"/>
                <c:pt idx="0">
                  <c:v>2017/18</c:v>
                </c:pt>
              </c:strCache>
            </c:strRef>
          </c:tx>
          <c:spPr>
            <a:ln w="25400">
              <a:solidFill>
                <a:schemeClr val="tx2">
                  <a:lumMod val="60000"/>
                  <a:lumOff val="40000"/>
                </a:schemeClr>
              </a:solidFill>
            </a:ln>
          </c:spPr>
          <c:marker>
            <c:symbol val="none"/>
          </c:marker>
          <c:cat>
            <c:strRef>
              <c:f>'Quarterly load factors PV only'!$B$38:$B$41</c:f>
              <c:strCache>
                <c:ptCount val="4"/>
                <c:pt idx="0">
                  <c:v>Apr-Jun</c:v>
                </c:pt>
                <c:pt idx="1">
                  <c:v>Jul-Sep</c:v>
                </c:pt>
                <c:pt idx="2">
                  <c:v>Oct-Dec</c:v>
                </c:pt>
                <c:pt idx="3">
                  <c:v>Jan-Mar</c:v>
                </c:pt>
              </c:strCache>
            </c:strRef>
          </c:cat>
          <c:val>
            <c:numRef>
              <c:f>'Quarterly load factors PV only'!$G$30:$G$33</c:f>
              <c:numCache>
                <c:formatCode>0.0</c:formatCode>
                <c:ptCount val="4"/>
                <c:pt idx="0">
                  <c:v>14.7</c:v>
                </c:pt>
                <c:pt idx="1">
                  <c:v>13.863</c:v>
                </c:pt>
                <c:pt idx="2">
                  <c:v>5.6289999999999996</c:v>
                </c:pt>
                <c:pt idx="3">
                  <c:v>4.7249999999999996</c:v>
                </c:pt>
              </c:numCache>
            </c:numRef>
          </c:val>
          <c:smooth val="0"/>
          <c:extLst>
            <c:ext xmlns:c16="http://schemas.microsoft.com/office/drawing/2014/chart" uri="{C3380CC4-5D6E-409C-BE32-E72D297353CC}">
              <c16:uniqueId val="{00000006-48AA-4E6B-99D3-502A2ACD20D4}"/>
            </c:ext>
          </c:extLst>
        </c:ser>
        <c:ser>
          <c:idx val="7"/>
          <c:order val="3"/>
          <c:tx>
            <c:strRef>
              <c:f>'Quarterly load factors PV only'!$A$34</c:f>
              <c:strCache>
                <c:ptCount val="1"/>
                <c:pt idx="0">
                  <c:v>2018/19</c:v>
                </c:pt>
              </c:strCache>
            </c:strRef>
          </c:tx>
          <c:spPr>
            <a:ln w="15875">
              <a:solidFill>
                <a:schemeClr val="accent1">
                  <a:lumMod val="75000"/>
                </a:schemeClr>
              </a:solidFill>
            </a:ln>
          </c:spPr>
          <c:marker>
            <c:symbol val="none"/>
          </c:marker>
          <c:cat>
            <c:strRef>
              <c:f>'Quarterly load factors PV only'!$B$38:$B$41</c:f>
              <c:strCache>
                <c:ptCount val="4"/>
                <c:pt idx="0">
                  <c:v>Apr-Jun</c:v>
                </c:pt>
                <c:pt idx="1">
                  <c:v>Jul-Sep</c:v>
                </c:pt>
                <c:pt idx="2">
                  <c:v>Oct-Dec</c:v>
                </c:pt>
                <c:pt idx="3">
                  <c:v>Jan-Mar</c:v>
                </c:pt>
              </c:strCache>
            </c:strRef>
          </c:cat>
          <c:val>
            <c:numRef>
              <c:f>'Quarterly load factors PV only'!$G$34:$G$37</c:f>
              <c:numCache>
                <c:formatCode>0.0</c:formatCode>
                <c:ptCount val="4"/>
                <c:pt idx="0">
                  <c:v>14.8</c:v>
                </c:pt>
                <c:pt idx="1">
                  <c:v>15.6</c:v>
                </c:pt>
                <c:pt idx="2">
                  <c:v>6.1</c:v>
                </c:pt>
                <c:pt idx="3">
                  <c:v>5.6</c:v>
                </c:pt>
              </c:numCache>
            </c:numRef>
          </c:val>
          <c:smooth val="0"/>
          <c:extLst>
            <c:ext xmlns:c16="http://schemas.microsoft.com/office/drawing/2014/chart" uri="{C3380CC4-5D6E-409C-BE32-E72D297353CC}">
              <c16:uniqueId val="{00000007-48AA-4E6B-99D3-502A2ACD20D4}"/>
            </c:ext>
          </c:extLst>
        </c:ser>
        <c:ser>
          <c:idx val="8"/>
          <c:order val="4"/>
          <c:tx>
            <c:strRef>
              <c:f>'Quarterly load factors PV only'!$A$38</c:f>
              <c:strCache>
                <c:ptCount val="1"/>
                <c:pt idx="0">
                  <c:v>2019/20</c:v>
                </c:pt>
              </c:strCache>
            </c:strRef>
          </c:tx>
          <c:spPr>
            <a:ln>
              <a:solidFill>
                <a:schemeClr val="tx1"/>
              </a:solidFill>
            </a:ln>
          </c:spPr>
          <c:marker>
            <c:symbol val="none"/>
          </c:marker>
          <c:cat>
            <c:strRef>
              <c:f>'Quarterly load factors PV only'!$B$38:$B$41</c:f>
              <c:strCache>
                <c:ptCount val="4"/>
                <c:pt idx="0">
                  <c:v>Apr-Jun</c:v>
                </c:pt>
                <c:pt idx="1">
                  <c:v>Jul-Sep</c:v>
                </c:pt>
                <c:pt idx="2">
                  <c:v>Oct-Dec</c:v>
                </c:pt>
                <c:pt idx="3">
                  <c:v>Jan-Mar</c:v>
                </c:pt>
              </c:strCache>
            </c:strRef>
          </c:cat>
          <c:val>
            <c:numRef>
              <c:f>'Quarterly load factors PV only'!$G$38:$G$41</c:f>
              <c:numCache>
                <c:formatCode>0.0</c:formatCode>
                <c:ptCount val="4"/>
                <c:pt idx="0">
                  <c:v>14.910579583154499</c:v>
                </c:pt>
                <c:pt idx="1">
                  <c:v>14.816353145041699</c:v>
                </c:pt>
                <c:pt idx="2">
                  <c:v>5.0673145339475001</c:v>
                </c:pt>
                <c:pt idx="3">
                  <c:v>5.5325695508637596</c:v>
                </c:pt>
              </c:numCache>
            </c:numRef>
          </c:val>
          <c:smooth val="0"/>
          <c:extLst>
            <c:ext xmlns:c16="http://schemas.microsoft.com/office/drawing/2014/chart" uri="{C3380CC4-5D6E-409C-BE32-E72D297353CC}">
              <c16:uniqueId val="{00000001-1902-4182-BAB4-6E443C83DB10}"/>
            </c:ext>
          </c:extLst>
        </c:ser>
        <c:ser>
          <c:idx val="0"/>
          <c:order val="5"/>
          <c:tx>
            <c:strRef>
              <c:f>'Quarterly load factors PV only'!$A$42</c:f>
              <c:strCache>
                <c:ptCount val="1"/>
                <c:pt idx="0">
                  <c:v>2020/21</c:v>
                </c:pt>
              </c:strCache>
            </c:strRef>
          </c:tx>
          <c:marker>
            <c:symbol val="none"/>
          </c:marker>
          <c:val>
            <c:numRef>
              <c:f>'Quarterly load factors PV only'!$G$42:$G$45</c:f>
              <c:numCache>
                <c:formatCode>0.0</c:formatCode>
                <c:ptCount val="4"/>
                <c:pt idx="0">
                  <c:v>17.57</c:v>
                </c:pt>
                <c:pt idx="1">
                  <c:v>13.680999999999999</c:v>
                </c:pt>
                <c:pt idx="2">
                  <c:v>4.87</c:v>
                </c:pt>
                <c:pt idx="3">
                  <c:v>4.9370000000000003</c:v>
                </c:pt>
              </c:numCache>
            </c:numRef>
          </c:val>
          <c:smooth val="0"/>
          <c:extLst>
            <c:ext xmlns:c16="http://schemas.microsoft.com/office/drawing/2014/chart" uri="{C3380CC4-5D6E-409C-BE32-E72D297353CC}">
              <c16:uniqueId val="{00000001-1514-4DE9-969D-2554880D31DD}"/>
            </c:ext>
          </c:extLst>
        </c:ser>
        <c:dLbls>
          <c:showLegendKey val="0"/>
          <c:showVal val="0"/>
          <c:showCatName val="0"/>
          <c:showSerName val="0"/>
          <c:showPercent val="0"/>
          <c:showBubbleSize val="0"/>
        </c:dLbls>
        <c:smooth val="0"/>
        <c:axId val="112327680"/>
        <c:axId val="124396288"/>
        <c:extLst>
          <c:ext xmlns:c15="http://schemas.microsoft.com/office/drawing/2012/chart" uri="{02D57815-91ED-43cb-92C2-25804820EDAC}">
            <c15:filteredLineSeries>
              <c15:ser>
                <c:idx val="4"/>
                <c:order val="0"/>
                <c:tx>
                  <c:strRef>
                    <c:extLst>
                      <c:ext uri="{02D57815-91ED-43cb-92C2-25804820EDAC}">
                        <c15:formulaRef>
                          <c15:sqref>'Quarterly load factors PV only'!$A$22</c15:sqref>
                        </c15:formulaRef>
                      </c:ext>
                    </c:extLst>
                    <c:strCache>
                      <c:ptCount val="1"/>
                      <c:pt idx="0">
                        <c:v>2015/16</c:v>
                      </c:pt>
                    </c:strCache>
                  </c:strRef>
                </c:tx>
                <c:spPr>
                  <a:ln w="19050">
                    <a:solidFill>
                      <a:schemeClr val="accent1">
                        <a:lumMod val="40000"/>
                        <a:lumOff val="60000"/>
                      </a:schemeClr>
                    </a:solidFill>
                    <a:prstDash val="solid"/>
                  </a:ln>
                </c:spPr>
                <c:marker>
                  <c:symbol val="none"/>
                </c:marker>
                <c:cat>
                  <c:strRef>
                    <c:extLst>
                      <c:ext uri="{02D57815-91ED-43cb-92C2-25804820EDAC}">
                        <c15:formulaRef>
                          <c15:sqref>'Quarterly load factors PV only'!$B$38:$B$41</c15:sqref>
                        </c15:formulaRef>
                      </c:ext>
                    </c:extLst>
                    <c:strCache>
                      <c:ptCount val="4"/>
                      <c:pt idx="0">
                        <c:v>Apr-Jun</c:v>
                      </c:pt>
                      <c:pt idx="1">
                        <c:v>Jul-Sep</c:v>
                      </c:pt>
                      <c:pt idx="2">
                        <c:v>Oct-Dec</c:v>
                      </c:pt>
                      <c:pt idx="3">
                        <c:v>Jan-Mar</c:v>
                      </c:pt>
                    </c:strCache>
                  </c:strRef>
                </c:cat>
                <c:val>
                  <c:numRef>
                    <c:extLst>
                      <c:ext uri="{02D57815-91ED-43cb-92C2-25804820EDAC}">
                        <c15:formulaRef>
                          <c15:sqref>'Quarterly load factors PV only'!$G$22:$G$25</c15:sqref>
                        </c15:formulaRef>
                      </c:ext>
                    </c:extLst>
                    <c:numCache>
                      <c:formatCode>0.0</c:formatCode>
                      <c:ptCount val="4"/>
                      <c:pt idx="0">
                        <c:v>15.820180000000001</c:v>
                      </c:pt>
                      <c:pt idx="1">
                        <c:v>14.753810000000001</c:v>
                      </c:pt>
                      <c:pt idx="2">
                        <c:v>5.7423700000000002</c:v>
                      </c:pt>
                      <c:pt idx="3">
                        <c:v>4.9645399999999995</c:v>
                      </c:pt>
                    </c:numCache>
                  </c:numRef>
                </c:val>
                <c:smooth val="0"/>
                <c:extLst>
                  <c:ext xmlns:c16="http://schemas.microsoft.com/office/drawing/2014/chart" uri="{C3380CC4-5D6E-409C-BE32-E72D297353CC}">
                    <c16:uniqueId val="{00000004-48AA-4E6B-99D3-502A2ACD20D4}"/>
                  </c:ext>
                </c:extLst>
              </c15:ser>
            </c15:filteredLineSeries>
            <c15:filteredLineSeries>
              <c15:ser>
                <c:idx val="5"/>
                <c:order val="1"/>
                <c:tx>
                  <c:strRef>
                    <c:extLst xmlns:c15="http://schemas.microsoft.com/office/drawing/2012/chart">
                      <c:ext xmlns:c15="http://schemas.microsoft.com/office/drawing/2012/chart" uri="{02D57815-91ED-43cb-92C2-25804820EDAC}">
                        <c15:formulaRef>
                          <c15:sqref>'Quarterly load factors PV only'!$A$26</c15:sqref>
                        </c15:formulaRef>
                      </c:ext>
                    </c:extLst>
                    <c:strCache>
                      <c:ptCount val="1"/>
                      <c:pt idx="0">
                        <c:v>2016/17</c:v>
                      </c:pt>
                    </c:strCache>
                  </c:strRef>
                </c:tx>
                <c:spPr>
                  <a:ln w="19050">
                    <a:solidFill>
                      <a:schemeClr val="accent5">
                        <a:lumMod val="60000"/>
                        <a:lumOff val="40000"/>
                      </a:schemeClr>
                    </a:solidFill>
                    <a:prstDash val="solid"/>
                  </a:ln>
                </c:spPr>
                <c:marker>
                  <c:symbol val="none"/>
                </c:marker>
                <c:cat>
                  <c:strRef>
                    <c:extLst xmlns:c15="http://schemas.microsoft.com/office/drawing/2012/chart">
                      <c:ext xmlns:c15="http://schemas.microsoft.com/office/drawing/2012/chart" uri="{02D57815-91ED-43cb-92C2-25804820EDAC}">
                        <c15:formulaRef>
                          <c15:sqref>'Quarterly load factors PV only'!$B$38:$B$41</c15:sqref>
                        </c15:formulaRef>
                      </c:ext>
                    </c:extLst>
                    <c:strCache>
                      <c:ptCount val="4"/>
                      <c:pt idx="0">
                        <c:v>Apr-Jun</c:v>
                      </c:pt>
                      <c:pt idx="1">
                        <c:v>Jul-Sep</c:v>
                      </c:pt>
                      <c:pt idx="2">
                        <c:v>Oct-Dec</c:v>
                      </c:pt>
                      <c:pt idx="3">
                        <c:v>Jan-Mar</c:v>
                      </c:pt>
                    </c:strCache>
                  </c:strRef>
                </c:cat>
                <c:val>
                  <c:numRef>
                    <c:extLst xmlns:c15="http://schemas.microsoft.com/office/drawing/2012/chart">
                      <c:ext xmlns:c15="http://schemas.microsoft.com/office/drawing/2012/chart" uri="{02D57815-91ED-43cb-92C2-25804820EDAC}">
                        <c15:formulaRef>
                          <c15:sqref>'Quarterly load factors PV only'!$G$26:$G$29</c15:sqref>
                        </c15:formulaRef>
                      </c:ext>
                    </c:extLst>
                    <c:numCache>
                      <c:formatCode>0.0</c:formatCode>
                      <c:ptCount val="4"/>
                      <c:pt idx="0">
                        <c:v>14.60369</c:v>
                      </c:pt>
                      <c:pt idx="1">
                        <c:v>14.515980000000001</c:v>
                      </c:pt>
                      <c:pt idx="2">
                        <c:v>6.2843399999999994</c:v>
                      </c:pt>
                      <c:pt idx="3">
                        <c:v>4.5018500000000001</c:v>
                      </c:pt>
                    </c:numCache>
                  </c:numRef>
                </c:val>
                <c:smooth val="0"/>
                <c:extLst xmlns:c15="http://schemas.microsoft.com/office/drawing/2012/chart">
                  <c:ext xmlns:c16="http://schemas.microsoft.com/office/drawing/2014/chart" uri="{C3380CC4-5D6E-409C-BE32-E72D297353CC}">
                    <c16:uniqueId val="{00000005-48AA-4E6B-99D3-502A2ACD20D4}"/>
                  </c:ext>
                </c:extLst>
              </c15:ser>
            </c15:filteredLineSeries>
          </c:ext>
        </c:extLst>
      </c:lineChart>
      <c:catAx>
        <c:axId val="112327680"/>
        <c:scaling>
          <c:orientation val="minMax"/>
        </c:scaling>
        <c:delete val="0"/>
        <c:axPos val="b"/>
        <c:numFmt formatCode="General" sourceLinked="0"/>
        <c:majorTickMark val="out"/>
        <c:minorTickMark val="none"/>
        <c:tickLblPos val="nextTo"/>
        <c:crossAx val="124396288"/>
        <c:crosses val="autoZero"/>
        <c:auto val="1"/>
        <c:lblAlgn val="ctr"/>
        <c:lblOffset val="100"/>
        <c:noMultiLvlLbl val="0"/>
      </c:catAx>
      <c:valAx>
        <c:axId val="124396288"/>
        <c:scaling>
          <c:orientation val="minMax"/>
        </c:scaling>
        <c:delete val="0"/>
        <c:axPos val="l"/>
        <c:majorGridlines>
          <c:spPr>
            <a:ln>
              <a:noFill/>
            </a:ln>
          </c:spPr>
        </c:majorGridlines>
        <c:title>
          <c:tx>
            <c:rich>
              <a:bodyPr rot="-5400000" vert="horz"/>
              <a:lstStyle/>
              <a:p>
                <a:pPr>
                  <a:defRPr/>
                </a:pPr>
                <a:r>
                  <a:rPr lang="en-US"/>
                  <a:t>Median load factor (percent)</a:t>
                </a:r>
              </a:p>
            </c:rich>
          </c:tx>
          <c:overlay val="0"/>
        </c:title>
        <c:numFmt formatCode="0_ ;\-0\ " sourceLinked="0"/>
        <c:majorTickMark val="out"/>
        <c:minorTickMark val="none"/>
        <c:tickLblPos val="nextTo"/>
        <c:crossAx val="112327680"/>
        <c:crosses val="autoZero"/>
        <c:crossBetween val="between"/>
      </c:valAx>
      <c:spPr>
        <a:noFill/>
        <a:ln>
          <a:noFill/>
        </a:ln>
      </c:spPr>
    </c:plotArea>
    <c:legend>
      <c:legendPos val="b"/>
      <c:layout>
        <c:manualLayout>
          <c:xMode val="edge"/>
          <c:yMode val="edge"/>
          <c:x val="0.19856587456892849"/>
          <c:y val="0.73879941618276246"/>
          <c:w val="0.73979287245528502"/>
          <c:h val="6.5605002198231649E-2"/>
        </c:manualLayout>
      </c:layout>
      <c:overlay val="1"/>
    </c:legend>
    <c:plotVisOnly val="1"/>
    <c:dispBlanksAs val="gap"/>
    <c:showDLblsOverMax val="0"/>
  </c:chart>
  <c:spPr>
    <a:ln>
      <a:noFill/>
    </a:ln>
  </c:spPr>
  <c:txPr>
    <a:bodyPr/>
    <a:lstStyle/>
    <a:p>
      <a:pPr>
        <a:defRPr baseline="0">
          <a:latin typeface="Calibri" panose="020F0502020204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312543312546"/>
          <c:y val="0.15708812260536398"/>
          <c:w val="0.8413036598075968"/>
          <c:h val="0.74636045494313208"/>
        </c:manualLayout>
      </c:layout>
      <c:barChart>
        <c:barDir val="col"/>
        <c:grouping val="stacked"/>
        <c:varyColors val="0"/>
        <c:ser>
          <c:idx val="0"/>
          <c:order val="0"/>
          <c:spPr>
            <a:noFill/>
            <a:ln w="25400">
              <a:noFill/>
            </a:ln>
          </c:spPr>
          <c:invertIfNegative val="0"/>
          <c:cat>
            <c:strLit>
              <c:ptCount val="3"/>
              <c:pt idx="0">
                <c:v>England</c:v>
              </c:pt>
              <c:pt idx="1">
                <c:v> Scotland</c:v>
              </c:pt>
              <c:pt idx="2">
                <c:v> Wales</c:v>
              </c:pt>
            </c:strLit>
          </c:cat>
          <c:val>
            <c:numRef>
              <c:f>('Annual Regional Wind LFs'!$E$14,'Annual Regional Wind LFs'!$E$15,'Annual Regional Wind LFs'!$E$16)</c:f>
              <c:numCache>
                <c:formatCode>0.0</c:formatCode>
                <c:ptCount val="3"/>
                <c:pt idx="0">
                  <c:v>9.6267595000000004</c:v>
                </c:pt>
                <c:pt idx="1">
                  <c:v>16.905162700000002</c:v>
                </c:pt>
                <c:pt idx="2">
                  <c:v>14.776962900000001</c:v>
                </c:pt>
              </c:numCache>
            </c:numRef>
          </c:val>
          <c:extLst>
            <c:ext xmlns:c16="http://schemas.microsoft.com/office/drawing/2014/chart" uri="{C3380CC4-5D6E-409C-BE32-E72D297353CC}">
              <c16:uniqueId val="{00000000-AF53-4661-A4E5-9040DF1D0482}"/>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 Scotland</c:v>
              </c:pt>
              <c:pt idx="2">
                <c:v> Wales</c:v>
              </c:pt>
            </c:strLit>
          </c:cat>
          <c:val>
            <c:numLit>
              <c:formatCode>General</c:formatCode>
              <c:ptCount val="3"/>
              <c:pt idx="0">
                <c:v>5.1614007999999991</c:v>
              </c:pt>
              <c:pt idx="1">
                <c:v>7.8726150999999973</c:v>
              </c:pt>
              <c:pt idx="2">
                <c:v>5.2205997999999987</c:v>
              </c:pt>
            </c:numLit>
          </c:val>
          <c:extLst>
            <c:ext xmlns:c16="http://schemas.microsoft.com/office/drawing/2014/chart" uri="{C3380CC4-5D6E-409C-BE32-E72D297353CC}">
              <c16:uniqueId val="{00000001-AF53-4661-A4E5-9040DF1D0482}"/>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 Scotland</c:v>
              </c:pt>
              <c:pt idx="2">
                <c:v> Wales</c:v>
              </c:pt>
            </c:strLit>
          </c:cat>
          <c:val>
            <c:numLit>
              <c:formatCode>General</c:formatCode>
              <c:ptCount val="3"/>
              <c:pt idx="0">
                <c:v>6.7301045000000013</c:v>
              </c:pt>
              <c:pt idx="1">
                <c:v>9.1853119999999997</c:v>
              </c:pt>
              <c:pt idx="2">
                <c:v>5.7098548999999998</c:v>
              </c:pt>
            </c:numLit>
          </c:val>
          <c:extLst>
            <c:ext xmlns:c16="http://schemas.microsoft.com/office/drawing/2014/chart" uri="{C3380CC4-5D6E-409C-BE32-E72D297353CC}">
              <c16:uniqueId val="{00000002-AF53-4661-A4E5-9040DF1D0482}"/>
            </c:ext>
          </c:extLst>
        </c:ser>
        <c:dLbls>
          <c:showLegendKey val="0"/>
          <c:showVal val="0"/>
          <c:showCatName val="0"/>
          <c:showSerName val="0"/>
          <c:showPercent val="0"/>
          <c:showBubbleSize val="0"/>
        </c:dLbls>
        <c:gapWidth val="95"/>
        <c:overlap val="100"/>
        <c:axId val="124443648"/>
        <c:axId val="124596992"/>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AF53-4661-A4E5-9040DF1D0482}"/>
              </c:ext>
            </c:extLst>
          </c:dPt>
          <c:xVal>
            <c:numLit>
              <c:formatCode>General</c:formatCode>
              <c:ptCount val="4"/>
              <c:pt idx="0">
                <c:v>1</c:v>
              </c:pt>
              <c:pt idx="1">
                <c:v>1</c:v>
              </c:pt>
              <c:pt idx="2">
                <c:v>1</c:v>
              </c:pt>
              <c:pt idx="3">
                <c:v>1</c:v>
              </c:pt>
            </c:numLit>
          </c:xVal>
          <c:yVal>
            <c:numRef>
              <c:f>('Annual Regional Wind LFs'!$D$14:$E$14,'Annual Regional Wind LFs'!$G$14:$H$14)</c:f>
              <c:numCache>
                <c:formatCode>0.0</c:formatCode>
                <c:ptCount val="4"/>
                <c:pt idx="0">
                  <c:v>5.1247645999999998</c:v>
                </c:pt>
                <c:pt idx="1">
                  <c:v>9.6267595000000004</c:v>
                </c:pt>
                <c:pt idx="2">
                  <c:v>21.518264800000001</c:v>
                </c:pt>
                <c:pt idx="3">
                  <c:v>33.048515999999999</c:v>
                </c:pt>
              </c:numCache>
            </c:numRef>
          </c:yVal>
          <c:smooth val="0"/>
          <c:extLst>
            <c:ext xmlns:c16="http://schemas.microsoft.com/office/drawing/2014/chart" uri="{C3380CC4-5D6E-409C-BE32-E72D297353CC}">
              <c16:uniqueId val="{00000005-AF53-4661-A4E5-9040DF1D0482}"/>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AF53-4661-A4E5-9040DF1D0482}"/>
              </c:ext>
            </c:extLst>
          </c:dPt>
          <c:xVal>
            <c:numLit>
              <c:formatCode>General</c:formatCode>
              <c:ptCount val="4"/>
              <c:pt idx="0">
                <c:v>2</c:v>
              </c:pt>
              <c:pt idx="1">
                <c:v>2</c:v>
              </c:pt>
              <c:pt idx="2">
                <c:v>2</c:v>
              </c:pt>
              <c:pt idx="3">
                <c:v>2</c:v>
              </c:pt>
            </c:numLit>
          </c:xVal>
          <c:yVal>
            <c:numRef>
              <c:f>('Annual Regional Wind LFs'!$D$15:$E$15,'Annual Regional Wind LFs'!$G$15:$H$15)</c:f>
              <c:numCache>
                <c:formatCode>0.0</c:formatCode>
                <c:ptCount val="4"/>
                <c:pt idx="0">
                  <c:v>8.3741830000000004</c:v>
                </c:pt>
                <c:pt idx="1">
                  <c:v>16.905162700000002</c:v>
                </c:pt>
                <c:pt idx="2">
                  <c:v>33.963089799999999</c:v>
                </c:pt>
                <c:pt idx="3">
                  <c:v>43.935969899999996</c:v>
                </c:pt>
              </c:numCache>
            </c:numRef>
          </c:yVal>
          <c:smooth val="1"/>
          <c:extLst>
            <c:ext xmlns:c16="http://schemas.microsoft.com/office/drawing/2014/chart" uri="{C3380CC4-5D6E-409C-BE32-E72D297353CC}">
              <c16:uniqueId val="{00000008-AF53-4661-A4E5-9040DF1D0482}"/>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AF53-4661-A4E5-9040DF1D0482}"/>
              </c:ext>
            </c:extLst>
          </c:dPt>
          <c:xVal>
            <c:numLit>
              <c:formatCode>General</c:formatCode>
              <c:ptCount val="4"/>
              <c:pt idx="0">
                <c:v>3</c:v>
              </c:pt>
              <c:pt idx="1">
                <c:v>3</c:v>
              </c:pt>
              <c:pt idx="2">
                <c:v>3</c:v>
              </c:pt>
              <c:pt idx="3">
                <c:v>3</c:v>
              </c:pt>
            </c:numLit>
          </c:xVal>
          <c:yVal>
            <c:numRef>
              <c:f>('Annual Regional Wind LFs'!$D$16:$E$16,'Annual Regional Wind LFs'!$G$16:$H$16)</c:f>
              <c:numCache>
                <c:formatCode>0.0</c:formatCode>
                <c:ptCount val="4"/>
                <c:pt idx="0">
                  <c:v>5.3698629999999996</c:v>
                </c:pt>
                <c:pt idx="1">
                  <c:v>14.776962900000001</c:v>
                </c:pt>
                <c:pt idx="2">
                  <c:v>25.707417599999999</c:v>
                </c:pt>
                <c:pt idx="3">
                  <c:v>32.434180400000002</c:v>
                </c:pt>
              </c:numCache>
            </c:numRef>
          </c:yVal>
          <c:smooth val="1"/>
          <c:extLst>
            <c:ext xmlns:c16="http://schemas.microsoft.com/office/drawing/2014/chart" uri="{C3380CC4-5D6E-409C-BE32-E72D297353CC}">
              <c16:uniqueId val="{0000000B-AF53-4661-A4E5-9040DF1D0482}"/>
            </c:ext>
          </c:extLst>
        </c:ser>
        <c:dLbls>
          <c:showLegendKey val="0"/>
          <c:showVal val="0"/>
          <c:showCatName val="0"/>
          <c:showSerName val="0"/>
          <c:showPercent val="0"/>
          <c:showBubbleSize val="0"/>
        </c:dLbls>
        <c:axId val="124443648"/>
        <c:axId val="124596992"/>
      </c:scatterChart>
      <c:catAx>
        <c:axId val="12444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a:pPr>
            <a:endParaRPr lang="en-US"/>
          </a:p>
        </c:txPr>
        <c:crossAx val="124596992"/>
        <c:crossesAt val="-10"/>
        <c:auto val="1"/>
        <c:lblAlgn val="ctr"/>
        <c:lblOffset val="100"/>
        <c:tickLblSkip val="1"/>
        <c:tickMarkSkip val="1"/>
        <c:noMultiLvlLbl val="0"/>
      </c:catAx>
      <c:valAx>
        <c:axId val="124596992"/>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b="1"/>
                </a:pPr>
                <a:r>
                  <a:rPr lang="en-US" sz="1100" b="1"/>
                  <a:t>Load Factor (percent)</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244436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6)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LFs'!$E$27,'Annual Regional Wind LFs'!$E$28,'Annual Regional Wind LFs'!$E$29)</c:f>
              <c:numCache>
                <c:formatCode>0.0</c:formatCode>
                <c:ptCount val="3"/>
                <c:pt idx="0">
                  <c:v>12.629371600000001</c:v>
                </c:pt>
                <c:pt idx="1">
                  <c:v>17.464339300000002</c:v>
                </c:pt>
                <c:pt idx="2">
                  <c:v>19.006110400000001</c:v>
                </c:pt>
              </c:numCache>
            </c:numRef>
          </c:val>
          <c:extLst>
            <c:ext xmlns:c16="http://schemas.microsoft.com/office/drawing/2014/chart" uri="{C3380CC4-5D6E-409C-BE32-E72D297353CC}">
              <c16:uniqueId val="{00000000-E0C8-4492-AD94-5D92FB0C352A}"/>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HIDE'!$C$3,'Charts data HIDE'!$C$4,'Charts data HIDE'!$C$5)</c:f>
              <c:numCache>
                <c:formatCode>0.0</c:formatCode>
                <c:ptCount val="3"/>
                <c:pt idx="0">
                  <c:v>5.5419484000000008</c:v>
                </c:pt>
                <c:pt idx="1">
                  <c:v>8.1689313999999982</c:v>
                </c:pt>
                <c:pt idx="2">
                  <c:v>5.377435049999999</c:v>
                </c:pt>
              </c:numCache>
            </c:numRef>
          </c:val>
          <c:extLst>
            <c:ext xmlns:c16="http://schemas.microsoft.com/office/drawing/2014/chart" uri="{C3380CC4-5D6E-409C-BE32-E72D297353CC}">
              <c16:uniqueId val="{00000001-E0C8-4492-AD94-5D92FB0C352A}"/>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HIDE'!$D$3,'Charts data HIDE'!$D$4,'Charts data HIDE'!$D$5)</c:f>
              <c:numCache>
                <c:formatCode>0.0</c:formatCode>
                <c:ptCount val="3"/>
                <c:pt idx="0">
                  <c:v>7.9775017000000013</c:v>
                </c:pt>
                <c:pt idx="1">
                  <c:v>8.4540512999999997</c:v>
                </c:pt>
                <c:pt idx="2">
                  <c:v>6.0323663500000002</c:v>
                </c:pt>
              </c:numCache>
            </c:numRef>
          </c:val>
          <c:extLst>
            <c:ext xmlns:c16="http://schemas.microsoft.com/office/drawing/2014/chart" uri="{C3380CC4-5D6E-409C-BE32-E72D297353CC}">
              <c16:uniqueId val="{00000002-E0C8-4492-AD94-5D92FB0C352A}"/>
            </c:ext>
          </c:extLst>
        </c:ser>
        <c:dLbls>
          <c:showLegendKey val="0"/>
          <c:showVal val="0"/>
          <c:showCatName val="0"/>
          <c:showSerName val="0"/>
          <c:showPercent val="0"/>
          <c:showBubbleSize val="0"/>
        </c:dLbls>
        <c:gapWidth val="95"/>
        <c:overlap val="100"/>
        <c:axId val="124643200"/>
        <c:axId val="124644736"/>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E0C8-4492-AD94-5D92FB0C352A}"/>
              </c:ext>
            </c:extLst>
          </c:dPt>
          <c:xVal>
            <c:numLit>
              <c:formatCode>General</c:formatCode>
              <c:ptCount val="4"/>
              <c:pt idx="0">
                <c:v>1</c:v>
              </c:pt>
              <c:pt idx="1">
                <c:v>1</c:v>
              </c:pt>
              <c:pt idx="2">
                <c:v>1</c:v>
              </c:pt>
              <c:pt idx="3">
                <c:v>1</c:v>
              </c:pt>
            </c:numLit>
          </c:xVal>
          <c:yVal>
            <c:numRef>
              <c:f>('Annual Regional Wind LFs'!$D$27:$E$27,'Annual Regional Wind LFs'!$G$27:$H$27)</c:f>
              <c:numCache>
                <c:formatCode>0.0</c:formatCode>
                <c:ptCount val="4"/>
                <c:pt idx="0">
                  <c:v>7.0658773999999998</c:v>
                </c:pt>
                <c:pt idx="1">
                  <c:v>12.629371600000001</c:v>
                </c:pt>
                <c:pt idx="2">
                  <c:v>26.148821700000003</c:v>
                </c:pt>
                <c:pt idx="3">
                  <c:v>36.989774799999999</c:v>
                </c:pt>
              </c:numCache>
            </c:numRef>
          </c:yVal>
          <c:smooth val="0"/>
          <c:extLst>
            <c:ext xmlns:c16="http://schemas.microsoft.com/office/drawing/2014/chart" uri="{C3380CC4-5D6E-409C-BE32-E72D297353CC}">
              <c16:uniqueId val="{00000005-E0C8-4492-AD94-5D92FB0C352A}"/>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E0C8-4492-AD94-5D92FB0C352A}"/>
              </c:ext>
            </c:extLst>
          </c:dPt>
          <c:xVal>
            <c:numLit>
              <c:formatCode>General</c:formatCode>
              <c:ptCount val="4"/>
              <c:pt idx="0">
                <c:v>2</c:v>
              </c:pt>
              <c:pt idx="1">
                <c:v>2</c:v>
              </c:pt>
              <c:pt idx="2">
                <c:v>2</c:v>
              </c:pt>
              <c:pt idx="3">
                <c:v>2</c:v>
              </c:pt>
            </c:numLit>
          </c:xVal>
          <c:yVal>
            <c:numRef>
              <c:f>('Annual Regional Wind LFs'!$D$28:$E$28,'Annual Regional Wind LFs'!$G$28:$H$28)</c:f>
              <c:numCache>
                <c:formatCode>0.0</c:formatCode>
                <c:ptCount val="4"/>
                <c:pt idx="0">
                  <c:v>9.6268314999999998</c:v>
                </c:pt>
                <c:pt idx="1">
                  <c:v>17.464339300000002</c:v>
                </c:pt>
                <c:pt idx="2">
                  <c:v>34.087322</c:v>
                </c:pt>
                <c:pt idx="3">
                  <c:v>45.299825399999996</c:v>
                </c:pt>
              </c:numCache>
            </c:numRef>
          </c:yVal>
          <c:smooth val="1"/>
          <c:extLst>
            <c:ext xmlns:c16="http://schemas.microsoft.com/office/drawing/2014/chart" uri="{C3380CC4-5D6E-409C-BE32-E72D297353CC}">
              <c16:uniqueId val="{00000008-E0C8-4492-AD94-5D92FB0C352A}"/>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E0C8-4492-AD94-5D92FB0C352A}"/>
              </c:ext>
            </c:extLst>
          </c:dPt>
          <c:xVal>
            <c:numLit>
              <c:formatCode>General</c:formatCode>
              <c:ptCount val="4"/>
              <c:pt idx="0">
                <c:v>3</c:v>
              </c:pt>
              <c:pt idx="1">
                <c:v>3</c:v>
              </c:pt>
              <c:pt idx="2">
                <c:v>3</c:v>
              </c:pt>
              <c:pt idx="3">
                <c:v>3</c:v>
              </c:pt>
            </c:numLit>
          </c:xVal>
          <c:yVal>
            <c:numRef>
              <c:f>('Annual Regional Wind LFs'!$D$29:$E$29,'Annual Regional Wind LFs'!$G$29:$H$29)</c:f>
              <c:numCache>
                <c:formatCode>0.0</c:formatCode>
                <c:ptCount val="4"/>
                <c:pt idx="0">
                  <c:v>7.9559601999999989</c:v>
                </c:pt>
                <c:pt idx="1">
                  <c:v>19.006110400000001</c:v>
                </c:pt>
                <c:pt idx="2">
                  <c:v>30.4159118</c:v>
                </c:pt>
                <c:pt idx="3">
                  <c:v>40.947062799999998</c:v>
                </c:pt>
              </c:numCache>
            </c:numRef>
          </c:yVal>
          <c:smooth val="1"/>
          <c:extLst>
            <c:ext xmlns:c16="http://schemas.microsoft.com/office/drawing/2014/chart" uri="{C3380CC4-5D6E-409C-BE32-E72D297353CC}">
              <c16:uniqueId val="{0000000B-E0C8-4492-AD94-5D92FB0C352A}"/>
            </c:ext>
          </c:extLst>
        </c:ser>
        <c:dLbls>
          <c:showLegendKey val="0"/>
          <c:showVal val="0"/>
          <c:showCatName val="0"/>
          <c:showSerName val="0"/>
          <c:showPercent val="0"/>
          <c:showBubbleSize val="0"/>
        </c:dLbls>
        <c:axId val="124643200"/>
        <c:axId val="124644736"/>
      </c:scatterChart>
      <c:catAx>
        <c:axId val="12464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24644736"/>
        <c:crossesAt val="-10"/>
        <c:auto val="1"/>
        <c:lblAlgn val="ctr"/>
        <c:lblOffset val="100"/>
        <c:tickLblSkip val="1"/>
        <c:tickMarkSkip val="1"/>
        <c:noMultiLvlLbl val="0"/>
      </c:catAx>
      <c:valAx>
        <c:axId val="124644736"/>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246432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8)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LFs'!$E$53,'Annual Regional Wind LFs'!$E$54,'Annual Regional Wind LFs'!$E$55)</c:f>
              <c:numCache>
                <c:formatCode>0.0</c:formatCode>
                <c:ptCount val="3"/>
                <c:pt idx="0">
                  <c:v>11.174240000000001</c:v>
                </c:pt>
                <c:pt idx="1">
                  <c:v>15.44313</c:v>
                </c:pt>
                <c:pt idx="2">
                  <c:v>13.756850000000002</c:v>
                </c:pt>
              </c:numCache>
            </c:numRef>
          </c:val>
          <c:extLst>
            <c:ext xmlns:c16="http://schemas.microsoft.com/office/drawing/2014/chart" uri="{C3380CC4-5D6E-409C-BE32-E72D297353CC}">
              <c16:uniqueId val="{00000000-2251-4A93-9E17-240B561E9CFD}"/>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HIDE'!$C$9,'Charts data HIDE'!$C$10,'Charts data HIDE'!$C$11)</c:f>
              <c:numCache>
                <c:formatCode>0.0</c:formatCode>
                <c:ptCount val="3"/>
                <c:pt idx="0">
                  <c:v>7.1636199999999981</c:v>
                </c:pt>
                <c:pt idx="1">
                  <c:v>8.0387550000000019</c:v>
                </c:pt>
                <c:pt idx="2">
                  <c:v>6.8351699999999962</c:v>
                </c:pt>
              </c:numCache>
            </c:numRef>
          </c:val>
          <c:extLst>
            <c:ext xmlns:c16="http://schemas.microsoft.com/office/drawing/2014/chart" uri="{C3380CC4-5D6E-409C-BE32-E72D297353CC}">
              <c16:uniqueId val="{00000001-2251-4A93-9E17-240B561E9CFD}"/>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HIDE'!$D$9,'Charts data HIDE'!$D$10,'Charts data HIDE'!$D$11)</c:f>
              <c:numCache>
                <c:formatCode>0.0</c:formatCode>
                <c:ptCount val="3"/>
                <c:pt idx="0">
                  <c:v>7.5386200000000017</c:v>
                </c:pt>
                <c:pt idx="1">
                  <c:v>7.6959799999999987</c:v>
                </c:pt>
                <c:pt idx="2">
                  <c:v>6.9045799999999993</c:v>
                </c:pt>
              </c:numCache>
            </c:numRef>
          </c:val>
          <c:extLst>
            <c:ext xmlns:c16="http://schemas.microsoft.com/office/drawing/2014/chart" uri="{C3380CC4-5D6E-409C-BE32-E72D297353CC}">
              <c16:uniqueId val="{00000002-2251-4A93-9E17-240B561E9CFD}"/>
            </c:ext>
          </c:extLst>
        </c:ser>
        <c:dLbls>
          <c:showLegendKey val="0"/>
          <c:showVal val="0"/>
          <c:showCatName val="0"/>
          <c:showSerName val="0"/>
          <c:showPercent val="0"/>
          <c:showBubbleSize val="0"/>
        </c:dLbls>
        <c:gapWidth val="95"/>
        <c:overlap val="100"/>
        <c:axId val="134401408"/>
        <c:axId val="134403200"/>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2251-4A93-9E17-240B561E9CFD}"/>
              </c:ext>
            </c:extLst>
          </c:dPt>
          <c:xVal>
            <c:numLit>
              <c:formatCode>General</c:formatCode>
              <c:ptCount val="4"/>
              <c:pt idx="0">
                <c:v>1</c:v>
              </c:pt>
              <c:pt idx="1">
                <c:v>1</c:v>
              </c:pt>
              <c:pt idx="2">
                <c:v>1</c:v>
              </c:pt>
              <c:pt idx="3">
                <c:v>1</c:v>
              </c:pt>
            </c:numLit>
          </c:xVal>
          <c:yVal>
            <c:numRef>
              <c:f>('Annual Regional Wind LFs'!$D$53:$E$53,'Annual Regional Wind LFs'!$G$53:$H$53)</c:f>
              <c:numCache>
                <c:formatCode>0.0</c:formatCode>
                <c:ptCount val="4"/>
                <c:pt idx="0">
                  <c:v>4.9820609999999999</c:v>
                </c:pt>
                <c:pt idx="1">
                  <c:v>11.174240000000001</c:v>
                </c:pt>
                <c:pt idx="2">
                  <c:v>25.876480000000001</c:v>
                </c:pt>
                <c:pt idx="3">
                  <c:v>34.447919999999996</c:v>
                </c:pt>
              </c:numCache>
            </c:numRef>
          </c:yVal>
          <c:smooth val="0"/>
          <c:extLst>
            <c:ext xmlns:c16="http://schemas.microsoft.com/office/drawing/2014/chart" uri="{C3380CC4-5D6E-409C-BE32-E72D297353CC}">
              <c16:uniqueId val="{00000005-2251-4A93-9E17-240B561E9CFD}"/>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2251-4A93-9E17-240B561E9CFD}"/>
              </c:ext>
            </c:extLst>
          </c:dPt>
          <c:xVal>
            <c:numLit>
              <c:formatCode>General</c:formatCode>
              <c:ptCount val="4"/>
              <c:pt idx="0">
                <c:v>2</c:v>
              </c:pt>
              <c:pt idx="1">
                <c:v>2</c:v>
              </c:pt>
              <c:pt idx="2">
                <c:v>2</c:v>
              </c:pt>
              <c:pt idx="3">
                <c:v>2</c:v>
              </c:pt>
            </c:numLit>
          </c:xVal>
          <c:yVal>
            <c:numRef>
              <c:f>('Annual Regional Wind LFs'!$D$54:$E$54,'Annual Regional Wind LFs'!$G$54:$H$54)</c:f>
              <c:numCache>
                <c:formatCode>0.0</c:formatCode>
                <c:ptCount val="4"/>
                <c:pt idx="0">
                  <c:v>6.8487549999999997</c:v>
                </c:pt>
                <c:pt idx="1">
                  <c:v>15.44313</c:v>
                </c:pt>
                <c:pt idx="2">
                  <c:v>31.177865000000001</c:v>
                </c:pt>
                <c:pt idx="3">
                  <c:v>37.948155</c:v>
                </c:pt>
              </c:numCache>
            </c:numRef>
          </c:yVal>
          <c:smooth val="1"/>
          <c:extLst>
            <c:ext xmlns:c16="http://schemas.microsoft.com/office/drawing/2014/chart" uri="{C3380CC4-5D6E-409C-BE32-E72D297353CC}">
              <c16:uniqueId val="{00000008-2251-4A93-9E17-240B561E9CFD}"/>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2251-4A93-9E17-240B561E9CFD}"/>
              </c:ext>
            </c:extLst>
          </c:dPt>
          <c:xVal>
            <c:numLit>
              <c:formatCode>General</c:formatCode>
              <c:ptCount val="4"/>
              <c:pt idx="0">
                <c:v>3</c:v>
              </c:pt>
              <c:pt idx="1">
                <c:v>3</c:v>
              </c:pt>
              <c:pt idx="2">
                <c:v>3</c:v>
              </c:pt>
              <c:pt idx="3">
                <c:v>3</c:v>
              </c:pt>
            </c:numLit>
          </c:xVal>
          <c:yVal>
            <c:numRef>
              <c:f>('Annual Regional Wind LFs'!$D$55:$E$55,'Annual Regional Wind LFs'!$G$55:$H$55)</c:f>
              <c:numCache>
                <c:formatCode>0.0</c:formatCode>
                <c:ptCount val="4"/>
                <c:pt idx="0">
                  <c:v>6.6431390000000006</c:v>
                </c:pt>
                <c:pt idx="1">
                  <c:v>13.756850000000002</c:v>
                </c:pt>
                <c:pt idx="2">
                  <c:v>27.496599999999997</c:v>
                </c:pt>
                <c:pt idx="3">
                  <c:v>36.589399999999998</c:v>
                </c:pt>
              </c:numCache>
            </c:numRef>
          </c:yVal>
          <c:smooth val="1"/>
          <c:extLst>
            <c:ext xmlns:c16="http://schemas.microsoft.com/office/drawing/2014/chart" uri="{C3380CC4-5D6E-409C-BE32-E72D297353CC}">
              <c16:uniqueId val="{0000000B-2251-4A93-9E17-240B561E9CFD}"/>
            </c:ext>
          </c:extLst>
        </c:ser>
        <c:dLbls>
          <c:showLegendKey val="0"/>
          <c:showVal val="0"/>
          <c:showCatName val="0"/>
          <c:showSerName val="0"/>
          <c:showPercent val="0"/>
          <c:showBubbleSize val="0"/>
        </c:dLbls>
        <c:axId val="134401408"/>
        <c:axId val="134403200"/>
      </c:scatterChart>
      <c:catAx>
        <c:axId val="1344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34403200"/>
        <c:crossesAt val="-10"/>
        <c:auto val="1"/>
        <c:lblAlgn val="ctr"/>
        <c:lblOffset val="100"/>
        <c:tickLblSkip val="1"/>
        <c:tickMarkSkip val="1"/>
        <c:noMultiLvlLbl val="0"/>
      </c:catAx>
      <c:valAx>
        <c:axId val="134403200"/>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34401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9)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LFs'!$E$66,'Annual Regional Wind LFs'!$E$67:$E$68)</c:f>
              <c:numCache>
                <c:formatCode>0.0</c:formatCode>
                <c:ptCount val="3"/>
                <c:pt idx="0">
                  <c:v>11.737500000000001</c:v>
                </c:pt>
                <c:pt idx="1">
                  <c:v>17.599999999999998</c:v>
                </c:pt>
                <c:pt idx="2">
                  <c:v>15.299999999999999</c:v>
                </c:pt>
              </c:numCache>
            </c:numRef>
          </c:val>
          <c:extLst>
            <c:ext xmlns:c16="http://schemas.microsoft.com/office/drawing/2014/chart" uri="{C3380CC4-5D6E-409C-BE32-E72D297353CC}">
              <c16:uniqueId val="{00000000-476F-42AB-BECF-4324430A437B}"/>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HIDE'!$C$12,'Charts data HIDE'!$C$13:$C$14)</c:f>
              <c:numCache>
                <c:formatCode>0.0</c:formatCode>
                <c:ptCount val="3"/>
                <c:pt idx="0">
                  <c:v>5.4499999999999993</c:v>
                </c:pt>
                <c:pt idx="1">
                  <c:v>6.8000000000000007</c:v>
                </c:pt>
                <c:pt idx="2">
                  <c:v>6.3000000000000025</c:v>
                </c:pt>
              </c:numCache>
            </c:numRef>
          </c:val>
          <c:extLst>
            <c:ext xmlns:c16="http://schemas.microsoft.com/office/drawing/2014/chart" uri="{C3380CC4-5D6E-409C-BE32-E72D297353CC}">
              <c16:uniqueId val="{00000001-476F-42AB-BECF-4324430A437B}"/>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HIDE'!$D$12,'Charts data HIDE'!$D$13:$D$14)</c:f>
              <c:numCache>
                <c:formatCode>0.0</c:formatCode>
                <c:ptCount val="3"/>
                <c:pt idx="0">
                  <c:v>6.0375000000000014</c:v>
                </c:pt>
                <c:pt idx="1">
                  <c:v>8.9000000000000057</c:v>
                </c:pt>
                <c:pt idx="2">
                  <c:v>5.1000000000000014</c:v>
                </c:pt>
              </c:numCache>
            </c:numRef>
          </c:val>
          <c:extLst>
            <c:ext xmlns:c16="http://schemas.microsoft.com/office/drawing/2014/chart" uri="{C3380CC4-5D6E-409C-BE32-E72D297353CC}">
              <c16:uniqueId val="{00000002-476F-42AB-BECF-4324430A437B}"/>
            </c:ext>
          </c:extLst>
        </c:ser>
        <c:dLbls>
          <c:showLegendKey val="0"/>
          <c:showVal val="0"/>
          <c:showCatName val="0"/>
          <c:showSerName val="0"/>
          <c:showPercent val="0"/>
          <c:showBubbleSize val="0"/>
        </c:dLbls>
        <c:gapWidth val="95"/>
        <c:overlap val="100"/>
        <c:axId val="134401408"/>
        <c:axId val="134403200"/>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476F-42AB-BECF-4324430A437B}"/>
              </c:ext>
            </c:extLst>
          </c:dPt>
          <c:xVal>
            <c:numLit>
              <c:formatCode>General</c:formatCode>
              <c:ptCount val="4"/>
              <c:pt idx="0">
                <c:v>1</c:v>
              </c:pt>
              <c:pt idx="1">
                <c:v>1</c:v>
              </c:pt>
              <c:pt idx="2">
                <c:v>1</c:v>
              </c:pt>
              <c:pt idx="3">
                <c:v>1</c:v>
              </c:pt>
            </c:numLit>
          </c:xVal>
          <c:yVal>
            <c:numRef>
              <c:f>('Annual Regional Wind LFs'!$D$66:$E$66,'Annual Regional Wind LFs'!$G$66:$H$66)</c:f>
              <c:numCache>
                <c:formatCode>0.0</c:formatCode>
                <c:ptCount val="4"/>
                <c:pt idx="0">
                  <c:v>7.1124999999999998</c:v>
                </c:pt>
                <c:pt idx="1">
                  <c:v>11.737500000000001</c:v>
                </c:pt>
                <c:pt idx="2">
                  <c:v>23.225000000000001</c:v>
                </c:pt>
                <c:pt idx="3">
                  <c:v>34.050000000000004</c:v>
                </c:pt>
              </c:numCache>
            </c:numRef>
          </c:yVal>
          <c:smooth val="0"/>
          <c:extLst>
            <c:ext xmlns:c16="http://schemas.microsoft.com/office/drawing/2014/chart" uri="{C3380CC4-5D6E-409C-BE32-E72D297353CC}">
              <c16:uniqueId val="{00000005-476F-42AB-BECF-4324430A437B}"/>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476F-42AB-BECF-4324430A437B}"/>
              </c:ext>
            </c:extLst>
          </c:dPt>
          <c:xVal>
            <c:numLit>
              <c:formatCode>General</c:formatCode>
              <c:ptCount val="4"/>
              <c:pt idx="0">
                <c:v>2</c:v>
              </c:pt>
              <c:pt idx="1">
                <c:v>2</c:v>
              </c:pt>
              <c:pt idx="2">
                <c:v>2</c:v>
              </c:pt>
              <c:pt idx="3">
                <c:v>2</c:v>
              </c:pt>
            </c:numLit>
          </c:xVal>
          <c:yVal>
            <c:numRef>
              <c:f>('Annual Regional Wind LFs'!$D$67:$E$67,'Annual Regional Wind LFs'!$G$67:$H$67)</c:f>
              <c:numCache>
                <c:formatCode>0.0</c:formatCode>
                <c:ptCount val="4"/>
                <c:pt idx="0">
                  <c:v>9.6</c:v>
                </c:pt>
                <c:pt idx="1">
                  <c:v>17.599999999999998</c:v>
                </c:pt>
                <c:pt idx="2">
                  <c:v>33.300000000000004</c:v>
                </c:pt>
                <c:pt idx="3">
                  <c:v>43</c:v>
                </c:pt>
              </c:numCache>
            </c:numRef>
          </c:yVal>
          <c:smooth val="1"/>
          <c:extLst>
            <c:ext xmlns:c16="http://schemas.microsoft.com/office/drawing/2014/chart" uri="{C3380CC4-5D6E-409C-BE32-E72D297353CC}">
              <c16:uniqueId val="{00000008-476F-42AB-BECF-4324430A437B}"/>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476F-42AB-BECF-4324430A437B}"/>
              </c:ext>
            </c:extLst>
          </c:dPt>
          <c:xVal>
            <c:numLit>
              <c:formatCode>General</c:formatCode>
              <c:ptCount val="4"/>
              <c:pt idx="0">
                <c:v>3</c:v>
              </c:pt>
              <c:pt idx="1">
                <c:v>3</c:v>
              </c:pt>
              <c:pt idx="2">
                <c:v>3</c:v>
              </c:pt>
              <c:pt idx="3">
                <c:v>3</c:v>
              </c:pt>
            </c:numLit>
          </c:xVal>
          <c:yVal>
            <c:numRef>
              <c:f>('Annual Regional Wind LFs'!$D$68:$E$68,'Annual Regional Wind LFs'!$G$68:$H$68)</c:f>
              <c:numCache>
                <c:formatCode>0.0</c:formatCode>
                <c:ptCount val="4"/>
                <c:pt idx="0">
                  <c:v>9.1999999999999993</c:v>
                </c:pt>
                <c:pt idx="1">
                  <c:v>15.299999999999999</c:v>
                </c:pt>
                <c:pt idx="2">
                  <c:v>26.700000000000003</c:v>
                </c:pt>
                <c:pt idx="3">
                  <c:v>39.700000000000003</c:v>
                </c:pt>
              </c:numCache>
            </c:numRef>
          </c:yVal>
          <c:smooth val="1"/>
          <c:extLst>
            <c:ext xmlns:c16="http://schemas.microsoft.com/office/drawing/2014/chart" uri="{C3380CC4-5D6E-409C-BE32-E72D297353CC}">
              <c16:uniqueId val="{0000000B-476F-42AB-BECF-4324430A437B}"/>
            </c:ext>
          </c:extLst>
        </c:ser>
        <c:dLbls>
          <c:showLegendKey val="0"/>
          <c:showVal val="0"/>
          <c:showCatName val="0"/>
          <c:showSerName val="0"/>
          <c:showPercent val="0"/>
          <c:showBubbleSize val="0"/>
        </c:dLbls>
        <c:axId val="134401408"/>
        <c:axId val="134403200"/>
      </c:scatterChart>
      <c:catAx>
        <c:axId val="1344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34403200"/>
        <c:crossesAt val="-10"/>
        <c:auto val="1"/>
        <c:lblAlgn val="ctr"/>
        <c:lblOffset val="100"/>
        <c:tickLblSkip val="1"/>
        <c:tickMarkSkip val="1"/>
        <c:noMultiLvlLbl val="0"/>
      </c:catAx>
      <c:valAx>
        <c:axId val="134403200"/>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34401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11)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LFs'!$E$92,'Annual Regional Wind LFs'!$E$93:$E$94)</c:f>
              <c:numCache>
                <c:formatCode>0.0</c:formatCode>
                <c:ptCount val="3"/>
                <c:pt idx="0">
                  <c:v>10.420999999999999</c:v>
                </c:pt>
                <c:pt idx="1">
                  <c:v>15.154999999999999</c:v>
                </c:pt>
                <c:pt idx="2">
                  <c:v>17.556999999999999</c:v>
                </c:pt>
              </c:numCache>
            </c:numRef>
          </c:val>
          <c:extLst>
            <c:ext xmlns:c16="http://schemas.microsoft.com/office/drawing/2014/chart" uri="{C3380CC4-5D6E-409C-BE32-E72D297353CC}">
              <c16:uniqueId val="{00000000-BA34-4388-9F39-6BBB583DF974}"/>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HIDE'!$C$18,'Charts data HIDE'!$C$19:$C$20)</c:f>
              <c:numCache>
                <c:formatCode>0.0</c:formatCode>
                <c:ptCount val="3"/>
                <c:pt idx="0">
                  <c:v>5.5570000000000004</c:v>
                </c:pt>
                <c:pt idx="1">
                  <c:v>9.5359999999999996</c:v>
                </c:pt>
                <c:pt idx="2">
                  <c:v>4.9649999999999999</c:v>
                </c:pt>
              </c:numCache>
            </c:numRef>
          </c:val>
          <c:extLst>
            <c:ext xmlns:c16="http://schemas.microsoft.com/office/drawing/2014/chart" uri="{C3380CC4-5D6E-409C-BE32-E72D297353CC}">
              <c16:uniqueId val="{00000001-BA34-4388-9F39-6BBB583DF974}"/>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HIDE'!$D$18,'Charts data HIDE'!$D$19:$D$20)</c:f>
              <c:numCache>
                <c:formatCode>0.0</c:formatCode>
                <c:ptCount val="3"/>
                <c:pt idx="0">
                  <c:v>7.6160000000000014</c:v>
                </c:pt>
                <c:pt idx="1">
                  <c:v>8.1879999999999988</c:v>
                </c:pt>
                <c:pt idx="2">
                  <c:v>4.5080000000000027</c:v>
                </c:pt>
              </c:numCache>
            </c:numRef>
          </c:val>
          <c:extLst>
            <c:ext xmlns:c16="http://schemas.microsoft.com/office/drawing/2014/chart" uri="{C3380CC4-5D6E-409C-BE32-E72D297353CC}">
              <c16:uniqueId val="{00000002-BA34-4388-9F39-6BBB583DF974}"/>
            </c:ext>
          </c:extLst>
        </c:ser>
        <c:dLbls>
          <c:showLegendKey val="0"/>
          <c:showVal val="0"/>
          <c:showCatName val="0"/>
          <c:showSerName val="0"/>
          <c:showPercent val="0"/>
          <c:showBubbleSize val="0"/>
        </c:dLbls>
        <c:gapWidth val="95"/>
        <c:overlap val="100"/>
        <c:axId val="134401408"/>
        <c:axId val="134403200"/>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BA34-4388-9F39-6BBB583DF974}"/>
              </c:ext>
            </c:extLst>
          </c:dPt>
          <c:xVal>
            <c:numLit>
              <c:formatCode>General</c:formatCode>
              <c:ptCount val="4"/>
              <c:pt idx="0">
                <c:v>1</c:v>
              </c:pt>
              <c:pt idx="1">
                <c:v>1</c:v>
              </c:pt>
              <c:pt idx="2">
                <c:v>1</c:v>
              </c:pt>
              <c:pt idx="3">
                <c:v>1</c:v>
              </c:pt>
            </c:numLit>
          </c:xVal>
          <c:yVal>
            <c:numRef>
              <c:f>('Annual Regional Wind LFs'!$D$66:$E$66,'Annual Regional Wind LFs'!$G$66:$H$66)</c:f>
              <c:numCache>
                <c:formatCode>0.0</c:formatCode>
                <c:ptCount val="4"/>
                <c:pt idx="0">
                  <c:v>7.1124999999999998</c:v>
                </c:pt>
                <c:pt idx="1">
                  <c:v>11.737500000000001</c:v>
                </c:pt>
                <c:pt idx="2">
                  <c:v>23.225000000000001</c:v>
                </c:pt>
                <c:pt idx="3">
                  <c:v>34.050000000000004</c:v>
                </c:pt>
              </c:numCache>
            </c:numRef>
          </c:yVal>
          <c:smooth val="0"/>
          <c:extLst>
            <c:ext xmlns:c16="http://schemas.microsoft.com/office/drawing/2014/chart" uri="{C3380CC4-5D6E-409C-BE32-E72D297353CC}">
              <c16:uniqueId val="{00000005-BA34-4388-9F39-6BBB583DF974}"/>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BA34-4388-9F39-6BBB583DF974}"/>
              </c:ext>
            </c:extLst>
          </c:dPt>
          <c:xVal>
            <c:numLit>
              <c:formatCode>General</c:formatCode>
              <c:ptCount val="4"/>
              <c:pt idx="0">
                <c:v>2</c:v>
              </c:pt>
              <c:pt idx="1">
                <c:v>2</c:v>
              </c:pt>
              <c:pt idx="2">
                <c:v>2</c:v>
              </c:pt>
              <c:pt idx="3">
                <c:v>2</c:v>
              </c:pt>
            </c:numLit>
          </c:xVal>
          <c:yVal>
            <c:numRef>
              <c:f>('Annual Regional Wind LFs'!$D$67:$E$67,'Annual Regional Wind LFs'!$G$67:$H$67)</c:f>
              <c:numCache>
                <c:formatCode>0.0</c:formatCode>
                <c:ptCount val="4"/>
                <c:pt idx="0">
                  <c:v>9.6</c:v>
                </c:pt>
                <c:pt idx="1">
                  <c:v>17.599999999999998</c:v>
                </c:pt>
                <c:pt idx="2">
                  <c:v>33.300000000000004</c:v>
                </c:pt>
                <c:pt idx="3">
                  <c:v>43</c:v>
                </c:pt>
              </c:numCache>
            </c:numRef>
          </c:yVal>
          <c:smooth val="1"/>
          <c:extLst>
            <c:ext xmlns:c16="http://schemas.microsoft.com/office/drawing/2014/chart" uri="{C3380CC4-5D6E-409C-BE32-E72D297353CC}">
              <c16:uniqueId val="{00000008-BA34-4388-9F39-6BBB583DF974}"/>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BA34-4388-9F39-6BBB583DF974}"/>
              </c:ext>
            </c:extLst>
          </c:dPt>
          <c:xVal>
            <c:numLit>
              <c:formatCode>General</c:formatCode>
              <c:ptCount val="4"/>
              <c:pt idx="0">
                <c:v>3</c:v>
              </c:pt>
              <c:pt idx="1">
                <c:v>3</c:v>
              </c:pt>
              <c:pt idx="2">
                <c:v>3</c:v>
              </c:pt>
              <c:pt idx="3">
                <c:v>3</c:v>
              </c:pt>
            </c:numLit>
          </c:xVal>
          <c:yVal>
            <c:numRef>
              <c:f>('Annual Regional Wind LFs'!$D$68:$E$68,'Annual Regional Wind LFs'!$G$68:$H$68)</c:f>
              <c:numCache>
                <c:formatCode>0.0</c:formatCode>
                <c:ptCount val="4"/>
                <c:pt idx="0">
                  <c:v>9.1999999999999993</c:v>
                </c:pt>
                <c:pt idx="1">
                  <c:v>15.299999999999999</c:v>
                </c:pt>
                <c:pt idx="2">
                  <c:v>26.700000000000003</c:v>
                </c:pt>
                <c:pt idx="3">
                  <c:v>39.700000000000003</c:v>
                </c:pt>
              </c:numCache>
            </c:numRef>
          </c:yVal>
          <c:smooth val="1"/>
          <c:extLst>
            <c:ext xmlns:c16="http://schemas.microsoft.com/office/drawing/2014/chart" uri="{C3380CC4-5D6E-409C-BE32-E72D297353CC}">
              <c16:uniqueId val="{0000000B-BA34-4388-9F39-6BBB583DF974}"/>
            </c:ext>
          </c:extLst>
        </c:ser>
        <c:dLbls>
          <c:showLegendKey val="0"/>
          <c:showVal val="0"/>
          <c:showCatName val="0"/>
          <c:showSerName val="0"/>
          <c:showPercent val="0"/>
          <c:showBubbleSize val="0"/>
        </c:dLbls>
        <c:axId val="134401408"/>
        <c:axId val="134403200"/>
      </c:scatterChart>
      <c:catAx>
        <c:axId val="1344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34403200"/>
        <c:crossesAt val="-10"/>
        <c:auto val="1"/>
        <c:lblAlgn val="ctr"/>
        <c:lblOffset val="100"/>
        <c:tickLblSkip val="1"/>
        <c:tickMarkSkip val="1"/>
        <c:noMultiLvlLbl val="0"/>
      </c:catAx>
      <c:valAx>
        <c:axId val="134403200"/>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34401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10)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LFs'!$E$79,'Annual Regional Wind LFs'!$E$80:$E$81)</c:f>
              <c:numCache>
                <c:formatCode>0.0</c:formatCode>
                <c:ptCount val="3"/>
                <c:pt idx="0">
                  <c:v>11.4090012143291</c:v>
                </c:pt>
                <c:pt idx="1">
                  <c:v>18.136453070763299</c:v>
                </c:pt>
                <c:pt idx="2">
                  <c:v>18.7520871281117</c:v>
                </c:pt>
              </c:numCache>
            </c:numRef>
          </c:val>
          <c:extLst>
            <c:ext xmlns:c16="http://schemas.microsoft.com/office/drawing/2014/chart" uri="{C3380CC4-5D6E-409C-BE32-E72D297353CC}">
              <c16:uniqueId val="{00000000-191D-4AFE-BFE8-9982A1D00FF9}"/>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HIDE'!$C$15,'Charts data HIDE'!$C$16:$C$17)</c:f>
              <c:numCache>
                <c:formatCode>0.0</c:formatCode>
                <c:ptCount val="3"/>
                <c:pt idx="0">
                  <c:v>5.0678316636308001</c:v>
                </c:pt>
                <c:pt idx="1">
                  <c:v>7.8565708307872022</c:v>
                </c:pt>
                <c:pt idx="2">
                  <c:v>4.6767323163326999</c:v>
                </c:pt>
              </c:numCache>
            </c:numRef>
          </c:val>
          <c:extLst>
            <c:ext xmlns:c16="http://schemas.microsoft.com/office/drawing/2014/chart" uri="{C3380CC4-5D6E-409C-BE32-E72D297353CC}">
              <c16:uniqueId val="{00000001-191D-4AFE-BFE8-9982A1D00FF9}"/>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HIDE'!$D$15,'Charts data HIDE'!$D$16:$D$17)</c:f>
              <c:numCache>
                <c:formatCode>0.0</c:formatCode>
                <c:ptCount val="3"/>
                <c:pt idx="0">
                  <c:v>7.5564255302985011</c:v>
                </c:pt>
                <c:pt idx="1">
                  <c:v>9.3731580778224242</c:v>
                </c:pt>
                <c:pt idx="2">
                  <c:v>5.2410632969035014</c:v>
                </c:pt>
              </c:numCache>
            </c:numRef>
          </c:val>
          <c:extLst>
            <c:ext xmlns:c16="http://schemas.microsoft.com/office/drawing/2014/chart" uri="{C3380CC4-5D6E-409C-BE32-E72D297353CC}">
              <c16:uniqueId val="{00000002-191D-4AFE-BFE8-9982A1D00FF9}"/>
            </c:ext>
          </c:extLst>
        </c:ser>
        <c:dLbls>
          <c:showLegendKey val="0"/>
          <c:showVal val="0"/>
          <c:showCatName val="0"/>
          <c:showSerName val="0"/>
          <c:showPercent val="0"/>
          <c:showBubbleSize val="0"/>
        </c:dLbls>
        <c:gapWidth val="95"/>
        <c:overlap val="100"/>
        <c:axId val="134401408"/>
        <c:axId val="134403200"/>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191D-4AFE-BFE8-9982A1D00FF9}"/>
              </c:ext>
            </c:extLst>
          </c:dPt>
          <c:xVal>
            <c:numLit>
              <c:formatCode>General</c:formatCode>
              <c:ptCount val="4"/>
              <c:pt idx="0">
                <c:v>1</c:v>
              </c:pt>
              <c:pt idx="1">
                <c:v>1</c:v>
              </c:pt>
              <c:pt idx="2">
                <c:v>1</c:v>
              </c:pt>
              <c:pt idx="3">
                <c:v>1</c:v>
              </c:pt>
            </c:numLit>
          </c:xVal>
          <c:yVal>
            <c:numRef>
              <c:f>('Annual Regional Wind LFs'!$D$79:$E$79,'Annual Regional Wind LFs'!$G$79:$H$79)</c:f>
              <c:numCache>
                <c:formatCode>0.0</c:formatCode>
                <c:ptCount val="4"/>
                <c:pt idx="0">
                  <c:v>6.0611319670711925</c:v>
                </c:pt>
                <c:pt idx="1">
                  <c:v>11.4090012143291</c:v>
                </c:pt>
                <c:pt idx="2">
                  <c:v>24.033258408258401</c:v>
                </c:pt>
                <c:pt idx="3">
                  <c:v>37.318658925318779</c:v>
                </c:pt>
              </c:numCache>
            </c:numRef>
          </c:yVal>
          <c:smooth val="0"/>
          <c:extLst>
            <c:ext xmlns:c16="http://schemas.microsoft.com/office/drawing/2014/chart" uri="{C3380CC4-5D6E-409C-BE32-E72D297353CC}">
              <c16:uniqueId val="{00000005-191D-4AFE-BFE8-9982A1D00FF9}"/>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191D-4AFE-BFE8-9982A1D00FF9}"/>
              </c:ext>
            </c:extLst>
          </c:dPt>
          <c:xVal>
            <c:numLit>
              <c:formatCode>General</c:formatCode>
              <c:ptCount val="4"/>
              <c:pt idx="0">
                <c:v>2</c:v>
              </c:pt>
              <c:pt idx="1">
                <c:v>2</c:v>
              </c:pt>
              <c:pt idx="2">
                <c:v>2</c:v>
              </c:pt>
              <c:pt idx="3">
                <c:v>2</c:v>
              </c:pt>
            </c:numLit>
          </c:xVal>
          <c:yVal>
            <c:numRef>
              <c:f>('Annual Regional Wind LFs'!$D$80:$E$80,'Annual Regional Wind LFs'!$G$80:$H$80)</c:f>
              <c:numCache>
                <c:formatCode>0.0</c:formatCode>
                <c:ptCount val="4"/>
                <c:pt idx="0">
                  <c:v>10.479142115284551</c:v>
                </c:pt>
                <c:pt idx="1">
                  <c:v>18.136453070763299</c:v>
                </c:pt>
                <c:pt idx="2">
                  <c:v>35.366181979372925</c:v>
                </c:pt>
                <c:pt idx="3">
                  <c:v>45.733809893390529</c:v>
                </c:pt>
              </c:numCache>
            </c:numRef>
          </c:yVal>
          <c:smooth val="1"/>
          <c:extLst>
            <c:ext xmlns:c16="http://schemas.microsoft.com/office/drawing/2014/chart" uri="{C3380CC4-5D6E-409C-BE32-E72D297353CC}">
              <c16:uniqueId val="{00000008-191D-4AFE-BFE8-9982A1D00FF9}"/>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191D-4AFE-BFE8-9982A1D00FF9}"/>
              </c:ext>
            </c:extLst>
          </c:dPt>
          <c:xVal>
            <c:numLit>
              <c:formatCode>General</c:formatCode>
              <c:ptCount val="4"/>
              <c:pt idx="0">
                <c:v>3</c:v>
              </c:pt>
              <c:pt idx="1">
                <c:v>3</c:v>
              </c:pt>
              <c:pt idx="2">
                <c:v>3</c:v>
              </c:pt>
              <c:pt idx="3">
                <c:v>3</c:v>
              </c:pt>
            </c:numLit>
          </c:xVal>
          <c:yVal>
            <c:numRef>
              <c:f>('Annual Regional Wind LFs'!$D$81:$E$81,'Annual Regional Wind LFs'!$G$81:$H$81)</c:f>
              <c:numCache>
                <c:formatCode>0.0</c:formatCode>
                <c:ptCount val="4"/>
                <c:pt idx="0">
                  <c:v>7.4875113533151696</c:v>
                </c:pt>
                <c:pt idx="1">
                  <c:v>18.7520871281117</c:v>
                </c:pt>
                <c:pt idx="2">
                  <c:v>28.669882741347902</c:v>
                </c:pt>
                <c:pt idx="3">
                  <c:v>39.421066666666697</c:v>
                </c:pt>
              </c:numCache>
            </c:numRef>
          </c:yVal>
          <c:smooth val="1"/>
          <c:extLst>
            <c:ext xmlns:c16="http://schemas.microsoft.com/office/drawing/2014/chart" uri="{C3380CC4-5D6E-409C-BE32-E72D297353CC}">
              <c16:uniqueId val="{0000000B-191D-4AFE-BFE8-9982A1D00FF9}"/>
            </c:ext>
          </c:extLst>
        </c:ser>
        <c:dLbls>
          <c:showLegendKey val="0"/>
          <c:showVal val="0"/>
          <c:showCatName val="0"/>
          <c:showSerName val="0"/>
          <c:showPercent val="0"/>
          <c:showBubbleSize val="0"/>
        </c:dLbls>
        <c:axId val="134401408"/>
        <c:axId val="134403200"/>
      </c:scatterChart>
      <c:catAx>
        <c:axId val="13440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34403200"/>
        <c:crossesAt val="-10"/>
        <c:auto val="1"/>
        <c:lblAlgn val="ctr"/>
        <c:lblOffset val="100"/>
        <c:tickLblSkip val="1"/>
        <c:tickMarkSkip val="1"/>
        <c:noMultiLvlLbl val="0"/>
      </c:catAx>
      <c:valAx>
        <c:axId val="134403200"/>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344014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r>
              <a:rPr lang="en-GB" sz="1400" b="1">
                <a:effectLst/>
                <a:latin typeface="+mn-lt"/>
              </a:rPr>
              <a:t>Annual Wind Load Factors (FIT Year 7)  by Country</a:t>
            </a:r>
            <a:endParaRPr lang="en-GB" sz="1400">
              <a:effectLst/>
              <a:latin typeface="+mn-l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Arial"/>
                <a:ea typeface="Arial"/>
                <a:cs typeface="Arial"/>
              </a:defRPr>
            </a:pPr>
            <a:endParaRPr lang="en-GB"/>
          </a:p>
        </c:rich>
      </c:tx>
      <c:layout>
        <c:manualLayout>
          <c:xMode val="edge"/>
          <c:yMode val="edge"/>
          <c:x val="2.077924725428739E-2"/>
          <c:y val="1.5872880754770519E-2"/>
        </c:manualLayout>
      </c:layout>
      <c:overlay val="0"/>
      <c:spPr>
        <a:noFill/>
        <a:ln w="25400">
          <a:noFill/>
        </a:ln>
      </c:spPr>
    </c:title>
    <c:autoTitleDeleted val="0"/>
    <c:plotArea>
      <c:layout>
        <c:manualLayout>
          <c:layoutTarget val="inner"/>
          <c:xMode val="edge"/>
          <c:yMode val="edge"/>
          <c:x val="9.0909257702010554E-2"/>
          <c:y val="0.13722671490388025"/>
          <c:w val="0.87792319135956698"/>
          <c:h val="0.77212279208342205"/>
        </c:manualLayout>
      </c:layout>
      <c:barChart>
        <c:barDir val="col"/>
        <c:grouping val="stacked"/>
        <c:varyColors val="0"/>
        <c:ser>
          <c:idx val="0"/>
          <c:order val="0"/>
          <c:spPr>
            <a:noFill/>
            <a:ln w="25400">
              <a:noFill/>
            </a:ln>
          </c:spPr>
          <c:invertIfNegative val="0"/>
          <c:cat>
            <c:strLit>
              <c:ptCount val="3"/>
              <c:pt idx="0">
                <c:v>England</c:v>
              </c:pt>
              <c:pt idx="1">
                <c:v>Scotland</c:v>
              </c:pt>
              <c:pt idx="2">
                <c:v>Wales</c:v>
              </c:pt>
            </c:strLit>
          </c:cat>
          <c:val>
            <c:numRef>
              <c:f>('Annual Regional Wind LFs'!$E$40,'Annual Regional Wind LFs'!$E$41,'Annual Regional Wind LFs'!$E$42)</c:f>
              <c:numCache>
                <c:formatCode>0.0</c:formatCode>
                <c:ptCount val="3"/>
                <c:pt idx="0">
                  <c:v>8.9669421000000007</c:v>
                </c:pt>
                <c:pt idx="1">
                  <c:v>16.412978750000001</c:v>
                </c:pt>
                <c:pt idx="2">
                  <c:v>15.822260100000001</c:v>
                </c:pt>
              </c:numCache>
            </c:numRef>
          </c:val>
          <c:extLst>
            <c:ext xmlns:c16="http://schemas.microsoft.com/office/drawing/2014/chart" uri="{C3380CC4-5D6E-409C-BE32-E72D297353CC}">
              <c16:uniqueId val="{00000000-6D4F-44B5-8683-4B47E3D82788}"/>
            </c:ext>
          </c:extLst>
        </c:ser>
        <c:ser>
          <c:idx val="1"/>
          <c:order val="1"/>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HIDE'!$C$6,'Charts data HIDE'!$C$7,'Charts data HIDE'!$C$8)</c:f>
              <c:numCache>
                <c:formatCode>0.0</c:formatCode>
                <c:ptCount val="3"/>
                <c:pt idx="0">
                  <c:v>5.6444881000000002</c:v>
                </c:pt>
                <c:pt idx="1">
                  <c:v>7.573719650000001</c:v>
                </c:pt>
                <c:pt idx="2">
                  <c:v>4.5621177499999988</c:v>
                </c:pt>
              </c:numCache>
            </c:numRef>
          </c:val>
          <c:extLst>
            <c:ext xmlns:c16="http://schemas.microsoft.com/office/drawing/2014/chart" uri="{C3380CC4-5D6E-409C-BE32-E72D297353CC}">
              <c16:uniqueId val="{00000001-6D4F-44B5-8683-4B47E3D82788}"/>
            </c:ext>
          </c:extLst>
        </c:ser>
        <c:ser>
          <c:idx val="2"/>
          <c:order val="2"/>
          <c:spPr>
            <a:solidFill>
              <a:schemeClr val="accent1">
                <a:lumMod val="60000"/>
                <a:lumOff val="40000"/>
              </a:schemeClr>
            </a:solidFill>
            <a:ln w="12700">
              <a:solidFill>
                <a:schemeClr val="tx1"/>
              </a:solidFill>
              <a:prstDash val="solid"/>
            </a:ln>
          </c:spPr>
          <c:invertIfNegative val="0"/>
          <c:cat>
            <c:strLit>
              <c:ptCount val="3"/>
              <c:pt idx="0">
                <c:v>England</c:v>
              </c:pt>
              <c:pt idx="1">
                <c:v>Scotland</c:v>
              </c:pt>
              <c:pt idx="2">
                <c:v>Wales</c:v>
              </c:pt>
            </c:strLit>
          </c:cat>
          <c:val>
            <c:numRef>
              <c:f>('Charts data HIDE'!$D$6,'Charts data HIDE'!$D$7,'Charts data HIDE'!$D$8)</c:f>
              <c:numCache>
                <c:formatCode>0.0</c:formatCode>
                <c:ptCount val="3"/>
                <c:pt idx="0">
                  <c:v>7.0792090999999999</c:v>
                </c:pt>
                <c:pt idx="1">
                  <c:v>8.832298950000002</c:v>
                </c:pt>
                <c:pt idx="2">
                  <c:v>4.4145553500000005</c:v>
                </c:pt>
              </c:numCache>
            </c:numRef>
          </c:val>
          <c:extLst>
            <c:ext xmlns:c16="http://schemas.microsoft.com/office/drawing/2014/chart" uri="{C3380CC4-5D6E-409C-BE32-E72D297353CC}">
              <c16:uniqueId val="{00000002-6D4F-44B5-8683-4B47E3D82788}"/>
            </c:ext>
          </c:extLst>
        </c:ser>
        <c:dLbls>
          <c:showLegendKey val="0"/>
          <c:showVal val="0"/>
          <c:showCatName val="0"/>
          <c:showSerName val="0"/>
          <c:showPercent val="0"/>
          <c:showBubbleSize val="0"/>
        </c:dLbls>
        <c:gapWidth val="95"/>
        <c:overlap val="100"/>
        <c:axId val="124643200"/>
        <c:axId val="124644736"/>
      </c:barChart>
      <c:scatterChart>
        <c:scatterStyle val="lineMarker"/>
        <c:varyColors val="0"/>
        <c:ser>
          <c:idx val="3"/>
          <c:order val="3"/>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4-6D4F-44B5-8683-4B47E3D82788}"/>
              </c:ext>
            </c:extLst>
          </c:dPt>
          <c:xVal>
            <c:numLit>
              <c:formatCode>General</c:formatCode>
              <c:ptCount val="4"/>
              <c:pt idx="0">
                <c:v>1</c:v>
              </c:pt>
              <c:pt idx="1">
                <c:v>1</c:v>
              </c:pt>
              <c:pt idx="2">
                <c:v>1</c:v>
              </c:pt>
              <c:pt idx="3">
                <c:v>1</c:v>
              </c:pt>
            </c:numLit>
          </c:xVal>
          <c:yVal>
            <c:numRef>
              <c:f>('Annual Regional Wind LFs'!$D$40:$E$40,'Annual Regional Wind LFs'!$G$40:$H$40)</c:f>
              <c:numCache>
                <c:formatCode>0.0</c:formatCode>
                <c:ptCount val="4"/>
                <c:pt idx="0">
                  <c:v>4.8763736</c:v>
                </c:pt>
                <c:pt idx="1">
                  <c:v>8.9669421000000007</c:v>
                </c:pt>
                <c:pt idx="2">
                  <c:v>21.690639300000001</c:v>
                </c:pt>
                <c:pt idx="3">
                  <c:v>32.674885799999998</c:v>
                </c:pt>
              </c:numCache>
            </c:numRef>
          </c:yVal>
          <c:smooth val="0"/>
          <c:extLst>
            <c:ext xmlns:c16="http://schemas.microsoft.com/office/drawing/2014/chart" uri="{C3380CC4-5D6E-409C-BE32-E72D297353CC}">
              <c16:uniqueId val="{00000005-6D4F-44B5-8683-4B47E3D82788}"/>
            </c:ext>
          </c:extLst>
        </c:ser>
        <c:ser>
          <c:idx val="4"/>
          <c:order val="4"/>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7-6D4F-44B5-8683-4B47E3D82788}"/>
              </c:ext>
            </c:extLst>
          </c:dPt>
          <c:xVal>
            <c:numLit>
              <c:formatCode>General</c:formatCode>
              <c:ptCount val="4"/>
              <c:pt idx="0">
                <c:v>2</c:v>
              </c:pt>
              <c:pt idx="1">
                <c:v>2</c:v>
              </c:pt>
              <c:pt idx="2">
                <c:v>2</c:v>
              </c:pt>
              <c:pt idx="3">
                <c:v>2</c:v>
              </c:pt>
            </c:numLit>
          </c:xVal>
          <c:yVal>
            <c:numRef>
              <c:f>('Annual Regional Wind LFs'!$D$41:$E$41,'Annual Regional Wind LFs'!$G$41:$H$41)</c:f>
              <c:numCache>
                <c:formatCode>0.0</c:formatCode>
                <c:ptCount val="4"/>
                <c:pt idx="0">
                  <c:v>8.1591336999999999</c:v>
                </c:pt>
                <c:pt idx="1">
                  <c:v>16.412978750000001</c:v>
                </c:pt>
                <c:pt idx="2">
                  <c:v>32.818997350000004</c:v>
                </c:pt>
                <c:pt idx="3">
                  <c:v>42.798269599999998</c:v>
                </c:pt>
              </c:numCache>
            </c:numRef>
          </c:yVal>
          <c:smooth val="1"/>
          <c:extLst>
            <c:ext xmlns:c16="http://schemas.microsoft.com/office/drawing/2014/chart" uri="{C3380CC4-5D6E-409C-BE32-E72D297353CC}">
              <c16:uniqueId val="{00000008-6D4F-44B5-8683-4B47E3D82788}"/>
            </c:ext>
          </c:extLst>
        </c:ser>
        <c:ser>
          <c:idx val="5"/>
          <c:order val="5"/>
          <c:spPr>
            <a:ln w="25400">
              <a:solidFill>
                <a:srgbClr val="333333"/>
              </a:solidFill>
              <a:prstDash val="solid"/>
            </a:ln>
          </c:spPr>
          <c:marker>
            <c:symbol val="none"/>
          </c:marker>
          <c:dPt>
            <c:idx val="2"/>
            <c:bubble3D val="0"/>
            <c:spPr>
              <a:ln w="28575">
                <a:noFill/>
              </a:ln>
            </c:spPr>
            <c:extLst>
              <c:ext xmlns:c16="http://schemas.microsoft.com/office/drawing/2014/chart" uri="{C3380CC4-5D6E-409C-BE32-E72D297353CC}">
                <c16:uniqueId val="{0000000A-6D4F-44B5-8683-4B47E3D82788}"/>
              </c:ext>
            </c:extLst>
          </c:dPt>
          <c:xVal>
            <c:numLit>
              <c:formatCode>General</c:formatCode>
              <c:ptCount val="4"/>
              <c:pt idx="0">
                <c:v>3</c:v>
              </c:pt>
              <c:pt idx="1">
                <c:v>3</c:v>
              </c:pt>
              <c:pt idx="2">
                <c:v>3</c:v>
              </c:pt>
              <c:pt idx="3">
                <c:v>3</c:v>
              </c:pt>
            </c:numLit>
          </c:xVal>
          <c:yVal>
            <c:numRef>
              <c:f>('Annual Regional Wind LFs'!$D$42:$E$42,'Annual Regional Wind LFs'!$G$42:$H$42)</c:f>
              <c:numCache>
                <c:formatCode>0.0</c:formatCode>
                <c:ptCount val="4"/>
                <c:pt idx="0">
                  <c:v>7.3482224999999994</c:v>
                </c:pt>
                <c:pt idx="1">
                  <c:v>15.822260100000001</c:v>
                </c:pt>
                <c:pt idx="2">
                  <c:v>24.7989332</c:v>
                </c:pt>
                <c:pt idx="3">
                  <c:v>33.619863000000002</c:v>
                </c:pt>
              </c:numCache>
            </c:numRef>
          </c:yVal>
          <c:smooth val="1"/>
          <c:extLst>
            <c:ext xmlns:c16="http://schemas.microsoft.com/office/drawing/2014/chart" uri="{C3380CC4-5D6E-409C-BE32-E72D297353CC}">
              <c16:uniqueId val="{0000000B-6D4F-44B5-8683-4B47E3D82788}"/>
            </c:ext>
          </c:extLst>
        </c:ser>
        <c:dLbls>
          <c:showLegendKey val="0"/>
          <c:showVal val="0"/>
          <c:showCatName val="0"/>
          <c:showSerName val="0"/>
          <c:showPercent val="0"/>
          <c:showBubbleSize val="0"/>
        </c:dLbls>
        <c:axId val="124643200"/>
        <c:axId val="124644736"/>
      </c:scatterChart>
      <c:catAx>
        <c:axId val="12464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mn-lt"/>
                <a:ea typeface="Arial"/>
                <a:cs typeface="Arial"/>
              </a:defRPr>
            </a:pPr>
            <a:endParaRPr lang="en-US"/>
          </a:p>
        </c:txPr>
        <c:crossAx val="124644736"/>
        <c:crossesAt val="-10"/>
        <c:auto val="1"/>
        <c:lblAlgn val="ctr"/>
        <c:lblOffset val="100"/>
        <c:tickLblSkip val="1"/>
        <c:tickMarkSkip val="1"/>
        <c:noMultiLvlLbl val="0"/>
      </c:catAx>
      <c:valAx>
        <c:axId val="124644736"/>
        <c:scaling>
          <c:orientation val="minMax"/>
          <c:max val="50"/>
          <c:min val="0"/>
        </c:scaling>
        <c:delete val="0"/>
        <c:axPos val="l"/>
        <c:majorGridlines>
          <c:spPr>
            <a:ln w="3175">
              <a:solidFill>
                <a:srgbClr val="C0C0C0"/>
              </a:solidFill>
              <a:prstDash val="solid"/>
            </a:ln>
          </c:spPr>
        </c:majorGridlines>
        <c:title>
          <c:tx>
            <c:rich>
              <a:bodyPr rot="-5400000" vert="horz"/>
              <a:lstStyle/>
              <a:p>
                <a:pPr>
                  <a:defRPr sz="1100"/>
                </a:pPr>
                <a:r>
                  <a:rPr lang="en-US" sz="1100" b="1" i="0" baseline="0">
                    <a:effectLst/>
                    <a:latin typeface="+mn-lt"/>
                  </a:rPr>
                  <a:t>Load Factor (percent)</a:t>
                </a:r>
                <a:endParaRPr lang="en-GB" sz="1100">
                  <a:effectLst/>
                  <a:latin typeface="+mn-lt"/>
                </a:endParaRP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2464320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9</xdr:col>
      <xdr:colOff>36878</xdr:colOff>
      <xdr:row>3</xdr:row>
      <xdr:rowOff>292100</xdr:rowOff>
    </xdr:from>
    <xdr:to>
      <xdr:col>17</xdr:col>
      <xdr:colOff>411639</xdr:colOff>
      <xdr:row>28</xdr:row>
      <xdr:rowOff>15876</xdr:rowOff>
    </xdr:to>
    <xdr:pic>
      <xdr:nvPicPr>
        <xdr:cNvPr id="4" name="Picture 3" descr="The picture shows a set of line charts, showing evolution of the Solar PV's load factors over the years, for each region of England and, in a stacked line chart at the top left corner, for the three Great Britain's countries as a whole.">
          <a:extLst>
            <a:ext uri="{FF2B5EF4-FFF2-40B4-BE49-F238E27FC236}">
              <a16:creationId xmlns:a16="http://schemas.microsoft.com/office/drawing/2014/main" id="{B7F989FB-3BB7-403F-9904-60E0D74821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7199678" y="1231900"/>
          <a:ext cx="6654911" cy="5692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376555</xdr:colOff>
      <xdr:row>3</xdr:row>
      <xdr:rowOff>374649</xdr:rowOff>
    </xdr:from>
    <xdr:to>
      <xdr:col>18</xdr:col>
      <xdr:colOff>231775</xdr:colOff>
      <xdr:row>23</xdr:row>
      <xdr:rowOff>73024</xdr:rowOff>
    </xdr:to>
    <xdr:graphicFrame macro="">
      <xdr:nvGraphicFramePr>
        <xdr:cNvPr id="2" name="Chart 1" descr="Scatter plot showing the relationship between average sunlight hours and solar PV load factors">
          <a:extLst>
            <a:ext uri="{FF2B5EF4-FFF2-40B4-BE49-F238E27FC236}">
              <a16:creationId xmlns:a16="http://schemas.microsoft.com/office/drawing/2014/main" id="{A3788614-E5BF-443F-908E-08FE7E03A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379095</xdr:colOff>
      <xdr:row>23</xdr:row>
      <xdr:rowOff>42546</xdr:rowOff>
    </xdr:from>
    <xdr:to>
      <xdr:col>18</xdr:col>
      <xdr:colOff>220980</xdr:colOff>
      <xdr:row>41</xdr:row>
      <xdr:rowOff>178707</xdr:rowOff>
    </xdr:to>
    <xdr:graphicFrame macro="">
      <xdr:nvGraphicFramePr>
        <xdr:cNvPr id="3" name="Chart 2" descr="Multiple line chart displaying solar PV load factors by quarter during the last 4 FiT years to demonstrate their strong seasonality.">
          <a:extLst>
            <a:ext uri="{FF2B5EF4-FFF2-40B4-BE49-F238E27FC236}">
              <a16:creationId xmlns:a16="http://schemas.microsoft.com/office/drawing/2014/main" id="{3152B2E0-5C28-441F-8A69-4CAABCD5F4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0.80616</cdr:x>
      <cdr:y>0.24687</cdr:y>
    </cdr:from>
    <cdr:to>
      <cdr:x>0.99442</cdr:x>
      <cdr:y>0.31447</cdr:y>
    </cdr:to>
    <cdr:sp macro="" textlink="">
      <cdr:nvSpPr>
        <cdr:cNvPr id="2" name="TextBox 1">
          <a:extLst xmlns:a="http://schemas.openxmlformats.org/drawingml/2006/main">
            <a:ext uri="{FF2B5EF4-FFF2-40B4-BE49-F238E27FC236}">
              <a16:creationId xmlns:a16="http://schemas.microsoft.com/office/drawing/2014/main" id="{CC9EC6F6-F214-45FE-9CF0-410899B57855}"/>
            </a:ext>
          </a:extLst>
        </cdr:cNvPr>
        <cdr:cNvSpPr txBox="1"/>
      </cdr:nvSpPr>
      <cdr:spPr>
        <a:xfrm xmlns:a="http://schemas.openxmlformats.org/drawingml/2006/main">
          <a:off x="3915557" y="891932"/>
          <a:ext cx="914400" cy="244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solidFill>
                <a:schemeClr val="accent1">
                  <a:lumMod val="50000"/>
                </a:schemeClr>
              </a:solidFill>
            </a:rPr>
            <a:t>Apr-Jun</a:t>
          </a:r>
        </a:p>
        <a:p xmlns:a="http://schemas.openxmlformats.org/drawingml/2006/main">
          <a:endParaRPr lang="en-GB" sz="1100"/>
        </a:p>
      </cdr:txBody>
    </cdr:sp>
  </cdr:relSizeAnchor>
  <cdr:relSizeAnchor xmlns:cdr="http://schemas.openxmlformats.org/drawingml/2006/chartDrawing">
    <cdr:from>
      <cdr:x>0.2361</cdr:x>
      <cdr:y>0.54358</cdr:y>
    </cdr:from>
    <cdr:to>
      <cdr:x>0.42436</cdr:x>
      <cdr:y>0.61145</cdr:y>
    </cdr:to>
    <cdr:sp macro="" textlink="">
      <cdr:nvSpPr>
        <cdr:cNvPr id="3"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1138534" y="1946209"/>
          <a:ext cx="907860" cy="2429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40000"/>
                  <a:lumOff val="60000"/>
                </a:schemeClr>
              </a:solidFill>
            </a:rPr>
            <a:t>Oct-Dec</a:t>
          </a:r>
        </a:p>
        <a:p xmlns:a="http://schemas.openxmlformats.org/drawingml/2006/main">
          <a:endParaRPr lang="en-GB" sz="1100"/>
        </a:p>
      </cdr:txBody>
    </cdr:sp>
  </cdr:relSizeAnchor>
  <cdr:relSizeAnchor xmlns:cdr="http://schemas.openxmlformats.org/drawingml/2006/chartDrawing">
    <cdr:from>
      <cdr:x>0.4248</cdr:x>
      <cdr:y>0.66302</cdr:y>
    </cdr:from>
    <cdr:to>
      <cdr:x>0.61306</cdr:x>
      <cdr:y>0.739</cdr:y>
    </cdr:to>
    <cdr:sp macro="" textlink="">
      <cdr:nvSpPr>
        <cdr:cNvPr id="4"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2063262" y="2395415"/>
          <a:ext cx="914400" cy="2745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accent1">
                  <a:lumMod val="75000"/>
                </a:schemeClr>
              </a:solidFill>
            </a:rPr>
            <a:t>Jan-Mar</a:t>
          </a:r>
        </a:p>
        <a:p xmlns:a="http://schemas.openxmlformats.org/drawingml/2006/main">
          <a:endParaRPr lang="en-GB" sz="1100"/>
        </a:p>
      </cdr:txBody>
    </cdr:sp>
  </cdr:relSizeAnchor>
  <cdr:relSizeAnchor xmlns:cdr="http://schemas.openxmlformats.org/drawingml/2006/chartDrawing">
    <cdr:from>
      <cdr:x>0.60582</cdr:x>
      <cdr:y>0.32231</cdr:y>
    </cdr:from>
    <cdr:to>
      <cdr:x>0.79408</cdr:x>
      <cdr:y>0.39289</cdr:y>
    </cdr:to>
    <cdr:sp macro="" textlink="">
      <cdr:nvSpPr>
        <cdr:cNvPr id="5" name="TextBox 1">
          <a:extLst xmlns:a="http://schemas.openxmlformats.org/drawingml/2006/main">
            <a:ext uri="{FF2B5EF4-FFF2-40B4-BE49-F238E27FC236}">
              <a16:creationId xmlns:a16="http://schemas.microsoft.com/office/drawing/2014/main" id="{E68B20A1-89F0-437F-8362-DC4C36A857F1}"/>
            </a:ext>
          </a:extLst>
        </cdr:cNvPr>
        <cdr:cNvSpPr txBox="1"/>
      </cdr:nvSpPr>
      <cdr:spPr>
        <a:xfrm xmlns:a="http://schemas.openxmlformats.org/drawingml/2006/main">
          <a:off x="2942492" y="1164492"/>
          <a:ext cx="914400" cy="2549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solidFill>
                <a:schemeClr val="tx2">
                  <a:lumMod val="40000"/>
                  <a:lumOff val="60000"/>
                </a:schemeClr>
              </a:solidFill>
            </a:rPr>
            <a:t>Jul-Sep</a:t>
          </a:r>
        </a:p>
        <a:p xmlns:a="http://schemas.openxmlformats.org/drawingml/2006/main">
          <a:endParaRPr lang="en-GB" sz="1100">
            <a:solidFill>
              <a:schemeClr val="accent1">
                <a:lumMod val="40000"/>
                <a:lumOff val="60000"/>
              </a:schemeClr>
            </a:solidFill>
          </a:endParaRPr>
        </a:p>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9</xdr:col>
      <xdr:colOff>78249</xdr:colOff>
      <xdr:row>3</xdr:row>
      <xdr:rowOff>169753</xdr:rowOff>
    </xdr:from>
    <xdr:to>
      <xdr:col>17</xdr:col>
      <xdr:colOff>27215</xdr:colOff>
      <xdr:row>16</xdr:row>
      <xdr:rowOff>63500</xdr:rowOff>
    </xdr:to>
    <xdr:graphicFrame macro="">
      <xdr:nvGraphicFramePr>
        <xdr:cNvPr id="2" name="Chart 1" descr="Box and whiskers plot for annual Wind load factors, by Country, in year 5.&#10;Lines represent 5th and 95th percentiles.  Boxes represent 25th to 75th percentile, with median indicated.">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90608</xdr:colOff>
      <xdr:row>16</xdr:row>
      <xdr:rowOff>199625</xdr:rowOff>
    </xdr:from>
    <xdr:to>
      <xdr:col>16</xdr:col>
      <xdr:colOff>616858</xdr:colOff>
      <xdr:row>28</xdr:row>
      <xdr:rowOff>172357</xdr:rowOff>
    </xdr:to>
    <xdr:graphicFrame macro="">
      <xdr:nvGraphicFramePr>
        <xdr:cNvPr id="13" name="Chart 1" descr="Box and whiskers plot for annual Wind load factors, by Country, in year 6.&#10;Lines represent 5th and 95th percentiles.  Boxes represent 25th to 75th percentile, with median indicated.">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93755</xdr:colOff>
      <xdr:row>42</xdr:row>
      <xdr:rowOff>187512</xdr:rowOff>
    </xdr:from>
    <xdr:to>
      <xdr:col>17</xdr:col>
      <xdr:colOff>106137</xdr:colOff>
      <xdr:row>54</xdr:row>
      <xdr:rowOff>146797</xdr:rowOff>
    </xdr:to>
    <xdr:graphicFrame macro="">
      <xdr:nvGraphicFramePr>
        <xdr:cNvPr id="8" name="Chart 1" descr="Box and whiskers plot for annual Wind load factors, by Country, in year 8.&#10;Lines represent 5th and 95th percentiles.  Boxes represent 25th to 75th percentile, with median indicated.">
          <a:extLst>
            <a:ext uri="{FF2B5EF4-FFF2-40B4-BE49-F238E27FC236}">
              <a16:creationId xmlns:a16="http://schemas.microsoft.com/office/drawing/2014/main" id="{560A819E-0F2B-46AC-8DF1-86B97BD23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80576</xdr:colOff>
      <xdr:row>55</xdr:row>
      <xdr:rowOff>199570</xdr:rowOff>
    </xdr:from>
    <xdr:to>
      <xdr:col>17</xdr:col>
      <xdr:colOff>108858</xdr:colOff>
      <xdr:row>68</xdr:row>
      <xdr:rowOff>36285</xdr:rowOff>
    </xdr:to>
    <xdr:graphicFrame macro="">
      <xdr:nvGraphicFramePr>
        <xdr:cNvPr id="16" name="Chart 1" descr="Box and whiskers plot for annual Wind load factors, by Country, in year 9.&#10;Lines represent 5th and 95th percentiles.  Boxes represent 25th to 75th percentile, with median indicated.">
          <a:extLst>
            <a:ext uri="{FF2B5EF4-FFF2-40B4-BE49-F238E27FC236}">
              <a16:creationId xmlns:a16="http://schemas.microsoft.com/office/drawing/2014/main" id="{1E763785-78FC-4668-9D49-9E561B9D4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82</xdr:row>
      <xdr:rowOff>0</xdr:rowOff>
    </xdr:from>
    <xdr:to>
      <xdr:col>17</xdr:col>
      <xdr:colOff>28282</xdr:colOff>
      <xdr:row>94</xdr:row>
      <xdr:rowOff>46265</xdr:rowOff>
    </xdr:to>
    <xdr:graphicFrame macro="">
      <xdr:nvGraphicFramePr>
        <xdr:cNvPr id="15" name="Chart 1" descr="Box and whiskers plot for annual Wind load factors, by Country, in year 11.&#10;Lines represent 5th and 95th percentiles.  Boxes represent 25th to 75th percentile, with median indicated.">
          <a:extLst>
            <a:ext uri="{FF2B5EF4-FFF2-40B4-BE49-F238E27FC236}">
              <a16:creationId xmlns:a16="http://schemas.microsoft.com/office/drawing/2014/main" id="{85277751-4E0C-456E-9EB2-356E0FBBE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69</xdr:row>
      <xdr:rowOff>0</xdr:rowOff>
    </xdr:from>
    <xdr:to>
      <xdr:col>17</xdr:col>
      <xdr:colOff>28282</xdr:colOff>
      <xdr:row>81</xdr:row>
      <xdr:rowOff>46265</xdr:rowOff>
    </xdr:to>
    <xdr:graphicFrame macro="">
      <xdr:nvGraphicFramePr>
        <xdr:cNvPr id="17" name="Chart 1" descr="Box and whiskers plot for annual Wind load factors, by Country, in year 10.&#10;Lines represent 5th and 95th percentiles.  Boxes represent 25th to 75th percentile, with median indicated.">
          <a:extLst>
            <a:ext uri="{FF2B5EF4-FFF2-40B4-BE49-F238E27FC236}">
              <a16:creationId xmlns:a16="http://schemas.microsoft.com/office/drawing/2014/main" id="{AAA79FE0-7AFE-4E7B-81FD-A5DFD8B43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30</xdr:row>
      <xdr:rowOff>0</xdr:rowOff>
    </xdr:from>
    <xdr:to>
      <xdr:col>16</xdr:col>
      <xdr:colOff>526250</xdr:colOff>
      <xdr:row>41</xdr:row>
      <xdr:rowOff>156883</xdr:rowOff>
    </xdr:to>
    <xdr:graphicFrame macro="">
      <xdr:nvGraphicFramePr>
        <xdr:cNvPr id="18" name="Chart 1" descr="Box and whiskers plot for annual Wind load factors, by Country, in year 7.&#10;Lines represent 5th and 95th percentiles.  Boxes represent 25th to 75th percentile, with median indicated.">
          <a:extLst>
            <a:ext uri="{FF2B5EF4-FFF2-40B4-BE49-F238E27FC236}">
              <a16:creationId xmlns:a16="http://schemas.microsoft.com/office/drawing/2014/main" id="{02172616-6A5E-43E3-95D1-31EE603B7C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0.01261</cdr:x>
      <cdr:y>0.02299</cdr:y>
    </cdr:from>
    <cdr:to>
      <cdr:x>1</cdr:x>
      <cdr:y>0.21379</cdr:y>
    </cdr:to>
    <cdr:sp macro="" textlink="">
      <cdr:nvSpPr>
        <cdr:cNvPr id="2" name="TextBox 1"/>
        <cdr:cNvSpPr txBox="1"/>
      </cdr:nvSpPr>
      <cdr:spPr>
        <a:xfrm xmlns:a="http://schemas.openxmlformats.org/drawingml/2006/main">
          <a:off x="53340" y="76200"/>
          <a:ext cx="4175760" cy="632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t>Annual Wind Load Factors (FIT Year 5) by Country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489512-B060-486D-B5EA-6B007B71E392}" name="Contents" displayName="Contents" ref="A4:B12" totalsRowShown="0" headerRowDxfId="171" dataDxfId="170" headerRowCellStyle="Heading 2" dataCellStyle="Hyperlink">
  <tableColumns count="2">
    <tableColumn id="1" xr3:uid="{D73BC7B8-34CC-48B7-8EC4-1C80068E77BF}" name="Worksheet description" dataDxfId="169" dataCellStyle="Normal 4"/>
    <tableColumn id="2" xr3:uid="{93BE08A4-D859-4876-ABAA-E7A82DC29958}" name="Link" dataDxfId="168" dataCellStyle="Hyperlink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52A177-82DD-448C-A0DF-8FB0B52C3B94}" name="Annual_LF_Year_9_2018_19" displayName="Annual_LF_Year_9_2018_19" ref="A52:I57" totalsRowShown="0" headerRowDxfId="84" dataDxfId="83" tableBorderDxfId="82">
  <autoFilter ref="A52:I57" xr:uid="{E552A177-82DD-448C-A0DF-8FB0B52C3B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BA77480-B1E6-4AD4-995F-3A350580E996}" name="Technology" dataDxfId="81"/>
    <tableColumn id="2" xr3:uid="{31DA3710-9276-4F0C-9680-0B0BA72F8A9E}" name="Count"/>
    <tableColumn id="3" xr3:uid="{883BA261-12B2-46A4-A29C-2C53ACFED8D2}" name="Coverage (%)" dataDxfId="80" dataCellStyle="Percent"/>
    <tableColumn id="4" xr3:uid="{E89AA5C3-B056-4613-B86F-E98DA47DB770}" name="Weighted mean" dataDxfId="79"/>
    <tableColumn id="5" xr3:uid="{57EA41B1-F756-45C5-A475-22E81900EC9B}" name="5th percentile" dataDxfId="78"/>
    <tableColumn id="6" xr3:uid="{ADE9AC93-C7CC-4B51-8ED6-CB892E69E746}" name="25th percentile" dataDxfId="77"/>
    <tableColumn id="7" xr3:uid="{31D9D4D2-7AD3-4B8E-A9A4-16F62B919BD2}" name="50th percentile" dataDxfId="76"/>
    <tableColumn id="8" xr3:uid="{88F8D86C-285B-4C99-9E8F-DB47307AE3EC}" name="75th percentile" dataDxfId="75"/>
    <tableColumn id="9" xr3:uid="{FD413CFF-EA33-44DF-9226-EE6B02B7BB19}" name="95th percentile" dataDxfId="7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82D0905-500A-4A46-BE45-6CF864CC8CAB}" name="Annual_LF_Year_10_2019_20" displayName="Annual_LF_Year_10_2019_20" ref="A59:I64" totalsRowShown="0" headerRowDxfId="73" dataDxfId="72" tableBorderDxfId="71">
  <autoFilter ref="A59:I64" xr:uid="{682D0905-500A-4A46-BE45-6CF864CC8C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27CE35A-9587-4B81-8591-C8B6E4FF3420}" name="Technology" dataDxfId="70"/>
    <tableColumn id="2" xr3:uid="{E53C607D-4C2C-472A-8195-D98383A29EFE}" name="Count"/>
    <tableColumn id="3" xr3:uid="{9E1D30A8-5227-47BC-BF62-C9010834C4BE}" name="Coverage (%)" dataDxfId="69" dataCellStyle="Percent"/>
    <tableColumn id="4" xr3:uid="{009D1EEB-C3DB-4D8E-8ECD-EE8606210DF1}" name="Weighted mean" dataDxfId="68"/>
    <tableColumn id="5" xr3:uid="{FA4A7A91-4046-4DE0-B357-64F2C844939A}" name="5th percentile" dataDxfId="67"/>
    <tableColumn id="6" xr3:uid="{56CD5792-364C-4295-B167-696BA990C3F6}" name="25th percentile" dataDxfId="66"/>
    <tableColumn id="7" xr3:uid="{46214181-C0B3-4BCE-86B2-6022DDB18701}" name="50th percentile" dataDxfId="65"/>
    <tableColumn id="8" xr3:uid="{3497DFA9-CC9F-49BF-92D3-23C340B85E66}" name="75th percentile" dataDxfId="64"/>
    <tableColumn id="9" xr3:uid="{7B7B6461-49D6-4B09-A4F0-5F88FB244A6D}" name="95th percentile" dataDxfId="6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5D467B-FA5F-463A-928E-9138C85C8D5A}" name="Annual_LF_Year_11_2020_21" displayName="Annual_LF_Year_11_2020_21" ref="A66:I71" totalsRowShown="0" headerRowDxfId="62" dataDxfId="61" tableBorderDxfId="60">
  <autoFilter ref="A66:I71" xr:uid="{FE5D467B-FA5F-463A-928E-9138C85C8D5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BF10A9B-FE6A-460B-B944-20381E43EE9A}" name="Technology" dataDxfId="59"/>
    <tableColumn id="2" xr3:uid="{778B50F9-6E34-4B5E-B2F9-ECF345152FFE}" name="Count"/>
    <tableColumn id="3" xr3:uid="{E85A0E16-E3D5-4E56-9EBE-6E7751A854FF}" name="Coverage (%)" dataDxfId="58" dataCellStyle="Percent"/>
    <tableColumn id="4" xr3:uid="{02B3F05B-CB72-45BF-BD02-3FF001FB3022}" name="Weighted mean" dataDxfId="57"/>
    <tableColumn id="5" xr3:uid="{B51264A5-60A9-4458-A452-8F728CCDFE81}" name="5th percentile" dataDxfId="56"/>
    <tableColumn id="6" xr3:uid="{4C8E41FE-05CB-4ED8-8DF7-DB71D018F6F3}" name="25th percentile" dataDxfId="55"/>
    <tableColumn id="7" xr3:uid="{4582B40C-6D3C-4F03-9088-7397D653A400}" name="50th percentile" dataDxfId="54"/>
    <tableColumn id="8" xr3:uid="{D00F25B1-5622-4B97-9023-5BFEFA40CC3E}" name="75th percentile" dataDxfId="53"/>
    <tableColumn id="9" xr3:uid="{682AB4CD-0454-48C5-A33D-70AEFD5629EE}" name="95th percentile" dataDxfId="5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AE77022-6A3E-41F9-8D09-8D04647F548E}" name="Annual_regional_PV_LF_Year_2_2011_12" displayName="Annual_regional_PV_LF_Year_2_2011_12" ref="A5:H17" totalsRowShown="0" headerRowDxfId="51" tableBorderDxfId="50">
  <autoFilter ref="A5:H17" xr:uid="{BAE77022-6A3E-41F9-8D09-8D04647F548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457DB30-DC7E-4D30-A54B-BE03EB8ACF4A}" name="Region"/>
    <tableColumn id="2" xr3:uid="{F4FD64CE-4D4C-4978-B737-34065960D5D8}" name="Count" dataDxfId="49"/>
    <tableColumn id="3" xr3:uid="{209B69A8-FA9F-4A1E-A210-2D96B67E491D}" name="Weighted mean"/>
    <tableColumn id="4" xr3:uid="{ED64DE57-19EA-4439-BDE1-4D1D0349937B}" name="5th percentile"/>
    <tableColumn id="5" xr3:uid="{6E41DF28-A9E8-483E-8E30-334BAF22BC06}" name="25th percentile"/>
    <tableColumn id="6" xr3:uid="{B31BC319-16DA-4E65-8CAD-2E4BCB8C16A5}" name="50th percentile"/>
    <tableColumn id="7" xr3:uid="{A1F6312B-7B6E-41C3-B336-E287836D1921}" name="75th percentile"/>
    <tableColumn id="8" xr3:uid="{60B034EA-BA9B-49D4-8C19-15B7614591B3}" name="95th percentile"/>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E925FB7-F181-4874-BA21-EA0A623F4B63}" name="Annual_regional_PV_LF_Year_3_2012_13" displayName="Annual_regional_PV_LF_Year_3_2012_13" ref="A19:H31" totalsRowShown="0" headerRowDxfId="48" tableBorderDxfId="47">
  <autoFilter ref="A19:H31" xr:uid="{CE925FB7-F181-4874-BA21-EA0A623F4B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65CCF0-43C8-4C96-9A4B-0AFAA26B3A35}" name="Region"/>
    <tableColumn id="2" xr3:uid="{83C32DD7-3642-41AB-B5B8-08AECB361DE6}" name="Count" dataDxfId="46"/>
    <tableColumn id="3" xr3:uid="{DD3D63A2-BF1B-4CEE-AFFF-A9DD16E90E7F}" name="Weighted mean"/>
    <tableColumn id="4" xr3:uid="{EE15C49B-A238-4F8D-BF6A-81B52ED53C0F}" name="5th percentile"/>
    <tableColumn id="5" xr3:uid="{73FC11C8-399E-4ABB-8A7B-DA6063B07452}" name="25th percentile"/>
    <tableColumn id="6" xr3:uid="{92C71313-B26E-4741-873F-364EE9212155}" name="50th percentile"/>
    <tableColumn id="7" xr3:uid="{7EE9C2A4-58A7-4723-BA78-4BE2CD517723}" name="75th percentile"/>
    <tableColumn id="8" xr3:uid="{3983864D-4595-4102-B5A9-ACE30DD4033E}" name="95th percentile"/>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D41DC2E-893D-4452-8A07-BF506DFFDF9C}" name="Annual_regional_PV_LF_Year_4_2013_14" displayName="Annual_regional_PV_LF_Year_4_2013_14" ref="A33:H45" totalsRowShown="0" headerRowDxfId="45" tableBorderDxfId="44">
  <autoFilter ref="A33:H45" xr:uid="{2D41DC2E-893D-4452-8A07-BF506DFFDF9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9694EF9-607E-46E2-8D68-EFD6EA3B30D9}" name="Region"/>
    <tableColumn id="2" xr3:uid="{F3B187E7-A6FC-4D80-B93D-6FEF6B38BE93}" name="Count" dataDxfId="43"/>
    <tableColumn id="3" xr3:uid="{8AE1A576-349B-46AD-9DD6-CA690048AC1E}" name="Weighted mean"/>
    <tableColumn id="4" xr3:uid="{D906F2C0-342B-4039-BE9F-D25090C8575C}" name="5th percentile"/>
    <tableColumn id="5" xr3:uid="{A39F0FA7-9FCB-4986-A74A-1B6298F258B7}" name="25th percentile"/>
    <tableColumn id="6" xr3:uid="{FDBF073B-7A8F-44D9-85EE-6E7BFFE477E1}" name="50th percentile"/>
    <tableColumn id="7" xr3:uid="{98EE525F-F462-4182-85E1-B9D23A4A748B}" name="75th percentile"/>
    <tableColumn id="8" xr3:uid="{81261BC8-C39A-4B7B-9D4D-55A4FFE083F8}" name="95th percentile"/>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74890DC-F290-4726-A305-0C5C612C4BF4}" name="Annual_regional_PV_LF_Year_5_2014_15" displayName="Annual_regional_PV_LF_Year_5_2014_15" ref="A47:H59" totalsRowShown="0" headerRowDxfId="42" tableBorderDxfId="41">
  <autoFilter ref="A47:H59" xr:uid="{F74890DC-F290-4726-A305-0C5C612C4BF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0EF2BE5-BB25-4568-820F-D3C1E2CA1C46}" name="Region"/>
    <tableColumn id="2" xr3:uid="{74AD4D46-9C9B-4719-8101-954632AA3C0E}" name="Count"/>
    <tableColumn id="3" xr3:uid="{2153E610-4DB5-4560-93A5-A89AEC2F44F7}" name="Weighted mean"/>
    <tableColumn id="4" xr3:uid="{5D22F190-AD4C-4D02-9E43-0351A162303A}" name="5th percentile"/>
    <tableColumn id="5" xr3:uid="{CEC2F574-B043-4C9D-B1FB-94F80349FC34}" name="25th percentile"/>
    <tableColumn id="6" xr3:uid="{31752788-DAF1-46E9-8BD2-2FB776AE0B31}" name="50th percentile"/>
    <tableColumn id="7" xr3:uid="{94B62C44-ECC4-4700-AD4F-E9BCC0DE36F1}" name="75th percentile"/>
    <tableColumn id="8" xr3:uid="{4F671059-F027-4970-90C5-5C1F32B84167}" name="95th percentile"/>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9472A8E-D121-4083-8AED-FF3AF83CB566}" name="Annual_regional_PV_LF_Year_6_2015_16" displayName="Annual_regional_PV_LF_Year_6_2015_16" ref="A61:H73" totalsRowShown="0" headerRowDxfId="40" tableBorderDxfId="39">
  <autoFilter ref="A61:H73" xr:uid="{39472A8E-D121-4083-8AED-FF3AF83CB56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82A0650-6F3C-464D-8B7D-EA15AF53959E}" name="Region"/>
    <tableColumn id="2" xr3:uid="{02CF22D6-9E34-46D8-A1F1-D8ECA5F5E1FE}" name="Count"/>
    <tableColumn id="3" xr3:uid="{58CA6237-9685-4B45-83F6-3D475B177126}" name="Weighted mean"/>
    <tableColumn id="4" xr3:uid="{738F2B22-E0AC-4E97-825D-CED5D2BB38BD}" name="5th percentile"/>
    <tableColumn id="5" xr3:uid="{FDFA0668-CBCC-40BC-A99A-2A8E2F8587A6}" name="25th percentile"/>
    <tableColumn id="6" xr3:uid="{B3BB68FE-0705-4B65-BD45-CE86CADBE258}" name="50th percentile"/>
    <tableColumn id="7" xr3:uid="{E845FDEB-5D5A-4C57-BB42-8208D5A2FB8D}" name="75th percentile"/>
    <tableColumn id="8" xr3:uid="{66BF8916-1F3E-46DB-982D-228F2773F9C2}" name="95th percentile"/>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13A3A27-6305-4FEB-A138-EB0FFA65D8A0}" name="Annual_regional_PV_LF_Year_7_2016_17" displayName="Annual_regional_PV_LF_Year_7_2016_17" ref="A75:H87" totalsRowShown="0" headerRowDxfId="38" tableBorderDxfId="37">
  <autoFilter ref="A75:H87" xr:uid="{413A3A27-6305-4FEB-A138-EB0FFA65D8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6B45B01-75A3-42F3-BC35-6F6C43136F4E}" name="Region"/>
    <tableColumn id="2" xr3:uid="{01FCFDC0-1423-4329-9D55-CCE9C2F63020}" name="Count"/>
    <tableColumn id="3" xr3:uid="{323FA686-50E3-4C4F-85DB-8A36FA826623}" name="Weighted mean"/>
    <tableColumn id="4" xr3:uid="{57EA8D95-A88F-4273-862A-390E2B8C6036}" name="5th percentile"/>
    <tableColumn id="5" xr3:uid="{B282B01D-4478-45C8-A704-5FF2A9A633E4}" name="25th percentile"/>
    <tableColumn id="6" xr3:uid="{1159DCD8-9028-42F0-A49D-BE7E7D5FE42A}" name="50th percentile"/>
    <tableColumn id="7" xr3:uid="{E29DDFFE-3728-40FA-8B18-AB06B0583310}" name="75th percentile"/>
    <tableColumn id="8" xr3:uid="{9AA245B2-3684-445C-BBD4-9C65535AAC45}" name="95th percentile"/>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5600CD2-F550-4386-9D16-5AF24E32764D}" name="Annual_regional_PV_LF_Year_8_2017_18" displayName="Annual_regional_PV_LF_Year_8_2017_18" ref="A89:H101" totalsRowShown="0" headerRowDxfId="36" tableBorderDxfId="35">
  <autoFilter ref="A89:H101" xr:uid="{E5600CD2-F550-4386-9D16-5AF24E32764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5A7361A-2F32-4E3A-8DA7-1370BAD25C06}" name="Region"/>
    <tableColumn id="2" xr3:uid="{B13ECE3F-B703-4472-BAA1-CAC675C0668D}" name="Count"/>
    <tableColumn id="3" xr3:uid="{F993A4DF-0F04-4DF5-ACD0-10E68A4E9676}" name="Weighted mean"/>
    <tableColumn id="4" xr3:uid="{28A50F5B-C89A-467D-99A1-A3556FD4044C}" name="5th percentile"/>
    <tableColumn id="5" xr3:uid="{D5408AA6-554B-4662-B3ED-F038256AF4C1}" name="25th percentile"/>
    <tableColumn id="6" xr3:uid="{2EFEE102-66F4-4EFF-B36B-6C50526F5C33}" name="50th percentile"/>
    <tableColumn id="7" xr3:uid="{0D8D5E44-8313-4A44-8AFB-C52CC85431D2}" name="75th percentile"/>
    <tableColumn id="8" xr3:uid="{4994B834-CB3D-4622-8CAA-D7534D4F582F}" name="95th percentile"/>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DBE5921-C64D-478B-8AEC-9D3CCA77098B}" name="Notes" displayName="Notes" ref="A4:B11" totalsRowShown="0" dataDxfId="167" headerRowCellStyle="Heading 2">
  <tableColumns count="2">
    <tableColumn id="1" xr3:uid="{E4B1596C-368F-4A69-A912-4A6F0D9DAABD}" name="Note " dataDxfId="166" dataCellStyle="Normal 4"/>
    <tableColumn id="2" xr3:uid="{AA1383BB-ECEC-4052-BA02-D4A1C0C75186}" name="Description" dataDxfId="165" dataCellStyle="Normal 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289D7C3-8E52-4B61-9698-2F0A47264FD5}" name="Annual_regional_PV_LF_Year_9_2018_19" displayName="Annual_regional_PV_LF_Year_9_2018_19" ref="A103:H115" totalsRowShown="0" headerRowDxfId="34" tableBorderDxfId="33">
  <autoFilter ref="A103:H115" xr:uid="{5289D7C3-8E52-4B61-9698-2F0A47264FD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B91F0C2-C31D-4501-BE11-BFBEBD27CAD7}" name="Region"/>
    <tableColumn id="2" xr3:uid="{6E3B6C69-15A6-46C7-8480-AC10CE6F7B23}" name="Count"/>
    <tableColumn id="3" xr3:uid="{9E5C9842-D474-40A3-9CA9-ACD1921C32AA}" name="Weighted mean"/>
    <tableColumn id="4" xr3:uid="{27087894-87F5-4FDC-B8B9-63C8E7AC9F3B}" name="5th percentile"/>
    <tableColumn id="5" xr3:uid="{BDAC8B90-F0BF-4DD8-A527-8E19A814C482}" name="25th percentile"/>
    <tableColumn id="6" xr3:uid="{9C9F0189-0F85-4A2B-AC1B-E0E6BB82B6F1}" name="50th percentile"/>
    <tableColumn id="7" xr3:uid="{8596C624-3368-454F-AEEC-0B27C062E0ED}" name="75th percentile"/>
    <tableColumn id="8" xr3:uid="{7DD7171B-EE19-473D-871F-A041A8269A8B}" name="95th percentile"/>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FF01F7E-BCD1-43DA-B8E1-572D92AFC39B}" name="Annual_regional_PV_LF_Year_10_2019_20" displayName="Annual_regional_PV_LF_Year_10_2019_20" ref="A117:H130" totalsRowShown="0" headerRowDxfId="32" tableBorderDxfId="31">
  <autoFilter ref="A117:H130" xr:uid="{FFF01F7E-BCD1-43DA-B8E1-572D92AFC39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122F4F5-73D2-416D-A37C-5280F27D4F25}" name="Region"/>
    <tableColumn id="2" xr3:uid="{054D5C52-0668-4DDA-99EF-49627561CD35}" name="Count"/>
    <tableColumn id="3" xr3:uid="{1B51A15E-8DE4-4C16-87AA-3BE17697AD57}" name="Weighted mean"/>
    <tableColumn id="4" xr3:uid="{C571C929-46D1-4197-B1AE-3DC711F05373}" name="5th percentile"/>
    <tableColumn id="5" xr3:uid="{AF17CDB6-314E-4647-817F-7CF7F1E65FB5}" name="25th percentile"/>
    <tableColumn id="6" xr3:uid="{43E0B1A1-91DE-458B-A955-1B74618F1212}" name="50th percentile"/>
    <tableColumn id="7" xr3:uid="{C2C54A8C-ACCE-4C18-A348-AEC0CD042C87}" name="75th percentile"/>
    <tableColumn id="8" xr3:uid="{048BBEBB-1F70-4C5D-BF76-AE8692E3EA98}" name="95th percentile"/>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78123FC-A585-4608-A91C-B6A578116BE6}" name="Annual_regional_PV_LF_Year_11_2020_21" displayName="Annual_regional_PV_LF_Year_11_2020_21" ref="A131:H143" totalsRowShown="0" headerRowDxfId="30" tableBorderDxfId="29">
  <autoFilter ref="A131:H143" xr:uid="{778123FC-A585-4608-A91C-B6A578116BE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749152C-DE70-40B6-A40F-A322C116A9F5}" name="Region"/>
    <tableColumn id="2" xr3:uid="{94655EFA-EBB6-4C8A-9834-79FABDB8ACF4}" name="Count"/>
    <tableColumn id="3" xr3:uid="{B45A1D85-5FF4-461C-A407-3EDF734BF5CB}" name="Weighted mean"/>
    <tableColumn id="4" xr3:uid="{645CE97F-8AD6-4163-9CB4-B2B57859307A}" name="5th percentile"/>
    <tableColumn id="5" xr3:uid="{0D2A19AB-6067-4178-869E-37C1595EDF3A}" name="25th percentile"/>
    <tableColumn id="6" xr3:uid="{0DF1A041-B92E-4226-83BE-D00CA7569F9D}" name="50th percentile"/>
    <tableColumn id="7" xr3:uid="{255FB1D9-3021-4DA2-8919-B6D11E332E9D}" name="75th percentile"/>
    <tableColumn id="8" xr3:uid="{EDE16AAB-C2DF-452B-A6A6-0E9F263E90B9}" name="95th percentile"/>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342ACA4-2B25-4505-97A9-8C33E5B03223}" name="Quarterly_PV_LF_2011_2021" displayName="Quarterly_PV_LF_2011_2021" ref="A5:J45" totalsRowShown="0" headerRowDxfId="28" dataDxfId="26" headerRowBorderDxfId="27" tableBorderDxfId="25">
  <autoFilter ref="A5:J45" xr:uid="{0342ACA4-2B25-4505-97A9-8C33E5B032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7F4C5A5-B406-4D90-B931-08E11DD02796}" name="FiT Year" dataDxfId="24"/>
    <tableColumn id="2" xr3:uid="{86A9AB61-758C-41E4-BFB7-43F724383C98}" name="Period" dataDxfId="23"/>
    <tableColumn id="3" xr3:uid="{6DC389BA-1B27-438B-BBD2-688D6D3E9A4B}" name="Count" dataDxfId="22" dataCellStyle="Comma"/>
    <tableColumn id="4" xr3:uid="{B2CDAB08-41A4-40A4-9DAF-48608480212B}" name="Coverage (%)" dataDxfId="21" dataCellStyle="Percent"/>
    <tableColumn id="5" xr3:uid="{866B1C29-AEF3-4AC0-A4D8-9DEFDE6B5DBE}" name="5th percentile" dataDxfId="20"/>
    <tableColumn id="6" xr3:uid="{C1C68B62-DE8A-4B36-B9AF-2106159E35F3}" name="25th percentile" dataDxfId="19"/>
    <tableColumn id="7" xr3:uid="{84F2767B-AA66-4622-B1E8-266A553E00F3}" name="50th percentile" dataDxfId="18"/>
    <tableColumn id="8" xr3:uid="{A2758643-C0F0-4736-BD93-3CDE88742416}" name="75th percentile" dataDxfId="17"/>
    <tableColumn id="9" xr3:uid="{1C922FAE-3FAE-41FA-8513-A3B5C818CFCB}" name="95th percentile" dataDxfId="16"/>
    <tableColumn id="10" xr3:uid="{36DC810A-EABF-438D-BB00-F82119BAD15E}" name="Average daily sun hours [note 5]" dataDxfId="15"/>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30BF006-80BE-4CBC-B3F8-0564C60C0BE8}" name="Annual_regional_Wind_LF_Year_5_2014_15" displayName="Annual_regional_Wind_LF_Year_5_2014_15" ref="A5:H16" totalsRowShown="0" headerRowDxfId="14" tableBorderDxfId="13">
  <autoFilter ref="A5:H16" xr:uid="{C30BF006-80BE-4CBC-B3F8-0564C60C0BE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8F7D03C-9DA9-422E-87CA-D6FA2CDFFF68}" name="Region"/>
    <tableColumn id="2" xr3:uid="{71782FD0-7AED-4061-A4C7-121B5E5F687D}" name="Count"/>
    <tableColumn id="3" xr3:uid="{B9ECA25B-DED5-4766-9EA6-F8AFA1F743E3}" name="Weighted mean"/>
    <tableColumn id="4" xr3:uid="{93031ED6-B995-46BB-B5C6-1E7BEB3B9D51}" name="5th percentile"/>
    <tableColumn id="5" xr3:uid="{28A96B63-F816-4D38-B77D-C50E474C92C4}" name="25th percentile"/>
    <tableColumn id="6" xr3:uid="{0DB000BB-12C3-4E84-BDB7-4E034B119064}" name="50th percentile"/>
    <tableColumn id="7" xr3:uid="{647C7AF2-C5DE-49EA-933B-191984767C1C}" name="75th percentile"/>
    <tableColumn id="8" xr3:uid="{61F04D52-A542-4274-9CFC-765ED953BFE6}" name="95th percentile" dataDxfId="12"/>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A5613A8-7857-4793-B1CA-E3DE18D618C1}" name="Annual_regional_Wind_LF_Year_6_2015_16" displayName="Annual_regional_Wind_LF_Year_6_2015_16" ref="A18:H29" totalsRowShown="0" headerRowDxfId="11" tableBorderDxfId="10">
  <autoFilter ref="A18:H29" xr:uid="{CA5613A8-7857-4793-B1CA-E3DE18D618C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FB70925-BCAA-4F8C-8540-8030FDBF95AA}" name="Region"/>
    <tableColumn id="2" xr3:uid="{22F66A6C-8726-495F-8C64-A5818490484C}" name="Count"/>
    <tableColumn id="3" xr3:uid="{07BB24E7-E727-49AE-A123-569CF993E212}" name="Weighted mean"/>
    <tableColumn id="4" xr3:uid="{B00256B7-60BF-4BB4-BBF0-CD5D14138469}" name="5th percentile"/>
    <tableColumn id="5" xr3:uid="{838F43A9-1F11-422F-B966-7CF0EFF60ADB}" name="25th percentile"/>
    <tableColumn id="6" xr3:uid="{FCD3AFC9-B56E-4FBA-ACFE-D66A452A3E40}" name="50th percentile"/>
    <tableColumn id="7" xr3:uid="{AF1938D8-CCA3-4093-AF4C-2E84BEA5BF82}" name="75th percentile"/>
    <tableColumn id="8" xr3:uid="{1DFBC2A3-6042-4B1A-8C77-24958AA18FDB}" name="95th percentile"/>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07E79A3-53F9-4798-BE2A-D709A04CD77A}" name="Annual_regional_Wind_LF_Year_7_2016_17" displayName="Annual_regional_Wind_LF_Year_7_2016_17" ref="A31:H42" totalsRowShown="0" headerRowDxfId="9" tableBorderDxfId="8">
  <autoFilter ref="A31:H42" xr:uid="{F07E79A3-53F9-4798-BE2A-D709A04CD77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C4A8A8E-EB7D-4E92-842B-4E75323EC619}" name="Region"/>
    <tableColumn id="2" xr3:uid="{037BE932-1609-472F-BDBD-F246C9BB32BD}" name="Count"/>
    <tableColumn id="3" xr3:uid="{FEC00E25-74FC-45E5-8D2A-3DD625FE548C}" name="Weighted mean"/>
    <tableColumn id="4" xr3:uid="{E19D412A-6E71-483D-ACD8-9725C33902C3}" name="5th percentile"/>
    <tableColumn id="5" xr3:uid="{E965998D-0E0F-458E-99EB-8E25BD065259}" name="25th percentile"/>
    <tableColumn id="6" xr3:uid="{B71FAA6B-6B97-4975-A1D5-CA211A059C5A}" name="50th percentile"/>
    <tableColumn id="7" xr3:uid="{07401D5C-4B15-409D-B5AA-F6380358A93A}" name="75th percentile"/>
    <tableColumn id="8" xr3:uid="{DB27464C-0EEB-4B66-A1E7-1854A11774D8}" name="95th percentile"/>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5061986-74F2-49A5-AFF1-D24A2B95ED1C}" name="Annual_regional_Wind_LF_Year_8_2017_18" displayName="Annual_regional_Wind_LF_Year_8_2017_18" ref="A44:H55" totalsRowShown="0" headerRowDxfId="7" tableBorderDxfId="6">
  <autoFilter ref="A44:H55" xr:uid="{A5061986-74F2-49A5-AFF1-D24A2B95ED1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6B55EEB-8FBF-45C3-B70C-0FDE488D66E4}" name="Region"/>
    <tableColumn id="2" xr3:uid="{C0D55585-7D64-4670-A566-06384F204FC7}" name="Count"/>
    <tableColumn id="3" xr3:uid="{0ABB4642-172F-4B00-BD8C-B007A6F26601}" name="Weighted mean"/>
    <tableColumn id="4" xr3:uid="{5D7EFC33-C87B-4098-9C24-7406775508FD}" name="5th percentile"/>
    <tableColumn id="5" xr3:uid="{CEC825F3-31F3-4DDC-9C7C-5B56432E19C6}" name="25th percentile"/>
    <tableColumn id="6" xr3:uid="{738D5969-BCBE-49AC-A788-637CEA147CA0}" name="50th percentile"/>
    <tableColumn id="7" xr3:uid="{FA387863-4B32-47A1-8C35-C73BC99EECC1}" name="75th percentile"/>
    <tableColumn id="8" xr3:uid="{C9A78551-48C9-4A95-A402-3783930EFEE9}" name="95th percentile"/>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0AF5B0F-344C-4A73-BA65-778892EEFAA3}" name="Annual_regional_Wind_LF_Year_9_2018_19" displayName="Annual_regional_Wind_LF_Year_9_2018_19" ref="A57:H68" totalsRowShown="0" headerRowDxfId="5" tableBorderDxfId="4">
  <autoFilter ref="A57:H68" xr:uid="{E0AF5B0F-344C-4A73-BA65-778892EEFAA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04FAA1D-6D17-40D9-AC21-D4D9077703F3}" name="Region"/>
    <tableColumn id="2" xr3:uid="{7D549DAB-A47C-436A-B390-EBB19BFEA756}" name="Count"/>
    <tableColumn id="3" xr3:uid="{62B44213-EC15-4FB7-B2D9-9AC7B359A907}" name="Weighted mean"/>
    <tableColumn id="4" xr3:uid="{BFFE1072-D158-443C-B695-547055BA6D4A}" name="5th percentile"/>
    <tableColumn id="5" xr3:uid="{49E8236C-089B-4984-A557-C8AF7827FF6B}" name="25th percentile"/>
    <tableColumn id="6" xr3:uid="{EAC7DE10-9FD2-4920-836E-581E7242940D}" name="50th percentile"/>
    <tableColumn id="7" xr3:uid="{CC3B00DC-1166-4526-815D-71C9035A1FFF}" name="75th percentile"/>
    <tableColumn id="8" xr3:uid="{12B5363B-ACDD-43B8-B272-74727EE94D0A}" name="95th percentile"/>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2971B1B-CBD8-42B7-BD14-D50FAFB45712}" name="Annual_regional_Wind_LF_Year_10_2019_20" displayName="Annual_regional_Wind_LF_Year_10_2019_20" ref="A70:H81" totalsRowShown="0" headerRowDxfId="3" tableBorderDxfId="2">
  <autoFilter ref="A70:H81" xr:uid="{62971B1B-CBD8-42B7-BD14-D50FAFB457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4845BD5-09A6-417E-B1E9-4350578D7EBF}" name="Region"/>
    <tableColumn id="2" xr3:uid="{A3B84BC2-0015-40E5-9AD6-430C32E108B1}" name="Count"/>
    <tableColumn id="3" xr3:uid="{6CA3517A-A9A6-4140-B7E5-023F338A7F08}" name="Weighted mean"/>
    <tableColumn id="4" xr3:uid="{23633546-AE10-4100-88B1-4195A1B5303B}" name="5th percentile"/>
    <tableColumn id="5" xr3:uid="{76388547-89D0-4983-9546-A261E014CC92}" name="25th percentile"/>
    <tableColumn id="6" xr3:uid="{2B58346C-3A5F-4C28-B140-25943C39270A}" name="50th percentile"/>
    <tableColumn id="7" xr3:uid="{A44FB73B-FAFA-4A3C-A22B-72E874FD8E68}" name="75th percentile"/>
    <tableColumn id="8" xr3:uid="{2CF52DC2-89DA-4B02-B2EE-C92CCEE08164}" name="95th percentile"/>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E0915C-5C79-406A-AC95-AAA1EAD86D59}" name="Annual_LF_Year_2_2011_12" displayName="Annual_LF_Year_2_2011_12" ref="A5:I9" totalsRowShown="0" headerRowDxfId="164" dataDxfId="162" headerRowBorderDxfId="163" tableBorderDxfId="161">
  <autoFilter ref="A5:I9" xr:uid="{3DE0915C-5C79-406A-AC95-AAA1EAD86D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B3278B3-BBC3-42DD-91BD-7277058937F6}" name="Technology" dataDxfId="160"/>
    <tableColumn id="2" xr3:uid="{3C4D7E5B-77F9-4525-A591-A05905055464}" name="Count" dataDxfId="159"/>
    <tableColumn id="3" xr3:uid="{745C1BE7-A3EF-4054-81C1-111F713531B0}" name="Coverage (%)" dataDxfId="158"/>
    <tableColumn id="4" xr3:uid="{E34FCAEF-8C25-40A4-9312-1984F91FC5A2}" name="Weighted mean" dataDxfId="157"/>
    <tableColumn id="5" xr3:uid="{012EA887-D9C4-4730-9A9E-F4D7BDD31569}" name="5th percentile" dataDxfId="156"/>
    <tableColumn id="6" xr3:uid="{FCCCC564-FD74-40B5-92A5-D5471AD3A6DB}" name="25th percentile" dataDxfId="155"/>
    <tableColumn id="7" xr3:uid="{48552F0E-C769-4E3F-81E0-29098B6CEB9E}" name="50th percentile" dataDxfId="154"/>
    <tableColumn id="8" xr3:uid="{0F3954C6-BAF8-482E-9C8E-E53E508C29CC}" name="75th percentile" dataDxfId="153"/>
    <tableColumn id="9" xr3:uid="{D8A366E4-340C-4B40-BD61-B5D73C672040}" name="95th percentile" dataDxfId="15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FEDCBAF-A902-4311-89BE-F0BCB77E14DA}" name="Annual_regional_Wind_LF_Year_11_2020_21" displayName="Annual_regional_Wind_LF_Year_11_2020_21" ref="A83:H94" totalsRowShown="0" headerRowDxfId="1" tableBorderDxfId="0">
  <autoFilter ref="A83:H94" xr:uid="{7FEDCBAF-A902-4311-89BE-F0BCB77E14D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F5EF65C-BBC2-46AE-A914-CCEF244F7F1A}" name="Region"/>
    <tableColumn id="2" xr3:uid="{760BAE82-B1CB-4F49-A920-AA423D81FE0B}" name="Count"/>
    <tableColumn id="3" xr3:uid="{1A7FDFCF-EFB2-4E1A-83B2-B4E7B7F76FC2}" name="Weighted mean"/>
    <tableColumn id="4" xr3:uid="{BD197AD1-5D86-4A73-97E3-287FF54DCC2F}" name="5th percentile"/>
    <tableColumn id="5" xr3:uid="{526EFA0B-4A6C-4E12-8A2F-95A2C9A29487}" name="25th percentile"/>
    <tableColumn id="6" xr3:uid="{3CB69E52-1FBE-489F-8DC9-619B021853AB}" name="50th percentile"/>
    <tableColumn id="7" xr3:uid="{1DCF5CBB-4E32-4218-81F9-60B01A86F8E0}" name="75th percentile"/>
    <tableColumn id="8" xr3:uid="{C86B1B05-65F7-406D-A610-8089D9CD4EE6}" name="95th percentil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0CD33A-88B6-4A55-801B-141BD4CA13A4}" name="Annual_LF_Year_3_2012_13" displayName="Annual_LF_Year_3_2012_13" ref="A11:I15" totalsRowShown="0" headerRowDxfId="151" dataDxfId="150" tableBorderDxfId="149">
  <autoFilter ref="A11:I15" xr:uid="{750CD33A-88B6-4A55-801B-141BD4CA13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7C2BE9C-5103-4552-8643-6D4C90016671}" name="Technology" dataDxfId="148"/>
    <tableColumn id="2" xr3:uid="{D217EAB7-B921-491A-8B2D-EFD8AEADDF4A}" name="Count"/>
    <tableColumn id="3" xr3:uid="{89344FC1-8177-43A7-B0EA-DCEFF3E2FA1F}" name="Coverage (%)" dataDxfId="147"/>
    <tableColumn id="4" xr3:uid="{E3B802EF-9689-4F3E-8E7C-D7BB5C2D47D2}" name="Weighted mean" dataDxfId="146"/>
    <tableColumn id="5" xr3:uid="{84F6F043-C577-4495-BAD2-3204B6A1C87F}" name="5th percentile" dataDxfId="145"/>
    <tableColumn id="6" xr3:uid="{8F597502-DAAA-4C4E-AF21-D4EC30943745}" name="25th percentile" dataDxfId="144"/>
    <tableColumn id="7" xr3:uid="{640A2DAA-5BA1-46E7-9FF6-3D1A9F6C8B0E}" name="50th percentile" dataDxfId="143"/>
    <tableColumn id="8" xr3:uid="{5C928C16-2F00-4899-B66D-F44ACB4489B0}" name="75th percentile" dataDxfId="142"/>
    <tableColumn id="9" xr3:uid="{378535E9-119D-4AC5-86BE-1F02FB8D3933}" name="95th percentile" dataDxfId="14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2EA38A-7BFE-4EFB-BA27-80F0B3D27D47}" name="Annual_LF_Year_4_2013_14" displayName="Annual_LF_Year_4_2013_14" ref="A17:I22" totalsRowShown="0" headerRowDxfId="140" dataDxfId="139" tableBorderDxfId="138">
  <autoFilter ref="A17:I22" xr:uid="{4D2EA38A-7BFE-4EFB-BA27-80F0B3D27D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B669C1B-A018-4889-95E2-09FF22D5E19C}" name="Technology" dataDxfId="137"/>
    <tableColumn id="2" xr3:uid="{A0A12060-13F5-4CFC-8973-31FB83F2BBA1}" name="Count"/>
    <tableColumn id="3" xr3:uid="{1DE438F1-3A85-43CA-9B59-513444B6F0C8}" name="Coverage (%)" dataDxfId="136" dataCellStyle="Percent"/>
    <tableColumn id="4" xr3:uid="{426BED65-3223-408A-A2DD-2B356F07C297}" name="Weighted mean" dataDxfId="135"/>
    <tableColumn id="5" xr3:uid="{54DD6E7E-9677-4527-BDC9-AFC65E1B370E}" name="5th percentile" dataDxfId="134"/>
    <tableColumn id="6" xr3:uid="{C0E71BEB-E252-464D-A529-4EC10B6BDCDC}" name="25th percentile" dataDxfId="133"/>
    <tableColumn id="7" xr3:uid="{11C798D9-0136-4A19-A4AB-0B5705BCF285}" name="50th percentile" dataDxfId="132"/>
    <tableColumn id="8" xr3:uid="{97084708-089C-41C6-A809-EB26AB0DE50A}" name="75th percentile" dataDxfId="131"/>
    <tableColumn id="9" xr3:uid="{0C9B18B3-AAF2-4EE8-8C0D-22152CC6BC86}" name="95th percentile" dataDxfId="1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44D2B9A-CF9B-4549-8B61-CBC165148009}" name="Annual_LF_Year_5_2014_15" displayName="Annual_LF_Year_5_2014_15" ref="A24:I29" totalsRowShown="0" headerRowDxfId="129" dataDxfId="128" tableBorderDxfId="127">
  <autoFilter ref="A24:I29" xr:uid="{D44D2B9A-CF9B-4549-8B61-CBC1651480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AF8994F-D29D-4BCB-A38E-9263C92E0F98}" name="Technology" dataDxfId="126"/>
    <tableColumn id="2" xr3:uid="{198B3587-7760-4776-925E-2BC01C94B87F}" name="Count"/>
    <tableColumn id="3" xr3:uid="{2A9CF30D-D13F-4137-9BDD-AE787E0FDD1A}" name="Coverage (%)" dataDxfId="125" dataCellStyle="Percent"/>
    <tableColumn id="4" xr3:uid="{B321B32C-D2F5-49DF-AA64-4F090C5280F6}" name="Weighted mean" dataDxfId="124"/>
    <tableColumn id="5" xr3:uid="{7F42A113-8DC6-4F45-B018-142197B90B0F}" name="5th percentile" dataDxfId="123"/>
    <tableColumn id="6" xr3:uid="{D4EB3049-78F4-4F85-93E2-19AB54A5E7FC}" name="25th percentile" dataDxfId="122"/>
    <tableColumn id="7" xr3:uid="{2E88DAF2-1B62-4E93-B961-C9FE09E01FF3}" name="50th percentile" dataDxfId="121"/>
    <tableColumn id="8" xr3:uid="{13B7F735-312C-4F83-9772-EA8007D538E4}" name="75th percentile" dataDxfId="120"/>
    <tableColumn id="9" xr3:uid="{30CC763D-8E15-40E3-A866-2EC7C85E2E26}" name="95th percentile" dataDxfId="11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041B5B5-2CD0-4A55-860C-16B2B963905A}" name="Annual_LF_Year_6_2015_16" displayName="Annual_LF_Year_6_2015_16" ref="A31:I36" totalsRowShown="0" headerRowDxfId="118" dataDxfId="117" tableBorderDxfId="116">
  <autoFilter ref="A31:I36" xr:uid="{4041B5B5-2CD0-4A55-860C-16B2B963905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174B017-753E-42C7-92AE-D0A7FFE9F9A7}" name="Technology" dataDxfId="115"/>
    <tableColumn id="2" xr3:uid="{4C6FB984-438E-4628-A526-00D9F3C8A27D}" name="Count"/>
    <tableColumn id="3" xr3:uid="{EE0E8230-777F-4310-B2BD-C7795B279A74}" name="Coverage (%)" dataDxfId="114" dataCellStyle="Percent"/>
    <tableColumn id="4" xr3:uid="{AA5055C9-1B59-43CB-A70B-D71860325B18}" name="Weighted mean" dataDxfId="113"/>
    <tableColumn id="5" xr3:uid="{5CB59D29-2BC9-4126-86E0-C61DF7839BD3}" name="5th percentile" dataDxfId="112"/>
    <tableColumn id="6" xr3:uid="{BB3DF880-294E-4614-BCB4-336F902F5101}" name="25th percentile" dataDxfId="111"/>
    <tableColumn id="7" xr3:uid="{758D0942-3E28-4553-9D16-888C3523EBD9}" name="50th percentile" dataDxfId="110"/>
    <tableColumn id="8" xr3:uid="{82B92F4A-CD22-4378-8F39-A16F957ACAB8}" name="75th percentile" dataDxfId="109"/>
    <tableColumn id="9" xr3:uid="{2BE22D18-A3DF-43EE-90D6-2B59E41F2999}" name="95th percentile" dataDxfId="10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0F862B1-098C-4D3F-BD85-1E1700B4EB43}" name="Annual_LF_Year_7_2016_17" displayName="Annual_LF_Year_7_2016_17" ref="A38:I43" totalsRowShown="0" headerRowDxfId="107" dataDxfId="106" tableBorderDxfId="105">
  <autoFilter ref="A38:I43" xr:uid="{40F862B1-098C-4D3F-BD85-1E1700B4EB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AADA58A-B1E2-4588-8354-A44E09F340B6}" name="Technology" dataDxfId="104"/>
    <tableColumn id="2" xr3:uid="{CBFE421C-8B78-4F54-9A00-9E8040AB59BB}" name="Count" dataDxfId="103"/>
    <tableColumn id="3" xr3:uid="{79BC95DB-A3AD-4560-8A9B-ADB2C38FE21A}" name="Coverage (%)" dataDxfId="102" dataCellStyle="Percent"/>
    <tableColumn id="4" xr3:uid="{3496A5D4-3F55-4CCE-BA5C-29CBA4EA548E}" name="Weighted mean" dataDxfId="101"/>
    <tableColumn id="5" xr3:uid="{C1EC481D-3E7B-488E-8EA5-7301665EAD81}" name="5th percentile" dataDxfId="100"/>
    <tableColumn id="6" xr3:uid="{83268D13-0AAC-47BA-B5FF-491F75A2DC13}" name="25th percentile" dataDxfId="99"/>
    <tableColumn id="7" xr3:uid="{7F9FD1FD-4129-40A3-A92A-765546161970}" name="50th percentile" dataDxfId="98"/>
    <tableColumn id="8" xr3:uid="{F60F3666-6C5C-42F6-9BDC-020F6968A16A}" name="75th percentile" dataDxfId="97"/>
    <tableColumn id="9" xr3:uid="{56A7C6C4-0EE3-4103-8D24-BF064DFBD087}" name="95th percentile" dataDxfId="9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E9B28A9-A3D9-43BD-9070-4BBDE87F04B9}" name="Annual_LF_Year_8_2017_18" displayName="Annual_LF_Year_8_2017_18" ref="A45:I50" totalsRowShown="0" headerRowDxfId="95" dataDxfId="94" tableBorderDxfId="93">
  <autoFilter ref="A45:I50" xr:uid="{1E9B28A9-A3D9-43BD-9070-4BBDE87F04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23F772B-2A7D-43D0-818E-A8AC6BE8C84B}" name="Technology" dataDxfId="92"/>
    <tableColumn id="2" xr3:uid="{534B34DE-9CAA-45DF-A31B-8B605C6C4FA2}" name="Count"/>
    <tableColumn id="3" xr3:uid="{34528771-F625-45A7-B156-6D8E12624E89}" name="Coverage (%)" dataDxfId="91" dataCellStyle="Percent"/>
    <tableColumn id="4" xr3:uid="{CE2055E6-997E-4403-AD24-8BE8CC3A5A2D}" name="Weighted mean" dataDxfId="90"/>
    <tableColumn id="5" xr3:uid="{FE6C92D0-4641-49E6-9AF7-A8284137DCFC}" name="5th percentile" dataDxfId="89"/>
    <tableColumn id="6" xr3:uid="{9C1CBC38-553A-4488-8D30-F98933D04E79}" name="25th percentile" dataDxfId="88"/>
    <tableColumn id="7" xr3:uid="{0287DB66-BE50-43C3-B068-804AD3EDDAA5}" name="50th percentile" dataDxfId="87"/>
    <tableColumn id="8" xr3:uid="{07099C4F-7392-40E0-82EE-4ED681E7332E}" name="75th percentile" dataDxfId="86"/>
    <tableColumn id="9" xr3:uid="{B8957B9A-D388-4F5D-9640-8AD5E6A429EA}" name="95th percentile" dataDxfId="8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energy-trends-articles" TargetMode="External"/><Relationship Id="rId3" Type="http://schemas.openxmlformats.org/officeDocument/2006/relationships/hyperlink" Target="https://www.gov.uk/government/statistics/energy-trends-september-2014-special-feature-article-analysis-of-feed-in-tariff-generation-data" TargetMode="External"/><Relationship Id="rId7" Type="http://schemas.openxmlformats.org/officeDocument/2006/relationships/hyperlink" Target="mailto:energy.stats@beis.gov.uk"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beis.gov.uk" TargetMode="External"/><Relationship Id="rId6" Type="http://schemas.openxmlformats.org/officeDocument/2006/relationships/hyperlink" Target="mailto:fitstatistics@beis.gov.uk" TargetMode="External"/><Relationship Id="rId5" Type="http://schemas.openxmlformats.org/officeDocument/2006/relationships/hyperlink" Target="https://www.gov.uk/government/statistics/digest-of-uk-energy-statistics-dukes-2019" TargetMode="External"/><Relationship Id="rId4" Type="http://schemas.openxmlformats.org/officeDocument/2006/relationships/hyperlink" Target="https://www.gov.uk/government/publications/beis-standards-for-official-statistics/statistical-revisions-policy"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4.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table" Target="../tables/table13.xml"/><Relationship Id="rId7" Type="http://schemas.openxmlformats.org/officeDocument/2006/relationships/table" Target="../tables/table17.xml"/><Relationship Id="rId12" Type="http://schemas.openxmlformats.org/officeDocument/2006/relationships/table" Target="../tables/table22.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table" Target="../tables/table16.xml"/><Relationship Id="rId11" Type="http://schemas.openxmlformats.org/officeDocument/2006/relationships/table" Target="../tables/table21.xml"/><Relationship Id="rId5" Type="http://schemas.openxmlformats.org/officeDocument/2006/relationships/table" Target="../tables/table15.xml"/><Relationship Id="rId10" Type="http://schemas.openxmlformats.org/officeDocument/2006/relationships/table" Target="../tables/table20.xml"/><Relationship Id="rId4" Type="http://schemas.openxmlformats.org/officeDocument/2006/relationships/table" Target="../tables/table14.xml"/><Relationship Id="rId9"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29.xml"/><Relationship Id="rId3" Type="http://schemas.openxmlformats.org/officeDocument/2006/relationships/table" Target="../tables/table24.xml"/><Relationship Id="rId7" Type="http://schemas.openxmlformats.org/officeDocument/2006/relationships/table" Target="../tables/table28.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table" Target="../tables/table27.xml"/><Relationship Id="rId5" Type="http://schemas.openxmlformats.org/officeDocument/2006/relationships/table" Target="../tables/table26.xml"/><Relationship Id="rId4" Type="http://schemas.openxmlformats.org/officeDocument/2006/relationships/table" Target="../tables/table25.xml"/><Relationship Id="rId9" Type="http://schemas.openxmlformats.org/officeDocument/2006/relationships/table" Target="../tables/table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676B7-E5D8-4FF4-AF4E-351C869637B1}">
  <dimension ref="A1:A28"/>
  <sheetViews>
    <sheetView showGridLines="0" tabSelected="1" zoomScaleNormal="100" workbookViewId="0"/>
  </sheetViews>
  <sheetFormatPr defaultColWidth="8.7265625" defaultRowHeight="20.25" customHeight="1" x14ac:dyDescent="0.25"/>
  <cols>
    <col min="1" max="1" width="151.453125" style="163" customWidth="1"/>
    <col min="2" max="16384" width="8.7265625" style="163"/>
  </cols>
  <sheetData>
    <row r="1" spans="1:1" ht="45" customHeight="1" x14ac:dyDescent="0.25">
      <c r="A1" s="162" t="s">
        <v>0</v>
      </c>
    </row>
    <row r="2" spans="1:1" ht="60" customHeight="1" x14ac:dyDescent="0.25">
      <c r="A2" s="164" t="s">
        <v>1</v>
      </c>
    </row>
    <row r="3" spans="1:1" ht="30" customHeight="1" x14ac:dyDescent="0.55000000000000004">
      <c r="A3" s="165" t="s">
        <v>2</v>
      </c>
    </row>
    <row r="4" spans="1:1" ht="45" customHeight="1" x14ac:dyDescent="0.25">
      <c r="A4" s="164" t="s">
        <v>3</v>
      </c>
    </row>
    <row r="5" spans="1:1" ht="30" customHeight="1" x14ac:dyDescent="0.5">
      <c r="A5" s="166" t="s">
        <v>4</v>
      </c>
    </row>
    <row r="6" spans="1:1" ht="20.25" customHeight="1" x14ac:dyDescent="0.25">
      <c r="A6" s="164" t="s">
        <v>5</v>
      </c>
    </row>
    <row r="7" spans="1:1" ht="30" customHeight="1" x14ac:dyDescent="0.5">
      <c r="A7" s="167" t="s">
        <v>6</v>
      </c>
    </row>
    <row r="8" spans="1:1" ht="45" customHeight="1" x14ac:dyDescent="0.25">
      <c r="A8" s="164" t="s">
        <v>7</v>
      </c>
    </row>
    <row r="9" spans="1:1" ht="20.25" customHeight="1" x14ac:dyDescent="0.25">
      <c r="A9" s="168" t="s">
        <v>8</v>
      </c>
    </row>
    <row r="10" spans="1:1" ht="45" customHeight="1" x14ac:dyDescent="0.25">
      <c r="A10" s="164" t="s">
        <v>9</v>
      </c>
    </row>
    <row r="11" spans="1:1" ht="45" customHeight="1" x14ac:dyDescent="0.25">
      <c r="A11" s="164" t="s">
        <v>10</v>
      </c>
    </row>
    <row r="12" spans="1:1" ht="20.25" customHeight="1" x14ac:dyDescent="0.25">
      <c r="A12" s="164" t="s">
        <v>11</v>
      </c>
    </row>
    <row r="13" spans="1:1" ht="20.25" customHeight="1" x14ac:dyDescent="0.25">
      <c r="A13" s="168" t="s">
        <v>12</v>
      </c>
    </row>
    <row r="14" spans="1:1" ht="20.25" customHeight="1" x14ac:dyDescent="0.25">
      <c r="A14" s="168" t="s">
        <v>13</v>
      </c>
    </row>
    <row r="15" spans="1:1" ht="20.25" customHeight="1" x14ac:dyDescent="0.25">
      <c r="A15" s="168" t="s">
        <v>14</v>
      </c>
    </row>
    <row r="16" spans="1:1" ht="20.25" customHeight="1" x14ac:dyDescent="0.25">
      <c r="A16" s="168" t="s">
        <v>15</v>
      </c>
    </row>
    <row r="17" spans="1:1" ht="30" customHeight="1" x14ac:dyDescent="0.25">
      <c r="A17" s="168" t="s">
        <v>16</v>
      </c>
    </row>
    <row r="18" spans="1:1" ht="20.25" customHeight="1" x14ac:dyDescent="0.5">
      <c r="A18" s="167" t="s">
        <v>17</v>
      </c>
    </row>
    <row r="19" spans="1:1" ht="20.25" customHeight="1" x14ac:dyDescent="0.35">
      <c r="A19" s="169" t="s">
        <v>18</v>
      </c>
    </row>
    <row r="20" spans="1:1" ht="20.25" customHeight="1" x14ac:dyDescent="0.25">
      <c r="A20" s="164" t="s">
        <v>19</v>
      </c>
    </row>
    <row r="21" spans="1:1" ht="20.25" customHeight="1" x14ac:dyDescent="0.25">
      <c r="A21" s="168" t="s">
        <v>20</v>
      </c>
    </row>
    <row r="22" spans="1:1" ht="20.25" customHeight="1" x14ac:dyDescent="0.25">
      <c r="A22" s="164" t="s">
        <v>21</v>
      </c>
    </row>
    <row r="23" spans="1:1" ht="20.25" customHeight="1" x14ac:dyDescent="0.35">
      <c r="A23" s="169" t="s">
        <v>22</v>
      </c>
    </row>
    <row r="24" spans="1:1" ht="20.25" customHeight="1" x14ac:dyDescent="0.25">
      <c r="A24" s="170" t="s">
        <v>23</v>
      </c>
    </row>
    <row r="25" spans="1:1" ht="20.25" customHeight="1" x14ac:dyDescent="0.25">
      <c r="A25" s="144" t="s">
        <v>24</v>
      </c>
    </row>
    <row r="26" spans="1:1" ht="20.25" customHeight="1" x14ac:dyDescent="0.35">
      <c r="A26" s="143"/>
    </row>
    <row r="27" spans="1:1" ht="20.25" customHeight="1" x14ac:dyDescent="0.3">
      <c r="A27" s="171"/>
    </row>
    <row r="28" spans="1:1" ht="20.25" customHeight="1" x14ac:dyDescent="0.3">
      <c r="A28" s="171"/>
    </row>
  </sheetData>
  <hyperlinks>
    <hyperlink ref="A24" r:id="rId1" xr:uid="{0610AF66-AFD6-41D4-A5AE-D6FA603D70F4}"/>
    <hyperlink ref="A13" r:id="rId2" display="Energy trends publication (opens in a new window) " xr:uid="{B17BEF40-EB96-4353-8CD5-60B617E83AB9}"/>
    <hyperlink ref="A15" r:id="rId3" xr:uid="{1B1BD1F0-9859-469A-B5DE-E886995611BB}"/>
    <hyperlink ref="A16" r:id="rId4" location="energy-statistics" xr:uid="{455E2BC0-7004-46BF-85BA-FC3722BA5EFC}"/>
    <hyperlink ref="A17" r:id="rId5" xr:uid="{7350AA30-8309-426F-BE0D-796141291D3C}"/>
    <hyperlink ref="A21" r:id="rId6" xr:uid="{6F5E71E5-E62F-45F4-AE14-DA43766080B9}"/>
    <hyperlink ref="A9" r:id="rId7" xr:uid="{ED0BB922-B391-42A6-99F2-04CC943C4815}"/>
    <hyperlink ref="A14" r:id="rId8" xr:uid="{0C32783A-9C9A-4336-A6C7-E3614AC7D0D6}"/>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6A05-8435-46B6-BD24-84E1F5AFF260}">
  <dimension ref="A1:B13"/>
  <sheetViews>
    <sheetView showGridLines="0" zoomScaleNormal="100" workbookViewId="0"/>
  </sheetViews>
  <sheetFormatPr defaultColWidth="9.1796875" defaultRowHeight="20.25" customHeight="1" x14ac:dyDescent="0.25"/>
  <cols>
    <col min="1" max="1" width="83.26953125" style="204" customWidth="1"/>
    <col min="2" max="2" width="31.81640625" style="204" customWidth="1"/>
    <col min="3" max="16384" width="9.1796875" style="204"/>
  </cols>
  <sheetData>
    <row r="1" spans="1:2" ht="45" customHeight="1" x14ac:dyDescent="0.3">
      <c r="A1" s="137" t="s">
        <v>25</v>
      </c>
      <c r="B1" s="205"/>
    </row>
    <row r="2" spans="1:2" ht="20.25" customHeight="1" x14ac:dyDescent="0.3">
      <c r="A2" s="206" t="s">
        <v>26</v>
      </c>
      <c r="B2" s="205"/>
    </row>
    <row r="3" spans="1:2" ht="20.25" customHeight="1" x14ac:dyDescent="0.3">
      <c r="A3" s="207" t="s">
        <v>27</v>
      </c>
      <c r="B3" s="205"/>
    </row>
    <row r="4" spans="1:2" ht="30" customHeight="1" x14ac:dyDescent="0.5">
      <c r="A4" s="208" t="s">
        <v>28</v>
      </c>
      <c r="B4" s="209" t="s">
        <v>29</v>
      </c>
    </row>
    <row r="5" spans="1:2" ht="20.25" customHeight="1" x14ac:dyDescent="0.25">
      <c r="A5" s="210" t="s">
        <v>30</v>
      </c>
      <c r="B5" s="211" t="s">
        <v>31</v>
      </c>
    </row>
    <row r="6" spans="1:2" ht="20.25" customHeight="1" x14ac:dyDescent="0.25">
      <c r="A6" s="210" t="s">
        <v>32</v>
      </c>
      <c r="B6" s="211" t="s">
        <v>25</v>
      </c>
    </row>
    <row r="7" spans="1:2" ht="20.25" customHeight="1" x14ac:dyDescent="0.25">
      <c r="A7" s="212" t="s">
        <v>33</v>
      </c>
      <c r="B7" s="213" t="s">
        <v>34</v>
      </c>
    </row>
    <row r="8" spans="1:2" ht="20.25" customHeight="1" x14ac:dyDescent="0.25">
      <c r="A8" s="212" t="s">
        <v>35</v>
      </c>
      <c r="B8" s="213" t="s">
        <v>36</v>
      </c>
    </row>
    <row r="9" spans="1:2" ht="20.25" customHeight="1" x14ac:dyDescent="0.25">
      <c r="A9" s="212" t="s">
        <v>37</v>
      </c>
      <c r="B9" s="213" t="s">
        <v>38</v>
      </c>
    </row>
    <row r="10" spans="1:2" ht="20.25" customHeight="1" x14ac:dyDescent="0.25">
      <c r="A10" s="212" t="s">
        <v>39</v>
      </c>
      <c r="B10" s="213" t="s">
        <v>40</v>
      </c>
    </row>
    <row r="11" spans="1:2" ht="20.25" customHeight="1" x14ac:dyDescent="0.25">
      <c r="A11" s="214" t="s">
        <v>41</v>
      </c>
      <c r="B11" s="213" t="s">
        <v>42</v>
      </c>
    </row>
    <row r="12" spans="1:2" ht="20.25" customHeight="1" x14ac:dyDescent="0.25">
      <c r="A12" s="214" t="s">
        <v>43</v>
      </c>
      <c r="B12" s="213" t="s">
        <v>44</v>
      </c>
    </row>
    <row r="13" spans="1:2" ht="20.25" customHeight="1" x14ac:dyDescent="0.3">
      <c r="A13" s="205"/>
      <c r="B13" s="205"/>
    </row>
  </sheetData>
  <hyperlinks>
    <hyperlink ref="B5" location="'Cover Sheet'!A1" display="Cover Sheet " xr:uid="{D1AFB765-4C73-493A-B8A6-46B745E1D0B0}"/>
    <hyperlink ref="B6" location="Contents!A1" display="Contents " xr:uid="{0A15E7C9-9233-4148-98B7-575DB361AF3D}"/>
    <hyperlink ref="B9" location="'Annual Regional PV load factors'!A1" display="Annual Regional PV load factor" xr:uid="{454EA6EE-60B6-4B44-8A7F-078A7C0EAB61}"/>
    <hyperlink ref="B10" location="'Quarterly load factors PV only'!A1" display="Quarterly load factors PV only" xr:uid="{141393C2-49E9-4D31-9CBD-129B8792FE11}"/>
    <hyperlink ref="B8" location="'Annual load factors'!A1" display="Annual load factors" xr:uid="{7D32D386-CDEE-4145-B01A-7543C3801B28}"/>
    <hyperlink ref="B7" location="Notes!A1" display="Notes" xr:uid="{A08C89AA-3824-4CCB-9313-A8BF81B55E70}"/>
    <hyperlink ref="B11" location="'Annual Regional Wind LFs'!A1" display="Annual Regional Wind LFs" xr:uid="{7C9CBC3A-93C8-46ED-9213-5115BBE91DC4}"/>
    <hyperlink ref="B12" location="'Meta data'!A1" display="Meta data" xr:uid="{4BA64F78-7501-4697-A07B-7CEB14F3CED9}"/>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7F93-7DF7-4EFB-91D7-99231DA10AC5}">
  <dimension ref="A1:B16"/>
  <sheetViews>
    <sheetView showGridLines="0" zoomScaleNormal="100" workbookViewId="0"/>
  </sheetViews>
  <sheetFormatPr defaultColWidth="9.1796875" defaultRowHeight="15.5" x14ac:dyDescent="0.35"/>
  <cols>
    <col min="1" max="1" width="10" style="138" customWidth="1"/>
    <col min="2" max="2" width="150.7265625" style="138" customWidth="1"/>
    <col min="3" max="16384" width="9.1796875" style="138"/>
  </cols>
  <sheetData>
    <row r="1" spans="1:2" ht="45" customHeight="1" x14ac:dyDescent="0.35">
      <c r="A1" s="137" t="s">
        <v>34</v>
      </c>
    </row>
    <row r="2" spans="1:2" s="139" customFormat="1" ht="20.25" customHeight="1" x14ac:dyDescent="0.35">
      <c r="A2" s="139" t="s">
        <v>45</v>
      </c>
    </row>
    <row r="3" spans="1:2" s="139" customFormat="1" ht="20.25" customHeight="1" x14ac:dyDescent="0.35">
      <c r="A3" s="139" t="s">
        <v>46</v>
      </c>
    </row>
    <row r="4" spans="1:2" s="139" customFormat="1" ht="30" customHeight="1" x14ac:dyDescent="0.5">
      <c r="A4" s="140" t="s">
        <v>47</v>
      </c>
      <c r="B4" s="140" t="s">
        <v>48</v>
      </c>
    </row>
    <row r="5" spans="1:2" s="143" customFormat="1" ht="20.25" customHeight="1" x14ac:dyDescent="0.35">
      <c r="A5" s="141" t="s">
        <v>49</v>
      </c>
      <c r="B5" s="142" t="s">
        <v>50</v>
      </c>
    </row>
    <row r="6" spans="1:2" s="143" customFormat="1" ht="20.25" customHeight="1" x14ac:dyDescent="0.35">
      <c r="A6" s="141" t="s">
        <v>51</v>
      </c>
      <c r="B6" s="142" t="s">
        <v>52</v>
      </c>
    </row>
    <row r="7" spans="1:2" s="143" customFormat="1" x14ac:dyDescent="0.35">
      <c r="A7" s="141" t="s">
        <v>53</v>
      </c>
      <c r="B7" s="142" t="s">
        <v>54</v>
      </c>
    </row>
    <row r="8" spans="1:2" s="143" customFormat="1" x14ac:dyDescent="0.35">
      <c r="A8" s="179" t="s">
        <v>55</v>
      </c>
      <c r="B8" s="180" t="s">
        <v>56</v>
      </c>
    </row>
    <row r="9" spans="1:2" s="143" customFormat="1" ht="46.5" x14ac:dyDescent="0.35">
      <c r="A9" s="179" t="s">
        <v>57</v>
      </c>
      <c r="B9" s="180" t="s">
        <v>58</v>
      </c>
    </row>
    <row r="10" spans="1:2" s="143" customFormat="1" x14ac:dyDescent="0.35">
      <c r="A10" s="179" t="s">
        <v>59</v>
      </c>
      <c r="B10" s="180" t="s">
        <v>60</v>
      </c>
    </row>
    <row r="11" spans="1:2" s="143" customFormat="1" x14ac:dyDescent="0.35">
      <c r="A11" s="179" t="s">
        <v>61</v>
      </c>
      <c r="B11" s="180" t="s">
        <v>62</v>
      </c>
    </row>
    <row r="12" spans="1:2" s="143" customFormat="1" x14ac:dyDescent="0.35">
      <c r="A12" s="138"/>
      <c r="B12" s="138"/>
    </row>
    <row r="13" spans="1:2" s="143" customFormat="1" x14ac:dyDescent="0.35">
      <c r="A13" s="138"/>
      <c r="B13" s="138"/>
    </row>
    <row r="14" spans="1:2" s="143" customFormat="1" x14ac:dyDescent="0.35">
      <c r="A14" s="138"/>
      <c r="B14" s="138"/>
    </row>
    <row r="15" spans="1:2" s="143" customFormat="1" x14ac:dyDescent="0.35">
      <c r="A15" s="138"/>
      <c r="B15" s="138"/>
    </row>
    <row r="16" spans="1:2" s="143" customFormat="1" x14ac:dyDescent="0.35">
      <c r="A16" s="138"/>
      <c r="B16" s="138"/>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72"/>
  <sheetViews>
    <sheetView showGridLines="0" zoomScaleNormal="100" workbookViewId="0"/>
  </sheetViews>
  <sheetFormatPr defaultColWidth="8.81640625" defaultRowHeight="14.5" x14ac:dyDescent="0.35"/>
  <cols>
    <col min="1" max="1" width="27.1796875" style="11" customWidth="1"/>
    <col min="2" max="9" width="10.54296875" style="11" customWidth="1"/>
    <col min="10" max="16384" width="8.81640625" style="11"/>
  </cols>
  <sheetData>
    <row r="1" spans="1:13" ht="44.5" customHeight="1" x14ac:dyDescent="0.35">
      <c r="A1" s="136" t="s">
        <v>63</v>
      </c>
    </row>
    <row r="2" spans="1:13" x14ac:dyDescent="0.35">
      <c r="A2" s="11" t="s">
        <v>64</v>
      </c>
    </row>
    <row r="3" spans="1:13" x14ac:dyDescent="0.35">
      <c r="A3" s="11" t="s">
        <v>65</v>
      </c>
    </row>
    <row r="4" spans="1:13" ht="30" customHeight="1" x14ac:dyDescent="0.35">
      <c r="A4" s="10" t="s">
        <v>66</v>
      </c>
      <c r="F4" s="125"/>
      <c r="G4" s="125"/>
      <c r="H4" s="125"/>
      <c r="I4" s="125"/>
    </row>
    <row r="5" spans="1:13" s="130" customFormat="1" ht="45" customHeight="1" x14ac:dyDescent="0.35">
      <c r="A5" s="121" t="s">
        <v>67</v>
      </c>
      <c r="B5" s="133" t="s">
        <v>68</v>
      </c>
      <c r="C5" s="121" t="s">
        <v>69</v>
      </c>
      <c r="D5" s="133" t="s">
        <v>70</v>
      </c>
      <c r="E5" s="119" t="s">
        <v>71</v>
      </c>
      <c r="F5" s="120" t="s">
        <v>72</v>
      </c>
      <c r="G5" s="120" t="s">
        <v>73</v>
      </c>
      <c r="H5" s="120" t="s">
        <v>74</v>
      </c>
      <c r="I5" s="120" t="s">
        <v>75</v>
      </c>
    </row>
    <row r="6" spans="1:13" x14ac:dyDescent="0.35">
      <c r="A6" s="126" t="s">
        <v>76</v>
      </c>
      <c r="B6" s="14">
        <v>87</v>
      </c>
      <c r="C6" s="13">
        <v>38</v>
      </c>
      <c r="D6" s="14">
        <v>25</v>
      </c>
      <c r="E6" s="15">
        <v>4.5999999999999996</v>
      </c>
      <c r="F6" s="15">
        <v>15.9</v>
      </c>
      <c r="G6" s="15">
        <v>29.6</v>
      </c>
      <c r="H6" s="15">
        <v>45.5</v>
      </c>
      <c r="I6" s="15">
        <v>92.9</v>
      </c>
    </row>
    <row r="7" spans="1:13" x14ac:dyDescent="0.35">
      <c r="A7" s="126" t="s">
        <v>77</v>
      </c>
      <c r="B7" s="14">
        <v>48</v>
      </c>
      <c r="C7" s="13">
        <v>26</v>
      </c>
      <c r="D7" s="14">
        <v>13.6</v>
      </c>
      <c r="E7" s="15">
        <v>5</v>
      </c>
      <c r="F7" s="15">
        <v>9.4</v>
      </c>
      <c r="G7" s="15">
        <v>11.2</v>
      </c>
      <c r="H7" s="15">
        <v>14.1</v>
      </c>
      <c r="I7" s="15">
        <v>29.6</v>
      </c>
    </row>
    <row r="8" spans="1:13" x14ac:dyDescent="0.35">
      <c r="A8" s="126" t="s">
        <v>78</v>
      </c>
      <c r="B8" s="135">
        <v>12165</v>
      </c>
      <c r="C8" s="13">
        <v>31</v>
      </c>
      <c r="D8" s="14">
        <v>10.3</v>
      </c>
      <c r="E8" s="15">
        <v>6.7</v>
      </c>
      <c r="F8" s="15">
        <v>9.3000000000000007</v>
      </c>
      <c r="G8" s="15">
        <v>10.5</v>
      </c>
      <c r="H8" s="15">
        <v>11.5</v>
      </c>
      <c r="I8" s="15">
        <v>13.1</v>
      </c>
    </row>
    <row r="9" spans="1:13" x14ac:dyDescent="0.35">
      <c r="A9" s="126" t="s">
        <v>79</v>
      </c>
      <c r="B9" s="14">
        <v>560</v>
      </c>
      <c r="C9" s="13">
        <v>35</v>
      </c>
      <c r="D9" s="14">
        <v>18.3</v>
      </c>
      <c r="E9" s="15">
        <v>4.3</v>
      </c>
      <c r="F9" s="15">
        <v>10.1</v>
      </c>
      <c r="G9" s="15">
        <v>15.9</v>
      </c>
      <c r="H9" s="15">
        <v>24.7</v>
      </c>
      <c r="I9" s="15">
        <v>37.4</v>
      </c>
    </row>
    <row r="10" spans="1:13" ht="30" customHeight="1" x14ac:dyDescent="0.35">
      <c r="A10" s="10" t="s">
        <v>80</v>
      </c>
      <c r="F10" s="125"/>
      <c r="G10" s="125"/>
      <c r="H10" s="125"/>
      <c r="I10" s="125"/>
    </row>
    <row r="11" spans="1:13" s="131" customFormat="1" ht="45" customHeight="1" x14ac:dyDescent="0.35">
      <c r="A11" s="121" t="s">
        <v>67</v>
      </c>
      <c r="B11" s="133" t="s">
        <v>68</v>
      </c>
      <c r="C11" s="121" t="s">
        <v>69</v>
      </c>
      <c r="D11" s="133" t="s">
        <v>70</v>
      </c>
      <c r="E11" s="119" t="s">
        <v>71</v>
      </c>
      <c r="F11" s="127" t="s">
        <v>72</v>
      </c>
      <c r="G11" s="127" t="s">
        <v>73</v>
      </c>
      <c r="H11" s="127" t="s">
        <v>74</v>
      </c>
      <c r="I11" s="127" t="s">
        <v>75</v>
      </c>
    </row>
    <row r="12" spans="1:13" x14ac:dyDescent="0.35">
      <c r="A12" s="126" t="s">
        <v>76</v>
      </c>
      <c r="B12" s="14">
        <v>127</v>
      </c>
      <c r="C12" s="13">
        <v>39</v>
      </c>
      <c r="D12" s="14">
        <v>46.1</v>
      </c>
      <c r="E12" s="15">
        <v>6.7</v>
      </c>
      <c r="F12" s="15">
        <v>26.5</v>
      </c>
      <c r="G12" s="15">
        <v>43.1</v>
      </c>
      <c r="H12" s="15">
        <v>57.5</v>
      </c>
      <c r="I12" s="15">
        <v>72.900000000000006</v>
      </c>
    </row>
    <row r="13" spans="1:13" x14ac:dyDescent="0.35">
      <c r="A13" s="126" t="s">
        <v>77</v>
      </c>
      <c r="B13" s="14">
        <v>80</v>
      </c>
      <c r="C13" s="13">
        <v>21</v>
      </c>
      <c r="D13" s="14">
        <v>16.100000000000001</v>
      </c>
      <c r="E13" s="15">
        <v>4.2</v>
      </c>
      <c r="F13" s="15">
        <v>10.4</v>
      </c>
      <c r="G13" s="15">
        <v>14.9</v>
      </c>
      <c r="H13" s="15">
        <v>19.399999999999999</v>
      </c>
      <c r="I13" s="15">
        <v>32.299999999999997</v>
      </c>
      <c r="M13" s="15"/>
    </row>
    <row r="14" spans="1:13" x14ac:dyDescent="0.35">
      <c r="A14" s="126" t="s">
        <v>78</v>
      </c>
      <c r="B14" s="135">
        <v>107829</v>
      </c>
      <c r="C14" s="13">
        <v>37</v>
      </c>
      <c r="D14" s="14">
        <v>9.1999999999999993</v>
      </c>
      <c r="E14" s="15">
        <v>6</v>
      </c>
      <c r="F14" s="15">
        <v>8.6</v>
      </c>
      <c r="G14" s="15">
        <v>9.6</v>
      </c>
      <c r="H14" s="15">
        <v>10.5</v>
      </c>
      <c r="I14" s="15">
        <v>11.9</v>
      </c>
      <c r="M14" s="15"/>
    </row>
    <row r="15" spans="1:13" x14ac:dyDescent="0.35">
      <c r="A15" s="126" t="s">
        <v>79</v>
      </c>
      <c r="B15" s="135">
        <v>1443</v>
      </c>
      <c r="C15" s="13">
        <v>47</v>
      </c>
      <c r="D15" s="14">
        <v>22.3</v>
      </c>
      <c r="E15" s="15">
        <v>5.0999999999999996</v>
      </c>
      <c r="F15" s="15">
        <v>10.1</v>
      </c>
      <c r="G15" s="15">
        <v>16.3</v>
      </c>
      <c r="H15" s="15">
        <v>24.4</v>
      </c>
      <c r="I15" s="15">
        <v>38.6</v>
      </c>
      <c r="M15" s="20"/>
    </row>
    <row r="16" spans="1:13" ht="30" customHeight="1" x14ac:dyDescent="0.35">
      <c r="A16" s="10" t="s">
        <v>81</v>
      </c>
      <c r="F16" s="125"/>
      <c r="G16" s="125"/>
      <c r="H16" s="125"/>
      <c r="I16" s="125"/>
    </row>
    <row r="17" spans="1:9" s="131" customFormat="1" ht="45" customHeight="1" x14ac:dyDescent="0.35">
      <c r="A17" s="121" t="s">
        <v>67</v>
      </c>
      <c r="B17" s="133" t="s">
        <v>68</v>
      </c>
      <c r="C17" s="121" t="s">
        <v>69</v>
      </c>
      <c r="D17" s="133" t="s">
        <v>70</v>
      </c>
      <c r="E17" s="119" t="s">
        <v>71</v>
      </c>
      <c r="F17" s="127" t="s">
        <v>72</v>
      </c>
      <c r="G17" s="127" t="s">
        <v>73</v>
      </c>
      <c r="H17" s="127" t="s">
        <v>74</v>
      </c>
      <c r="I17" s="127" t="s">
        <v>75</v>
      </c>
    </row>
    <row r="18" spans="1:9" x14ac:dyDescent="0.35">
      <c r="A18" s="126" t="s">
        <v>76</v>
      </c>
      <c r="B18" s="14">
        <v>151</v>
      </c>
      <c r="C18" s="18">
        <v>36</v>
      </c>
      <c r="D18" s="19">
        <v>42.762621348168061</v>
      </c>
      <c r="E18" s="20">
        <v>11.958556149732621</v>
      </c>
      <c r="F18" s="20">
        <v>30.533675799086758</v>
      </c>
      <c r="G18" s="20">
        <v>41.888584474885846</v>
      </c>
      <c r="H18" s="20">
        <v>52.113787502681497</v>
      </c>
      <c r="I18" s="20">
        <v>75.162503357507376</v>
      </c>
    </row>
    <row r="19" spans="1:9" x14ac:dyDescent="0.35">
      <c r="A19" s="126" t="s">
        <v>77</v>
      </c>
      <c r="B19" s="14">
        <v>62</v>
      </c>
      <c r="C19" s="18">
        <v>13</v>
      </c>
      <c r="D19" s="19">
        <v>15.783586958692327</v>
      </c>
      <c r="E19" s="20">
        <v>5.9060174863989578</v>
      </c>
      <c r="F19" s="20">
        <v>9.4266919879998898</v>
      </c>
      <c r="G19" s="20">
        <v>14.504161233633873</v>
      </c>
      <c r="H19" s="20">
        <v>17.951625094482235</v>
      </c>
      <c r="I19" s="20">
        <v>30.861872146118724</v>
      </c>
    </row>
    <row r="20" spans="1:9" x14ac:dyDescent="0.35">
      <c r="A20" s="126" t="s">
        <v>78</v>
      </c>
      <c r="B20" s="135">
        <v>155003</v>
      </c>
      <c r="C20" s="18">
        <v>39</v>
      </c>
      <c r="D20" s="19">
        <v>10.171659772539776</v>
      </c>
      <c r="E20" s="20">
        <v>7.1031021300551194</v>
      </c>
      <c r="F20" s="20">
        <v>9.3227574430581974</v>
      </c>
      <c r="G20" s="20">
        <v>10.448204006877475</v>
      </c>
      <c r="H20" s="20">
        <v>11.412671232876713</v>
      </c>
      <c r="I20" s="20">
        <v>12.914846946805161</v>
      </c>
    </row>
    <row r="21" spans="1:9" x14ac:dyDescent="0.35">
      <c r="A21" s="126" t="s">
        <v>79</v>
      </c>
      <c r="B21" s="135">
        <v>2585</v>
      </c>
      <c r="C21" s="18">
        <v>52</v>
      </c>
      <c r="D21" s="19">
        <v>27.163358950136722</v>
      </c>
      <c r="E21" s="20">
        <v>5.7431149097815766</v>
      </c>
      <c r="F21" s="20">
        <v>12.773029439696106</v>
      </c>
      <c r="G21" s="20">
        <v>20.484018264840181</v>
      </c>
      <c r="H21" s="20">
        <v>29.785071384233397</v>
      </c>
      <c r="I21" s="20">
        <v>43.426940639269404</v>
      </c>
    </row>
    <row r="22" spans="1:9" x14ac:dyDescent="0.35">
      <c r="A22" s="126"/>
      <c r="C22" s="18"/>
      <c r="D22" s="19"/>
      <c r="E22" s="20"/>
      <c r="F22" s="20"/>
      <c r="G22" s="20"/>
      <c r="H22" s="20"/>
      <c r="I22" s="20"/>
    </row>
    <row r="23" spans="1:9" ht="30" customHeight="1" x14ac:dyDescent="0.35">
      <c r="A23" s="10" t="s">
        <v>82</v>
      </c>
      <c r="F23" s="125"/>
      <c r="G23" s="125"/>
      <c r="H23" s="125"/>
      <c r="I23" s="125"/>
    </row>
    <row r="24" spans="1:9" s="131" customFormat="1" ht="45" customHeight="1" x14ac:dyDescent="0.35">
      <c r="A24" s="121" t="s">
        <v>67</v>
      </c>
      <c r="B24" s="133" t="s">
        <v>68</v>
      </c>
      <c r="C24" s="121" t="s">
        <v>69</v>
      </c>
      <c r="D24" s="133" t="s">
        <v>70</v>
      </c>
      <c r="E24" s="119" t="s">
        <v>71</v>
      </c>
      <c r="F24" s="127" t="s">
        <v>72</v>
      </c>
      <c r="G24" s="127" t="s">
        <v>73</v>
      </c>
      <c r="H24" s="127" t="s">
        <v>74</v>
      </c>
      <c r="I24" s="127" t="s">
        <v>75</v>
      </c>
    </row>
    <row r="25" spans="1:9" x14ac:dyDescent="0.35">
      <c r="A25" s="132" t="s">
        <v>83</v>
      </c>
      <c r="B25" s="134">
        <v>24</v>
      </c>
      <c r="C25" s="123">
        <v>11.214953271028037</v>
      </c>
      <c r="D25" s="124">
        <v>72.962163075014317</v>
      </c>
      <c r="E25" s="23">
        <v>29.065889599999998</v>
      </c>
      <c r="F25" s="23">
        <v>66.994833749999998</v>
      </c>
      <c r="G25" s="23">
        <v>78.544125349999987</v>
      </c>
      <c r="H25" s="23">
        <v>84.907451100000003</v>
      </c>
      <c r="I25" s="23">
        <v>98.202754800000008</v>
      </c>
    </row>
    <row r="26" spans="1:9" x14ac:dyDescent="0.35">
      <c r="A26" s="126" t="s">
        <v>76</v>
      </c>
      <c r="B26" s="14">
        <v>175</v>
      </c>
      <c r="C26" s="18">
        <v>27.689873417721518</v>
      </c>
      <c r="D26" s="19">
        <v>39.666242240639015</v>
      </c>
      <c r="E26" s="20">
        <v>12.941269799999999</v>
      </c>
      <c r="F26" s="20">
        <v>28.770744799999999</v>
      </c>
      <c r="G26" s="20">
        <v>37.178995399999998</v>
      </c>
      <c r="H26" s="20">
        <v>52.938978800000001</v>
      </c>
      <c r="I26" s="20">
        <v>75.325502299999997</v>
      </c>
    </row>
    <row r="27" spans="1:9" x14ac:dyDescent="0.35">
      <c r="A27" s="126" t="s">
        <v>84</v>
      </c>
      <c r="B27" s="14">
        <v>83</v>
      </c>
      <c r="C27" s="18">
        <v>16.435643564356436</v>
      </c>
      <c r="D27" s="19">
        <v>12.49356063169844</v>
      </c>
      <c r="E27" s="20">
        <v>4.6192829</v>
      </c>
      <c r="F27" s="20">
        <v>8.3562902000000001</v>
      </c>
      <c r="G27" s="20">
        <v>11.955636999999999</v>
      </c>
      <c r="H27" s="20">
        <v>15.536529700000001</v>
      </c>
      <c r="I27" s="20">
        <v>23.3148661</v>
      </c>
    </row>
    <row r="28" spans="1:9" x14ac:dyDescent="0.35">
      <c r="A28" s="126" t="s">
        <v>78</v>
      </c>
      <c r="B28" s="135">
        <v>193708</v>
      </c>
      <c r="C28" s="18">
        <v>31.469092681341888</v>
      </c>
      <c r="D28" s="19">
        <v>10.187117135732304</v>
      </c>
      <c r="E28" s="20">
        <v>7.2829026000000008</v>
      </c>
      <c r="F28" s="20">
        <v>9.2809334500000009</v>
      </c>
      <c r="G28" s="20">
        <v>10.3860724</v>
      </c>
      <c r="H28" s="20">
        <v>11.346177900000001</v>
      </c>
      <c r="I28" s="20">
        <v>12.668433</v>
      </c>
    </row>
    <row r="29" spans="1:9" x14ac:dyDescent="0.35">
      <c r="A29" s="126" t="s">
        <v>79</v>
      </c>
      <c r="B29" s="135">
        <v>2524</v>
      </c>
      <c r="C29" s="18">
        <v>38.190346497200792</v>
      </c>
      <c r="D29" s="19">
        <v>25.320813771165962</v>
      </c>
      <c r="E29" s="20">
        <v>5.9166666999999995</v>
      </c>
      <c r="F29" s="20">
        <v>11.176772249999999</v>
      </c>
      <c r="G29" s="20">
        <v>18.10380275</v>
      </c>
      <c r="H29" s="20">
        <v>25.867176300000001</v>
      </c>
      <c r="I29" s="20">
        <v>39.330808099999999</v>
      </c>
    </row>
    <row r="30" spans="1:9" ht="30" customHeight="1" x14ac:dyDescent="0.35">
      <c r="A30" s="10" t="s">
        <v>85</v>
      </c>
      <c r="F30" s="125"/>
      <c r="G30" s="125"/>
      <c r="H30" s="125"/>
      <c r="I30" s="125"/>
    </row>
    <row r="31" spans="1:9" s="131" customFormat="1" ht="45" customHeight="1" x14ac:dyDescent="0.35">
      <c r="A31" s="121" t="s">
        <v>67</v>
      </c>
      <c r="B31" s="133" t="s">
        <v>68</v>
      </c>
      <c r="C31" s="121" t="s">
        <v>69</v>
      </c>
      <c r="D31" s="133" t="s">
        <v>70</v>
      </c>
      <c r="E31" s="119" t="s">
        <v>71</v>
      </c>
      <c r="F31" s="127" t="s">
        <v>72</v>
      </c>
      <c r="G31" s="127" t="s">
        <v>73</v>
      </c>
      <c r="H31" s="127" t="s">
        <v>74</v>
      </c>
      <c r="I31" s="127" t="s">
        <v>75</v>
      </c>
    </row>
    <row r="32" spans="1:9" x14ac:dyDescent="0.35">
      <c r="A32" s="132" t="s">
        <v>83</v>
      </c>
      <c r="B32" s="134">
        <v>32</v>
      </c>
      <c r="C32" s="123">
        <v>13.617021276595745</v>
      </c>
      <c r="D32" s="124">
        <v>81.537642682772798</v>
      </c>
      <c r="E32" s="23">
        <v>26.453269600000002</v>
      </c>
      <c r="F32" s="23">
        <v>65.927406600000012</v>
      </c>
      <c r="G32" s="23">
        <v>86.803449450000002</v>
      </c>
      <c r="H32" s="23">
        <v>95.744151600000009</v>
      </c>
      <c r="I32" s="23">
        <v>97.829425999999998</v>
      </c>
    </row>
    <row r="33" spans="1:16" x14ac:dyDescent="0.35">
      <c r="A33" s="126" t="s">
        <v>76</v>
      </c>
      <c r="B33" s="14">
        <v>144</v>
      </c>
      <c r="C33" s="18">
        <v>21.589205397301349</v>
      </c>
      <c r="D33" s="19">
        <v>44.786862380851083</v>
      </c>
      <c r="E33" s="20">
        <v>15.7117486</v>
      </c>
      <c r="F33" s="20">
        <v>28.908667749999999</v>
      </c>
      <c r="G33" s="20">
        <v>39.548141450000003</v>
      </c>
      <c r="H33" s="20">
        <v>54.911618650000008</v>
      </c>
      <c r="I33" s="20">
        <v>74.656551899999997</v>
      </c>
    </row>
    <row r="34" spans="1:16" x14ac:dyDescent="0.35">
      <c r="A34" s="126" t="s">
        <v>84</v>
      </c>
      <c r="B34" s="14">
        <v>59</v>
      </c>
      <c r="C34" s="18">
        <v>11.943319838056681</v>
      </c>
      <c r="D34" s="19">
        <v>12.079762876998556</v>
      </c>
      <c r="E34" s="20">
        <v>4.4086113000000005</v>
      </c>
      <c r="F34" s="20">
        <v>8.0535081000000002</v>
      </c>
      <c r="G34" s="20">
        <v>11.2142857</v>
      </c>
      <c r="H34" s="20">
        <v>15.175318800000001</v>
      </c>
      <c r="I34" s="20">
        <v>24.157559200000001</v>
      </c>
    </row>
    <row r="35" spans="1:16" x14ac:dyDescent="0.35">
      <c r="A35" s="126" t="s">
        <v>78</v>
      </c>
      <c r="B35" s="135">
        <v>148158</v>
      </c>
      <c r="C35" s="18">
        <v>23.789934101506802</v>
      </c>
      <c r="D35" s="19">
        <v>10.256735916482308</v>
      </c>
      <c r="E35" s="20">
        <v>7.4248633999999996</v>
      </c>
      <c r="F35" s="20">
        <v>9.4007555000000007</v>
      </c>
      <c r="G35" s="20">
        <v>10.407820500000001</v>
      </c>
      <c r="H35" s="20">
        <v>11.1782643</v>
      </c>
      <c r="I35" s="20">
        <v>12.174440000000001</v>
      </c>
    </row>
    <row r="36" spans="1:16" x14ac:dyDescent="0.35">
      <c r="A36" s="126" t="s">
        <v>79</v>
      </c>
      <c r="B36" s="135">
        <v>2120</v>
      </c>
      <c r="C36" s="18">
        <v>31.817499624793637</v>
      </c>
      <c r="D36" s="19">
        <v>28.685278236336181</v>
      </c>
      <c r="E36" s="20">
        <v>7.5668036999999995</v>
      </c>
      <c r="F36" s="20">
        <v>13.641247049999999</v>
      </c>
      <c r="G36" s="20">
        <v>20.344352599999997</v>
      </c>
      <c r="H36" s="20">
        <v>28.820564650000001</v>
      </c>
      <c r="I36" s="20">
        <v>40.414098100000004</v>
      </c>
    </row>
    <row r="37" spans="1:16" ht="30" customHeight="1" x14ac:dyDescent="0.35">
      <c r="A37" s="10" t="s">
        <v>86</v>
      </c>
      <c r="F37" s="125"/>
      <c r="G37" s="125"/>
      <c r="H37" s="125"/>
      <c r="I37" s="125"/>
    </row>
    <row r="38" spans="1:16" ht="45" customHeight="1" x14ac:dyDescent="0.35">
      <c r="A38" s="121" t="s">
        <v>67</v>
      </c>
      <c r="B38" s="133" t="s">
        <v>68</v>
      </c>
      <c r="C38" s="121" t="s">
        <v>69</v>
      </c>
      <c r="D38" s="133" t="s">
        <v>70</v>
      </c>
      <c r="E38" s="119" t="s">
        <v>71</v>
      </c>
      <c r="F38" s="127" t="s">
        <v>72</v>
      </c>
      <c r="G38" s="127" t="s">
        <v>73</v>
      </c>
      <c r="H38" s="127" t="s">
        <v>74</v>
      </c>
      <c r="I38" s="127" t="s">
        <v>75</v>
      </c>
    </row>
    <row r="39" spans="1:16" x14ac:dyDescent="0.35">
      <c r="A39" s="132" t="s">
        <v>83</v>
      </c>
      <c r="B39" s="134">
        <v>44</v>
      </c>
      <c r="C39" s="123">
        <v>12.535612535612536</v>
      </c>
      <c r="D39" s="124">
        <v>71.376650942276086</v>
      </c>
      <c r="E39" s="23">
        <v>26.1725137</v>
      </c>
      <c r="F39" s="23">
        <v>66.346244099999993</v>
      </c>
      <c r="G39" s="23">
        <v>85.980936099999994</v>
      </c>
      <c r="H39" s="23">
        <v>94.2738516</v>
      </c>
      <c r="I39" s="23">
        <v>97.574990200000002</v>
      </c>
      <c r="K39" s="89"/>
      <c r="L39" s="89"/>
      <c r="M39" s="89"/>
      <c r="N39" s="89"/>
      <c r="O39" s="89"/>
      <c r="P39" s="89"/>
    </row>
    <row r="40" spans="1:16" x14ac:dyDescent="0.35">
      <c r="A40" s="126" t="s">
        <v>76</v>
      </c>
      <c r="B40" s="14">
        <v>98</v>
      </c>
      <c r="C40" s="18">
        <v>11.098527746319366</v>
      </c>
      <c r="D40" s="19">
        <v>36.493174149321156</v>
      </c>
      <c r="E40" s="20">
        <v>10.789115300000001</v>
      </c>
      <c r="F40" s="20">
        <v>25.824942899999996</v>
      </c>
      <c r="G40" s="20">
        <v>34.330168950000001</v>
      </c>
      <c r="H40" s="20">
        <v>46.5710379</v>
      </c>
      <c r="I40" s="20">
        <v>74.141792899999999</v>
      </c>
      <c r="K40" s="89"/>
      <c r="L40" s="89"/>
      <c r="M40" s="89"/>
      <c r="N40" s="89"/>
      <c r="O40" s="89"/>
      <c r="P40" s="89"/>
    </row>
    <row r="41" spans="1:16" x14ac:dyDescent="0.35">
      <c r="A41" s="126" t="s">
        <v>84</v>
      </c>
      <c r="B41" s="14">
        <v>41</v>
      </c>
      <c r="C41" s="18">
        <v>7.7504725897920608</v>
      </c>
      <c r="D41" s="19">
        <v>12.574725859371794</v>
      </c>
      <c r="E41" s="20">
        <v>5.8364491999999997</v>
      </c>
      <c r="F41" s="20">
        <v>8.6124642999999992</v>
      </c>
      <c r="G41" s="20">
        <v>11.175799100000001</v>
      </c>
      <c r="H41" s="20">
        <v>15.409412400000001</v>
      </c>
      <c r="I41" s="20">
        <v>25.7762557</v>
      </c>
      <c r="K41" s="89"/>
      <c r="L41" s="89"/>
      <c r="M41" s="89"/>
      <c r="N41" s="89"/>
      <c r="O41" s="89"/>
      <c r="P41" s="89"/>
    </row>
    <row r="42" spans="1:16" x14ac:dyDescent="0.35">
      <c r="A42" s="126" t="s">
        <v>78</v>
      </c>
      <c r="B42" s="135">
        <v>126323</v>
      </c>
      <c r="C42" s="18">
        <v>16.293665974881623</v>
      </c>
      <c r="D42" s="19">
        <v>9.9268319996440386</v>
      </c>
      <c r="E42" s="20">
        <v>7.0912293000000002</v>
      </c>
      <c r="F42" s="20">
        <v>9.0478605999999999</v>
      </c>
      <c r="G42" s="20">
        <v>10.062741299999999</v>
      </c>
      <c r="H42" s="20">
        <v>10.8607248</v>
      </c>
      <c r="I42" s="20">
        <v>11.9921256</v>
      </c>
      <c r="K42" s="89"/>
      <c r="L42" s="89"/>
      <c r="M42" s="89"/>
      <c r="N42" s="89"/>
      <c r="O42" s="89"/>
      <c r="P42" s="89"/>
    </row>
    <row r="43" spans="1:16" x14ac:dyDescent="0.35">
      <c r="A43" s="126" t="s">
        <v>79</v>
      </c>
      <c r="B43" s="135">
        <v>1999</v>
      </c>
      <c r="C43" s="18">
        <v>27.152947568595494</v>
      </c>
      <c r="D43" s="19">
        <v>24.61540387885232</v>
      </c>
      <c r="E43" s="20">
        <v>5.3489439999999995</v>
      </c>
      <c r="F43" s="20">
        <v>10.293609700000001</v>
      </c>
      <c r="G43" s="20">
        <v>16.950057099999999</v>
      </c>
      <c r="H43" s="20">
        <v>24.6164384</v>
      </c>
      <c r="I43" s="20">
        <v>36.849761100000002</v>
      </c>
      <c r="K43" s="89"/>
      <c r="L43" s="89"/>
      <c r="M43" s="89"/>
      <c r="N43" s="89"/>
      <c r="O43" s="89"/>
      <c r="P43" s="89"/>
    </row>
    <row r="44" spans="1:16" ht="30" customHeight="1" x14ac:dyDescent="0.35">
      <c r="A44" s="10" t="s">
        <v>87</v>
      </c>
      <c r="F44" s="125"/>
      <c r="G44" s="125"/>
      <c r="H44" s="125"/>
      <c r="I44" s="125"/>
    </row>
    <row r="45" spans="1:16" ht="45" customHeight="1" x14ac:dyDescent="0.35">
      <c r="A45" s="121" t="s">
        <v>67</v>
      </c>
      <c r="B45" s="133" t="s">
        <v>68</v>
      </c>
      <c r="C45" s="121" t="s">
        <v>69</v>
      </c>
      <c r="D45" s="133" t="s">
        <v>70</v>
      </c>
      <c r="E45" s="119" t="s">
        <v>71</v>
      </c>
      <c r="F45" s="127" t="s">
        <v>72</v>
      </c>
      <c r="G45" s="127" t="s">
        <v>73</v>
      </c>
      <c r="H45" s="127" t="s">
        <v>74</v>
      </c>
      <c r="I45" s="127" t="s">
        <v>75</v>
      </c>
    </row>
    <row r="46" spans="1:16" x14ac:dyDescent="0.35">
      <c r="A46" s="132" t="s">
        <v>83</v>
      </c>
      <c r="B46" s="22">
        <v>105</v>
      </c>
      <c r="C46" s="75">
        <v>25.423728813559322</v>
      </c>
      <c r="D46" s="124">
        <v>75.847450033248236</v>
      </c>
      <c r="E46" s="23">
        <v>21.918779999999998</v>
      </c>
      <c r="F46" s="23">
        <v>65.961039999999997</v>
      </c>
      <c r="G46" s="23">
        <v>86.949420000000003</v>
      </c>
      <c r="H46" s="23">
        <v>95.632300000000001</v>
      </c>
      <c r="I46" s="23">
        <v>97.611350000000002</v>
      </c>
      <c r="K46" s="89"/>
      <c r="L46" s="89"/>
      <c r="M46" s="89"/>
      <c r="N46" s="89"/>
      <c r="O46" s="89"/>
      <c r="P46" s="89"/>
    </row>
    <row r="47" spans="1:16" x14ac:dyDescent="0.35">
      <c r="A47" s="126" t="s">
        <v>76</v>
      </c>
      <c r="B47" s="12">
        <v>182</v>
      </c>
      <c r="C47" s="76">
        <v>15.950920245398773</v>
      </c>
      <c r="D47" s="124">
        <v>38.981064387443389</v>
      </c>
      <c r="E47" s="20">
        <v>16.90879</v>
      </c>
      <c r="F47" s="20">
        <v>30.634810000000002</v>
      </c>
      <c r="G47" s="20">
        <v>44.168505000000003</v>
      </c>
      <c r="H47" s="20">
        <v>56.385149999999996</v>
      </c>
      <c r="I47" s="20">
        <v>80.244910000000004</v>
      </c>
      <c r="K47" s="89"/>
      <c r="L47" s="89"/>
      <c r="M47" s="89"/>
      <c r="N47" s="89"/>
      <c r="O47" s="89"/>
      <c r="P47" s="89"/>
    </row>
    <row r="48" spans="1:16" x14ac:dyDescent="0.35">
      <c r="A48" s="126" t="s">
        <v>84</v>
      </c>
      <c r="B48" s="12">
        <v>43</v>
      </c>
      <c r="C48" s="76">
        <v>8.3984375</v>
      </c>
      <c r="D48" s="124">
        <v>13.527587141762917</v>
      </c>
      <c r="E48" s="20">
        <v>6.5044379999999995</v>
      </c>
      <c r="F48" s="20">
        <v>8.8599379999999996</v>
      </c>
      <c r="G48" s="20">
        <v>12.61473</v>
      </c>
      <c r="H48" s="20">
        <v>15.43379</v>
      </c>
      <c r="I48" s="20">
        <v>25.18674</v>
      </c>
      <c r="K48" s="89"/>
      <c r="L48" s="89"/>
      <c r="M48" s="89"/>
      <c r="N48" s="89"/>
      <c r="O48" s="89"/>
      <c r="P48" s="89"/>
    </row>
    <row r="49" spans="1:16" x14ac:dyDescent="0.35">
      <c r="A49" s="126" t="s">
        <v>78</v>
      </c>
      <c r="B49" s="16">
        <v>195771</v>
      </c>
      <c r="C49" s="76">
        <v>23.847204238073719</v>
      </c>
      <c r="D49" s="124">
        <v>9.7054008060988899</v>
      </c>
      <c r="E49" s="20">
        <v>7.0909819999999995</v>
      </c>
      <c r="F49" s="20">
        <v>8.763776</v>
      </c>
      <c r="G49" s="20">
        <v>9.8192822999999994</v>
      </c>
      <c r="H49" s="20">
        <v>10.71678</v>
      </c>
      <c r="I49" s="20">
        <v>11.92675</v>
      </c>
      <c r="K49" s="89"/>
      <c r="L49" s="89"/>
      <c r="M49" s="89"/>
      <c r="N49" s="89"/>
      <c r="O49" s="89"/>
      <c r="P49" s="89"/>
    </row>
    <row r="50" spans="1:16" x14ac:dyDescent="0.35">
      <c r="A50" s="126" t="s">
        <v>79</v>
      </c>
      <c r="B50" s="16">
        <v>1116</v>
      </c>
      <c r="C50" s="76">
        <v>14.872068230277186</v>
      </c>
      <c r="D50" s="124">
        <v>28.353917312039812</v>
      </c>
      <c r="E50" s="20">
        <v>5.5746339999999996</v>
      </c>
      <c r="F50" s="20">
        <v>12.505685</v>
      </c>
      <c r="G50" s="20">
        <v>20.535835000000002</v>
      </c>
      <c r="H50" s="20">
        <v>27.965454999999999</v>
      </c>
      <c r="I50" s="20">
        <v>36.801740000000002</v>
      </c>
      <c r="K50" s="89"/>
      <c r="L50" s="89"/>
      <c r="M50" s="89"/>
      <c r="N50" s="89"/>
      <c r="O50" s="89"/>
      <c r="P50" s="89"/>
    </row>
    <row r="51" spans="1:16" ht="30" customHeight="1" x14ac:dyDescent="0.35">
      <c r="A51" s="10" t="s">
        <v>88</v>
      </c>
      <c r="F51" s="125"/>
      <c r="G51" s="125"/>
      <c r="H51" s="125"/>
      <c r="I51" s="125"/>
    </row>
    <row r="52" spans="1:16" ht="45" customHeight="1" x14ac:dyDescent="0.35">
      <c r="A52" s="121" t="s">
        <v>67</v>
      </c>
      <c r="B52" s="133" t="s">
        <v>68</v>
      </c>
      <c r="C52" s="121" t="s">
        <v>69</v>
      </c>
      <c r="D52" s="129" t="s">
        <v>70</v>
      </c>
      <c r="E52" s="119" t="s">
        <v>71</v>
      </c>
      <c r="F52" s="127" t="s">
        <v>72</v>
      </c>
      <c r="G52" s="127" t="s">
        <v>73</v>
      </c>
      <c r="H52" s="127" t="s">
        <v>74</v>
      </c>
      <c r="I52" s="127" t="s">
        <v>75</v>
      </c>
    </row>
    <row r="53" spans="1:16" x14ac:dyDescent="0.35">
      <c r="A53" s="132" t="s">
        <v>83</v>
      </c>
      <c r="B53" s="79">
        <v>111</v>
      </c>
      <c r="C53" s="85">
        <v>27</v>
      </c>
      <c r="D53" s="77">
        <v>75.923937905604419</v>
      </c>
      <c r="E53" s="82">
        <v>35.5</v>
      </c>
      <c r="F53" s="82">
        <v>71.599999999999994</v>
      </c>
      <c r="G53" s="82">
        <v>87.2</v>
      </c>
      <c r="H53" s="82">
        <v>95.3</v>
      </c>
      <c r="I53" s="82">
        <v>98.5</v>
      </c>
      <c r="K53" s="89"/>
      <c r="L53" s="89"/>
      <c r="M53" s="89"/>
      <c r="N53" s="89"/>
      <c r="O53" s="89"/>
      <c r="P53" s="89"/>
    </row>
    <row r="54" spans="1:16" x14ac:dyDescent="0.35">
      <c r="A54" s="126" t="s">
        <v>76</v>
      </c>
      <c r="B54" s="80">
        <v>204</v>
      </c>
      <c r="C54" s="86">
        <v>18</v>
      </c>
      <c r="D54" s="78">
        <v>36.374799700719457</v>
      </c>
      <c r="E54" s="83">
        <v>17.100000000000001</v>
      </c>
      <c r="F54" s="83">
        <v>28.299999999999997</v>
      </c>
      <c r="G54" s="83">
        <v>37.1</v>
      </c>
      <c r="H54" s="83">
        <v>46.400000000000006</v>
      </c>
      <c r="I54" s="83">
        <v>66.100000000000009</v>
      </c>
      <c r="K54" s="89"/>
      <c r="L54" s="89"/>
      <c r="M54" s="89"/>
      <c r="N54" s="89"/>
      <c r="O54" s="89"/>
      <c r="P54" s="89"/>
    </row>
    <row r="55" spans="1:16" x14ac:dyDescent="0.35">
      <c r="A55" s="126" t="s">
        <v>84</v>
      </c>
      <c r="B55" s="80">
        <v>21</v>
      </c>
      <c r="C55" s="86">
        <v>4</v>
      </c>
      <c r="D55" s="78">
        <v>17.514929655659685</v>
      </c>
      <c r="E55" s="83">
        <v>6</v>
      </c>
      <c r="F55" s="83">
        <v>8.9</v>
      </c>
      <c r="G55" s="83">
        <v>10</v>
      </c>
      <c r="H55" s="83">
        <v>15.5</v>
      </c>
      <c r="I55" s="83">
        <v>24.099999999999998</v>
      </c>
      <c r="K55" s="89"/>
      <c r="L55" s="89"/>
      <c r="M55" s="89"/>
      <c r="N55" s="89"/>
      <c r="O55" s="89"/>
      <c r="P55" s="89"/>
    </row>
    <row r="56" spans="1:16" x14ac:dyDescent="0.35">
      <c r="A56" s="126" t="s">
        <v>78</v>
      </c>
      <c r="B56" s="81">
        <v>181693</v>
      </c>
      <c r="C56" s="86">
        <v>22</v>
      </c>
      <c r="D56" s="78">
        <v>10.49464019917505</v>
      </c>
      <c r="E56" s="83">
        <v>7.5</v>
      </c>
      <c r="F56" s="83">
        <v>9.4</v>
      </c>
      <c r="G56" s="83">
        <v>10.5</v>
      </c>
      <c r="H56" s="83">
        <v>11.4</v>
      </c>
      <c r="I56" s="83">
        <v>12.6</v>
      </c>
      <c r="K56" s="89"/>
      <c r="L56" s="89"/>
      <c r="M56" s="89"/>
      <c r="N56" s="89"/>
      <c r="O56" s="89"/>
      <c r="P56" s="89"/>
    </row>
    <row r="57" spans="1:16" x14ac:dyDescent="0.35">
      <c r="A57" s="126" t="s">
        <v>79</v>
      </c>
      <c r="B57" s="81">
        <v>1812</v>
      </c>
      <c r="C57" s="86">
        <v>24</v>
      </c>
      <c r="D57" s="78">
        <v>26.000817016512016</v>
      </c>
      <c r="E57" s="83">
        <v>7.7</v>
      </c>
      <c r="F57" s="83">
        <v>14.2</v>
      </c>
      <c r="G57" s="83">
        <v>20.399999999999999</v>
      </c>
      <c r="H57" s="83">
        <v>27.400000000000002</v>
      </c>
      <c r="I57" s="83">
        <v>39.700000000000003</v>
      </c>
      <c r="K57" s="89"/>
      <c r="L57" s="89"/>
      <c r="M57" s="89"/>
      <c r="N57" s="89"/>
      <c r="O57" s="89"/>
      <c r="P57" s="89"/>
    </row>
    <row r="58" spans="1:16" ht="30" customHeight="1" x14ac:dyDescent="0.35">
      <c r="A58" s="10" t="s">
        <v>89</v>
      </c>
      <c r="F58" s="125"/>
      <c r="G58" s="125"/>
      <c r="H58" s="125"/>
      <c r="I58" s="125"/>
    </row>
    <row r="59" spans="1:16" ht="45" customHeight="1" x14ac:dyDescent="0.35">
      <c r="A59" s="121" t="s">
        <v>67</v>
      </c>
      <c r="B59" s="133" t="s">
        <v>68</v>
      </c>
      <c r="C59" s="121" t="s">
        <v>69</v>
      </c>
      <c r="D59" s="129" t="s">
        <v>70</v>
      </c>
      <c r="E59" s="119" t="s">
        <v>71</v>
      </c>
      <c r="F59" s="127" t="s">
        <v>72</v>
      </c>
      <c r="G59" s="127" t="s">
        <v>73</v>
      </c>
      <c r="H59" s="127" t="s">
        <v>74</v>
      </c>
      <c r="I59" s="127" t="s">
        <v>75</v>
      </c>
    </row>
    <row r="60" spans="1:16" x14ac:dyDescent="0.35">
      <c r="A60" s="132" t="s">
        <v>83</v>
      </c>
      <c r="B60" s="79">
        <v>116</v>
      </c>
      <c r="C60" s="85">
        <v>27.553444180522561</v>
      </c>
      <c r="D60" s="77">
        <v>75.285857321659975</v>
      </c>
      <c r="E60" s="82">
        <v>20.038755881532317</v>
      </c>
      <c r="F60" s="82">
        <v>61.309096201662626</v>
      </c>
      <c r="G60" s="82">
        <v>84.002152614114195</v>
      </c>
      <c r="H60" s="82">
        <v>94.63513334361599</v>
      </c>
      <c r="I60" s="82">
        <v>97.54879696038256</v>
      </c>
    </row>
    <row r="61" spans="1:16" x14ac:dyDescent="0.35">
      <c r="A61" s="126" t="s">
        <v>76</v>
      </c>
      <c r="B61" s="80">
        <v>207</v>
      </c>
      <c r="C61" s="86">
        <v>17.380352644836272</v>
      </c>
      <c r="D61" s="78">
        <v>40.946937164002478</v>
      </c>
      <c r="E61" s="83">
        <v>21.958780352084158</v>
      </c>
      <c r="F61" s="83">
        <v>33.951033243486101</v>
      </c>
      <c r="G61" s="83">
        <v>41.823656648451703</v>
      </c>
      <c r="H61" s="83">
        <v>53.150684931506895</v>
      </c>
      <c r="I61" s="83">
        <v>73.227236695093168</v>
      </c>
    </row>
    <row r="62" spans="1:16" x14ac:dyDescent="0.35">
      <c r="A62" s="126" t="s">
        <v>84</v>
      </c>
      <c r="B62" s="80">
        <v>27</v>
      </c>
      <c r="C62" s="86">
        <v>4.5302013422818792</v>
      </c>
      <c r="D62" s="78">
        <v>10.06329568373766</v>
      </c>
      <c r="E62" s="83">
        <v>3.188297204838944</v>
      </c>
      <c r="F62" s="83">
        <v>6.7987567987568003</v>
      </c>
      <c r="G62" s="83">
        <v>9.3351548269581102</v>
      </c>
      <c r="H62" s="83">
        <v>13.149384618311199</v>
      </c>
      <c r="I62" s="83">
        <v>19.227655030660511</v>
      </c>
    </row>
    <row r="63" spans="1:16" x14ac:dyDescent="0.35">
      <c r="A63" s="126" t="s">
        <v>78</v>
      </c>
      <c r="B63" s="81">
        <v>138312</v>
      </c>
      <c r="C63" s="86">
        <v>16.122966881426628</v>
      </c>
      <c r="D63" s="78">
        <v>10.179279709996223</v>
      </c>
      <c r="E63" s="83">
        <v>7.4948347371976007</v>
      </c>
      <c r="F63" s="83">
        <v>9.3678047182241748</v>
      </c>
      <c r="G63" s="83">
        <v>10.27720856102</v>
      </c>
      <c r="H63" s="83">
        <v>10.9920134510298</v>
      </c>
      <c r="I63" s="83">
        <v>11.99381194599775</v>
      </c>
    </row>
    <row r="64" spans="1:16" x14ac:dyDescent="0.35">
      <c r="A64" s="126" t="s">
        <v>79</v>
      </c>
      <c r="B64" s="81">
        <v>1790</v>
      </c>
      <c r="C64" s="86">
        <v>23.255813953488371</v>
      </c>
      <c r="D64" s="78">
        <v>29.705928583658626</v>
      </c>
      <c r="E64" s="83">
        <v>6.5142663043478253</v>
      </c>
      <c r="F64" s="83">
        <v>12.665124831479273</v>
      </c>
      <c r="G64" s="83">
        <v>19.06865943506515</v>
      </c>
      <c r="H64" s="83">
        <v>27.486723643167526</v>
      </c>
      <c r="I64" s="83">
        <v>40.815587431693992</v>
      </c>
    </row>
    <row r="65" spans="1:12" ht="30" customHeight="1" x14ac:dyDescent="0.35">
      <c r="A65" s="10" t="s">
        <v>90</v>
      </c>
      <c r="F65" s="125"/>
      <c r="G65" s="125"/>
      <c r="H65" s="125"/>
      <c r="I65" s="125"/>
    </row>
    <row r="66" spans="1:12" ht="45" customHeight="1" x14ac:dyDescent="0.35">
      <c r="A66" s="121" t="s">
        <v>67</v>
      </c>
      <c r="B66" s="133" t="s">
        <v>68</v>
      </c>
      <c r="C66" s="121" t="s">
        <v>69</v>
      </c>
      <c r="D66" s="129" t="s">
        <v>70</v>
      </c>
      <c r="E66" s="119" t="s">
        <v>71</v>
      </c>
      <c r="F66" s="127" t="s">
        <v>72</v>
      </c>
      <c r="G66" s="127" t="s">
        <v>73</v>
      </c>
      <c r="H66" s="127" t="s">
        <v>74</v>
      </c>
      <c r="I66" s="127" t="s">
        <v>75</v>
      </c>
    </row>
    <row r="67" spans="1:12" x14ac:dyDescent="0.35">
      <c r="A67" s="132" t="s">
        <v>83</v>
      </c>
      <c r="B67" s="79">
        <v>155</v>
      </c>
      <c r="C67" s="85">
        <v>36.47</v>
      </c>
      <c r="D67" s="77">
        <v>61.448</v>
      </c>
      <c r="E67" s="82">
        <v>25.045000000000002</v>
      </c>
      <c r="F67" s="82">
        <v>61.762999999999998</v>
      </c>
      <c r="G67" s="82">
        <v>85.278000000000006</v>
      </c>
      <c r="H67" s="82">
        <v>94.626000000000005</v>
      </c>
      <c r="I67" s="82">
        <v>98.206000000000003</v>
      </c>
    </row>
    <row r="68" spans="1:12" x14ac:dyDescent="0.35">
      <c r="A68" s="126" t="s">
        <v>76</v>
      </c>
      <c r="B68" s="80">
        <v>245</v>
      </c>
      <c r="C68" s="86">
        <v>20.8</v>
      </c>
      <c r="D68" s="78">
        <v>35.823999999999998</v>
      </c>
      <c r="E68" s="83">
        <v>17.294</v>
      </c>
      <c r="F68" s="83">
        <v>30.196000000000002</v>
      </c>
      <c r="G68" s="83">
        <v>38.732999999999997</v>
      </c>
      <c r="H68" s="83">
        <v>48.212000000000003</v>
      </c>
      <c r="I68" s="83">
        <v>67.733999999999995</v>
      </c>
    </row>
    <row r="69" spans="1:12" x14ac:dyDescent="0.35">
      <c r="A69" s="126" t="s">
        <v>84</v>
      </c>
      <c r="B69" s="80">
        <v>14</v>
      </c>
      <c r="C69" s="86">
        <v>2.7</v>
      </c>
      <c r="D69" s="78">
        <v>12.101000000000001</v>
      </c>
      <c r="E69" s="83">
        <v>6.0750000000000002</v>
      </c>
      <c r="F69" s="83">
        <v>8.7140000000000004</v>
      </c>
      <c r="G69" s="83">
        <v>11.907</v>
      </c>
      <c r="H69" s="83">
        <v>14.166</v>
      </c>
      <c r="I69" s="83">
        <v>19.582000000000001</v>
      </c>
    </row>
    <row r="70" spans="1:12" x14ac:dyDescent="0.35">
      <c r="A70" s="126" t="s">
        <v>78</v>
      </c>
      <c r="B70" s="81">
        <v>177826</v>
      </c>
      <c r="C70" s="86">
        <v>20.7</v>
      </c>
      <c r="D70" s="78">
        <v>10.250999999999999</v>
      </c>
      <c r="E70" s="83">
        <v>7.6619999999999999</v>
      </c>
      <c r="F70" s="83">
        <v>9.5440000000000005</v>
      </c>
      <c r="G70" s="83">
        <v>10.420999999999999</v>
      </c>
      <c r="H70" s="83">
        <v>11.172000000000001</v>
      </c>
      <c r="I70" s="83">
        <v>12.438000000000001</v>
      </c>
      <c r="L70" s="28"/>
    </row>
    <row r="71" spans="1:12" x14ac:dyDescent="0.35">
      <c r="A71" s="126" t="s">
        <v>79</v>
      </c>
      <c r="B71" s="81">
        <v>1876</v>
      </c>
      <c r="C71" s="86">
        <v>24.8</v>
      </c>
      <c r="D71" s="78">
        <v>26.018999999999998</v>
      </c>
      <c r="E71" s="83">
        <v>6.4390000000000001</v>
      </c>
      <c r="F71" s="83">
        <v>11.611000000000001</v>
      </c>
      <c r="G71" s="83">
        <v>19.149000000000001</v>
      </c>
      <c r="H71" s="83">
        <v>27.509</v>
      </c>
      <c r="I71" s="83">
        <v>37.81</v>
      </c>
    </row>
    <row r="72" spans="1:12" x14ac:dyDescent="0.35">
      <c r="A72" s="17"/>
      <c r="D72" s="23"/>
    </row>
  </sheetData>
  <pageMargins left="0.25" right="0.25" top="0.75" bottom="0.75" header="0.3" footer="0.3"/>
  <pageSetup paperSize="9" orientation="portrait" verticalDpi="4" r:id="rId1"/>
  <tableParts count="10">
    <tablePart r:id="rId2"/>
    <tablePart r:id="rId3"/>
    <tablePart r:id="rId4"/>
    <tablePart r:id="rId5"/>
    <tablePart r:id="rId6"/>
    <tablePart r:id="rId7"/>
    <tablePart r:id="rId8"/>
    <tablePart r:id="rId9"/>
    <tablePart r:id="rId10"/>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146"/>
  <sheetViews>
    <sheetView showGridLines="0" zoomScaleNormal="100" workbookViewId="0"/>
  </sheetViews>
  <sheetFormatPr defaultColWidth="8.81640625" defaultRowHeight="14.5" x14ac:dyDescent="0.35"/>
  <cols>
    <col min="1" max="1" width="24.54296875" style="11" customWidth="1"/>
    <col min="2" max="8" width="10.54296875" style="11" customWidth="1"/>
    <col min="9" max="9" width="4.1796875" style="11" customWidth="1"/>
    <col min="10" max="10" width="23.81640625" style="11" customWidth="1"/>
    <col min="11" max="11" width="13.1796875" style="11" customWidth="1"/>
    <col min="12" max="15" width="8.81640625" style="11"/>
    <col min="16" max="18" width="8.81640625" style="87"/>
    <col min="19" max="19" width="8.453125" style="87" customWidth="1"/>
    <col min="20" max="20" width="9.81640625" style="87" bestFit="1" customWidth="1"/>
    <col min="21" max="24" width="8.81640625" style="87"/>
    <col min="25" max="16384" width="8.81640625" style="11"/>
  </cols>
  <sheetData>
    <row r="1" spans="1:10" ht="45" customHeight="1" x14ac:dyDescent="0.35">
      <c r="A1" s="136" t="s">
        <v>91</v>
      </c>
    </row>
    <row r="2" spans="1:10" x14ac:dyDescent="0.35">
      <c r="A2" s="11" t="s">
        <v>92</v>
      </c>
    </row>
    <row r="3" spans="1:10" x14ac:dyDescent="0.35">
      <c r="A3" s="11" t="s">
        <v>65</v>
      </c>
    </row>
    <row r="4" spans="1:10" ht="30" customHeight="1" x14ac:dyDescent="0.35">
      <c r="A4" s="10" t="s">
        <v>93</v>
      </c>
      <c r="E4" s="61"/>
      <c r="F4" s="61"/>
      <c r="G4" s="61"/>
      <c r="J4" s="178"/>
    </row>
    <row r="5" spans="1:10" ht="45" customHeight="1" x14ac:dyDescent="0.35">
      <c r="A5" s="128" t="s">
        <v>94</v>
      </c>
      <c r="B5" s="133" t="s">
        <v>68</v>
      </c>
      <c r="C5" s="128" t="s">
        <v>70</v>
      </c>
      <c r="D5" s="119" t="s">
        <v>71</v>
      </c>
      <c r="E5" s="127" t="s">
        <v>72</v>
      </c>
      <c r="F5" s="127" t="s">
        <v>73</v>
      </c>
      <c r="G5" s="127" t="s">
        <v>74</v>
      </c>
      <c r="H5" s="120" t="s">
        <v>75</v>
      </c>
    </row>
    <row r="6" spans="1:10" x14ac:dyDescent="0.35">
      <c r="A6" s="157" t="s">
        <v>95</v>
      </c>
      <c r="B6" s="174">
        <v>224</v>
      </c>
      <c r="C6" s="25">
        <v>10.3</v>
      </c>
      <c r="D6" s="45">
        <v>7</v>
      </c>
      <c r="E6" s="27">
        <v>9.5</v>
      </c>
      <c r="F6" s="27">
        <v>10.5</v>
      </c>
      <c r="G6" s="27">
        <v>11.2</v>
      </c>
      <c r="H6" s="27">
        <v>12.3</v>
      </c>
      <c r="I6" s="28"/>
    </row>
    <row r="7" spans="1:10" x14ac:dyDescent="0.35">
      <c r="A7" s="158" t="s">
        <v>96</v>
      </c>
      <c r="B7" s="175">
        <v>718</v>
      </c>
      <c r="C7" s="13">
        <v>9.5</v>
      </c>
      <c r="D7" s="12">
        <v>6.6</v>
      </c>
      <c r="E7" s="15">
        <v>8.6999999999999993</v>
      </c>
      <c r="F7" s="15">
        <v>9.6</v>
      </c>
      <c r="G7" s="15">
        <v>10.4</v>
      </c>
      <c r="H7" s="15">
        <v>11.7</v>
      </c>
      <c r="I7" s="28"/>
    </row>
    <row r="8" spans="1:10" x14ac:dyDescent="0.35">
      <c r="A8" s="158" t="s">
        <v>97</v>
      </c>
      <c r="B8" s="175">
        <v>798</v>
      </c>
      <c r="C8" s="21">
        <v>10</v>
      </c>
      <c r="D8" s="12">
        <v>5.9</v>
      </c>
      <c r="E8" s="15">
        <v>9.1</v>
      </c>
      <c r="F8" s="15">
        <v>10.3</v>
      </c>
      <c r="G8" s="15">
        <v>11.2</v>
      </c>
      <c r="H8" s="15">
        <v>12.3</v>
      </c>
      <c r="I8" s="28"/>
    </row>
    <row r="9" spans="1:10" x14ac:dyDescent="0.35">
      <c r="A9" s="158" t="s">
        <v>98</v>
      </c>
      <c r="B9" s="175">
        <v>855</v>
      </c>
      <c r="C9" s="13">
        <v>10.5</v>
      </c>
      <c r="D9" s="12">
        <v>7.7</v>
      </c>
      <c r="E9" s="15">
        <v>9.6</v>
      </c>
      <c r="F9" s="15">
        <v>10.7</v>
      </c>
      <c r="G9" s="15">
        <v>11.5</v>
      </c>
      <c r="H9" s="15">
        <v>12.9</v>
      </c>
      <c r="I9" s="28"/>
    </row>
    <row r="10" spans="1:10" x14ac:dyDescent="0.35">
      <c r="A10" s="158" t="s">
        <v>99</v>
      </c>
      <c r="B10" s="175">
        <v>974</v>
      </c>
      <c r="C10" s="13">
        <v>10.3</v>
      </c>
      <c r="D10" s="12">
        <v>7.2</v>
      </c>
      <c r="E10" s="15">
        <v>9.1999999999999993</v>
      </c>
      <c r="F10" s="15">
        <v>10.4</v>
      </c>
      <c r="G10" s="15">
        <v>11.2</v>
      </c>
      <c r="H10" s="15">
        <v>12.4</v>
      </c>
      <c r="I10" s="28"/>
    </row>
    <row r="11" spans="1:10" x14ac:dyDescent="0.35">
      <c r="A11" s="158" t="s">
        <v>100</v>
      </c>
      <c r="B11" s="175">
        <v>1465</v>
      </c>
      <c r="C11" s="13">
        <v>10.8</v>
      </c>
      <c r="D11" s="12">
        <v>7.3</v>
      </c>
      <c r="E11" s="15">
        <v>9.6999999999999993</v>
      </c>
      <c r="F11" s="20">
        <v>11</v>
      </c>
      <c r="G11" s="15">
        <v>11.9</v>
      </c>
      <c r="H11" s="15">
        <v>13.5</v>
      </c>
      <c r="I11" s="28"/>
    </row>
    <row r="12" spans="1:10" x14ac:dyDescent="0.35">
      <c r="A12" s="158" t="s">
        <v>101</v>
      </c>
      <c r="B12" s="175">
        <v>523</v>
      </c>
      <c r="C12" s="13">
        <v>9.8000000000000007</v>
      </c>
      <c r="D12" s="12">
        <v>5.6</v>
      </c>
      <c r="E12" s="15">
        <v>8.5</v>
      </c>
      <c r="F12" s="15">
        <v>9.9</v>
      </c>
      <c r="G12" s="15">
        <v>11.1</v>
      </c>
      <c r="H12" s="15">
        <v>12.6</v>
      </c>
      <c r="I12" s="28"/>
    </row>
    <row r="13" spans="1:10" x14ac:dyDescent="0.35">
      <c r="A13" s="158" t="s">
        <v>102</v>
      </c>
      <c r="B13" s="175">
        <v>2764</v>
      </c>
      <c r="C13" s="13">
        <v>10.6</v>
      </c>
      <c r="D13" s="12">
        <v>6.8</v>
      </c>
      <c r="E13" s="15">
        <v>9.5</v>
      </c>
      <c r="F13" s="15">
        <v>10.9</v>
      </c>
      <c r="G13" s="15">
        <v>11.9</v>
      </c>
      <c r="H13" s="15">
        <v>13.4</v>
      </c>
      <c r="I13" s="28"/>
    </row>
    <row r="14" spans="1:10" x14ac:dyDescent="0.35">
      <c r="A14" s="158" t="s">
        <v>103</v>
      </c>
      <c r="B14" s="175">
        <v>2649</v>
      </c>
      <c r="C14" s="13">
        <v>10.5</v>
      </c>
      <c r="D14" s="12">
        <v>6.4</v>
      </c>
      <c r="E14" s="15">
        <v>9.6</v>
      </c>
      <c r="F14" s="15">
        <v>10.8</v>
      </c>
      <c r="G14" s="15">
        <v>11.7</v>
      </c>
      <c r="H14" s="15">
        <v>13.4</v>
      </c>
      <c r="I14" s="28"/>
    </row>
    <row r="15" spans="1:10" ht="30" customHeight="1" x14ac:dyDescent="0.35">
      <c r="A15" s="154" t="s">
        <v>104</v>
      </c>
      <c r="B15" s="176">
        <v>10970</v>
      </c>
      <c r="C15" s="154">
        <v>10.4</v>
      </c>
      <c r="D15" s="145">
        <v>6.7</v>
      </c>
      <c r="E15" s="156">
        <v>9.4</v>
      </c>
      <c r="F15" s="156">
        <v>10.6</v>
      </c>
      <c r="G15" s="156">
        <v>11.6</v>
      </c>
      <c r="H15" s="156">
        <v>13.2</v>
      </c>
      <c r="I15" s="28"/>
    </row>
    <row r="16" spans="1:10" x14ac:dyDescent="0.35">
      <c r="A16" s="32" t="s">
        <v>105</v>
      </c>
      <c r="B16" s="177">
        <v>508</v>
      </c>
      <c r="C16" s="33">
        <v>9.1999999999999993</v>
      </c>
      <c r="D16" s="34">
        <v>6</v>
      </c>
      <c r="E16" s="35">
        <v>8.4</v>
      </c>
      <c r="F16" s="35">
        <v>9.3000000000000007</v>
      </c>
      <c r="G16" s="35">
        <v>10.199999999999999</v>
      </c>
      <c r="H16" s="35">
        <v>11.6</v>
      </c>
      <c r="I16" s="28"/>
    </row>
    <row r="17" spans="1:9" x14ac:dyDescent="0.35">
      <c r="A17" s="32" t="s">
        <v>106</v>
      </c>
      <c r="B17" s="177">
        <v>645</v>
      </c>
      <c r="C17" s="33">
        <v>10.1</v>
      </c>
      <c r="D17" s="42">
        <v>7.3</v>
      </c>
      <c r="E17" s="35">
        <v>9.1999999999999993</v>
      </c>
      <c r="F17" s="35">
        <v>10.199999999999999</v>
      </c>
      <c r="G17" s="43">
        <v>11</v>
      </c>
      <c r="H17" s="35">
        <v>12.3</v>
      </c>
      <c r="I17" s="28"/>
    </row>
    <row r="18" spans="1:9" ht="30" customHeight="1" x14ac:dyDescent="0.35">
      <c r="A18" s="10" t="s">
        <v>107</v>
      </c>
      <c r="I18" s="28"/>
    </row>
    <row r="19" spans="1:9" ht="45" customHeight="1" x14ac:dyDescent="0.35">
      <c r="A19" s="159" t="s">
        <v>94</v>
      </c>
      <c r="B19" s="173" t="s">
        <v>68</v>
      </c>
      <c r="C19" s="159" t="s">
        <v>70</v>
      </c>
      <c r="D19" s="160" t="s">
        <v>71</v>
      </c>
      <c r="E19" s="127" t="s">
        <v>72</v>
      </c>
      <c r="F19" s="127" t="s">
        <v>73</v>
      </c>
      <c r="G19" s="127" t="s">
        <v>74</v>
      </c>
      <c r="H19" s="127" t="s">
        <v>75</v>
      </c>
      <c r="I19" s="28"/>
    </row>
    <row r="20" spans="1:9" x14ac:dyDescent="0.35">
      <c r="A20" s="157" t="s">
        <v>95</v>
      </c>
      <c r="B20" s="174">
        <v>3460</v>
      </c>
      <c r="C20" s="37">
        <v>9</v>
      </c>
      <c r="D20" s="26">
        <v>5.2</v>
      </c>
      <c r="E20" s="27">
        <v>8.3000000000000007</v>
      </c>
      <c r="F20" s="27">
        <v>9.5</v>
      </c>
      <c r="G20" s="27">
        <v>10.199999999999999</v>
      </c>
      <c r="H20" s="27">
        <v>11.3</v>
      </c>
      <c r="I20" s="28"/>
    </row>
    <row r="21" spans="1:9" x14ac:dyDescent="0.35">
      <c r="A21" s="158" t="s">
        <v>96</v>
      </c>
      <c r="B21" s="175">
        <v>8867</v>
      </c>
      <c r="C21" s="21">
        <v>8.8000000000000007</v>
      </c>
      <c r="D21" s="12">
        <v>5.3</v>
      </c>
      <c r="E21" s="15">
        <v>8.1</v>
      </c>
      <c r="F21" s="15">
        <v>9.1</v>
      </c>
      <c r="G21" s="15">
        <v>9.8000000000000007</v>
      </c>
      <c r="H21" s="15">
        <v>11</v>
      </c>
      <c r="I21" s="28"/>
    </row>
    <row r="22" spans="1:9" x14ac:dyDescent="0.35">
      <c r="A22" s="158" t="s">
        <v>97</v>
      </c>
      <c r="B22" s="175">
        <v>7292</v>
      </c>
      <c r="C22" s="21">
        <v>9</v>
      </c>
      <c r="D22" s="12">
        <v>5.8</v>
      </c>
      <c r="E22" s="15">
        <v>8.3000000000000007</v>
      </c>
      <c r="F22" s="15">
        <v>9.3000000000000007</v>
      </c>
      <c r="G22" s="15">
        <v>10.1</v>
      </c>
      <c r="H22" s="15">
        <v>11.2</v>
      </c>
      <c r="I22" s="28"/>
    </row>
    <row r="23" spans="1:9" x14ac:dyDescent="0.35">
      <c r="A23" s="158" t="s">
        <v>98</v>
      </c>
      <c r="B23" s="175">
        <v>7520</v>
      </c>
      <c r="C23" s="21">
        <v>8</v>
      </c>
      <c r="D23" s="12">
        <v>6.2</v>
      </c>
      <c r="E23" s="15">
        <v>8.6</v>
      </c>
      <c r="F23" s="15">
        <v>9.6</v>
      </c>
      <c r="G23" s="15">
        <v>10.4</v>
      </c>
      <c r="H23" s="15">
        <v>11.5</v>
      </c>
      <c r="I23" s="28"/>
    </row>
    <row r="24" spans="1:9" x14ac:dyDescent="0.35">
      <c r="A24" s="158" t="s">
        <v>99</v>
      </c>
      <c r="B24" s="175">
        <v>7139</v>
      </c>
      <c r="C24" s="21">
        <v>9.1</v>
      </c>
      <c r="D24" s="12">
        <v>6.3</v>
      </c>
      <c r="E24" s="15">
        <v>8.4</v>
      </c>
      <c r="F24" s="15">
        <v>9.3000000000000007</v>
      </c>
      <c r="G24" s="20">
        <v>10</v>
      </c>
      <c r="H24" s="15">
        <v>11.2</v>
      </c>
      <c r="I24" s="28"/>
    </row>
    <row r="25" spans="1:9" x14ac:dyDescent="0.35">
      <c r="A25" s="158" t="s">
        <v>100</v>
      </c>
      <c r="B25" s="175">
        <v>10521</v>
      </c>
      <c r="C25" s="21">
        <v>9.5</v>
      </c>
      <c r="D25" s="12">
        <v>6.5</v>
      </c>
      <c r="E25" s="15">
        <v>8.9</v>
      </c>
      <c r="F25" s="20">
        <v>10</v>
      </c>
      <c r="G25" s="15">
        <v>10.8</v>
      </c>
      <c r="H25" s="15">
        <v>12.1</v>
      </c>
      <c r="I25" s="28"/>
    </row>
    <row r="26" spans="1:9" x14ac:dyDescent="0.35">
      <c r="A26" s="158" t="s">
        <v>101</v>
      </c>
      <c r="B26" s="175">
        <v>3283</v>
      </c>
      <c r="C26" s="21">
        <v>8.3000000000000007</v>
      </c>
      <c r="D26" s="30">
        <v>5</v>
      </c>
      <c r="E26" s="15">
        <v>7.8</v>
      </c>
      <c r="F26" s="20">
        <v>9</v>
      </c>
      <c r="G26" s="20">
        <v>10</v>
      </c>
      <c r="H26" s="15">
        <v>11.3</v>
      </c>
      <c r="I26" s="28"/>
    </row>
    <row r="27" spans="1:9" x14ac:dyDescent="0.35">
      <c r="A27" s="158" t="s">
        <v>102</v>
      </c>
      <c r="B27" s="175">
        <v>17378</v>
      </c>
      <c r="C27" s="21">
        <v>9.8000000000000007</v>
      </c>
      <c r="D27" s="12">
        <v>6.2</v>
      </c>
      <c r="E27" s="15">
        <v>8.6999999999999993</v>
      </c>
      <c r="F27" s="15">
        <v>9.9</v>
      </c>
      <c r="G27" s="15">
        <v>10.8</v>
      </c>
      <c r="H27" s="15">
        <v>12.4</v>
      </c>
      <c r="I27" s="28"/>
    </row>
    <row r="28" spans="1:9" x14ac:dyDescent="0.35">
      <c r="A28" s="158" t="s">
        <v>103</v>
      </c>
      <c r="B28" s="175">
        <v>24445</v>
      </c>
      <c r="C28" s="21">
        <v>9.3000000000000007</v>
      </c>
      <c r="D28" s="12">
        <v>6.5</v>
      </c>
      <c r="E28" s="15">
        <v>9.1999999999999993</v>
      </c>
      <c r="F28" s="15">
        <v>10.199999999999999</v>
      </c>
      <c r="G28" s="15">
        <v>10.9</v>
      </c>
      <c r="H28" s="15">
        <v>12.2</v>
      </c>
      <c r="I28" s="28"/>
    </row>
    <row r="29" spans="1:9" ht="30" customHeight="1" x14ac:dyDescent="0.35">
      <c r="A29" s="154" t="s">
        <v>104</v>
      </c>
      <c r="B29" s="176">
        <v>89905</v>
      </c>
      <c r="C29" s="154">
        <v>9.1999999999999993</v>
      </c>
      <c r="D29" s="155">
        <v>6</v>
      </c>
      <c r="E29" s="151">
        <v>8.6</v>
      </c>
      <c r="F29" s="151">
        <v>9.6999999999999993</v>
      </c>
      <c r="G29" s="151">
        <v>10.6</v>
      </c>
      <c r="H29" s="151">
        <v>12</v>
      </c>
      <c r="I29" s="28"/>
    </row>
    <row r="30" spans="1:9" x14ac:dyDescent="0.35">
      <c r="A30" s="32" t="s">
        <v>105</v>
      </c>
      <c r="B30" s="177">
        <v>7722</v>
      </c>
      <c r="C30" s="41">
        <v>8.8000000000000007</v>
      </c>
      <c r="D30" s="42">
        <v>6.1</v>
      </c>
      <c r="E30" s="43">
        <v>8</v>
      </c>
      <c r="F30" s="43">
        <v>9</v>
      </c>
      <c r="G30" s="35">
        <v>9.8000000000000007</v>
      </c>
      <c r="H30" s="43">
        <v>11</v>
      </c>
    </row>
    <row r="31" spans="1:9" x14ac:dyDescent="0.35">
      <c r="A31" s="32" t="s">
        <v>106</v>
      </c>
      <c r="B31" s="177">
        <v>9882</v>
      </c>
      <c r="C31" s="41">
        <v>9.3000000000000007</v>
      </c>
      <c r="D31" s="42">
        <v>5.9</v>
      </c>
      <c r="E31" s="35">
        <v>8.5</v>
      </c>
      <c r="F31" s="35">
        <v>9.6</v>
      </c>
      <c r="G31" s="35">
        <v>10.4</v>
      </c>
      <c r="H31" s="35">
        <v>11.4</v>
      </c>
    </row>
    <row r="32" spans="1:9" ht="30" customHeight="1" x14ac:dyDescent="0.35">
      <c r="A32" s="10" t="s">
        <v>108</v>
      </c>
    </row>
    <row r="33" spans="1:23" ht="45" customHeight="1" x14ac:dyDescent="0.35">
      <c r="A33" s="159" t="s">
        <v>94</v>
      </c>
      <c r="B33" s="173" t="s">
        <v>68</v>
      </c>
      <c r="C33" s="159" t="s">
        <v>70</v>
      </c>
      <c r="D33" s="160" t="s">
        <v>71</v>
      </c>
      <c r="E33" s="127" t="s">
        <v>72</v>
      </c>
      <c r="F33" s="127" t="s">
        <v>73</v>
      </c>
      <c r="G33" s="127" t="s">
        <v>74</v>
      </c>
      <c r="H33" s="127" t="s">
        <v>75</v>
      </c>
    </row>
    <row r="34" spans="1:23" x14ac:dyDescent="0.35">
      <c r="A34" s="157" t="s">
        <v>95</v>
      </c>
      <c r="B34" s="174">
        <v>5805</v>
      </c>
      <c r="C34" s="37">
        <v>9.9276671174931845</v>
      </c>
      <c r="D34" s="45">
        <v>7.0601851851851842</v>
      </c>
      <c r="E34" s="46">
        <v>9.3110884947174561</v>
      </c>
      <c r="F34" s="46">
        <v>10.321195607299149</v>
      </c>
      <c r="G34" s="46">
        <v>11.004417490266546</v>
      </c>
      <c r="H34" s="46">
        <v>12.402849740932641</v>
      </c>
      <c r="I34" s="28"/>
    </row>
    <row r="35" spans="1:23" x14ac:dyDescent="0.35">
      <c r="A35" s="158" t="s">
        <v>96</v>
      </c>
      <c r="B35" s="175">
        <v>13024</v>
      </c>
      <c r="C35" s="21">
        <v>9.6128645170967832</v>
      </c>
      <c r="D35" s="30">
        <v>6.5353881278538823</v>
      </c>
      <c r="E35" s="20">
        <v>8.8263145342847338</v>
      </c>
      <c r="F35" s="20">
        <v>9.7788271846465982</v>
      </c>
      <c r="G35" s="20">
        <v>10.525892924404291</v>
      </c>
      <c r="H35" s="20">
        <v>11.97806946470048</v>
      </c>
      <c r="I35" s="28"/>
    </row>
    <row r="36" spans="1:23" x14ac:dyDescent="0.35">
      <c r="A36" s="158" t="s">
        <v>97</v>
      </c>
      <c r="B36" s="175">
        <v>11299</v>
      </c>
      <c r="C36" s="21">
        <v>10.091506961265027</v>
      </c>
      <c r="D36" s="30">
        <v>7.0485165001513774</v>
      </c>
      <c r="E36" s="20">
        <v>9.1015673207454029</v>
      </c>
      <c r="F36" s="20">
        <v>10.213089802130899</v>
      </c>
      <c r="G36" s="20">
        <v>11.068236772867202</v>
      </c>
      <c r="H36" s="20">
        <v>12.400916522169929</v>
      </c>
      <c r="I36" s="28"/>
    </row>
    <row r="37" spans="1:23" x14ac:dyDescent="0.35">
      <c r="A37" s="158" t="s">
        <v>98</v>
      </c>
      <c r="B37" s="175">
        <v>12936</v>
      </c>
      <c r="C37" s="21">
        <v>9.4747693943234506</v>
      </c>
      <c r="D37" s="30">
        <v>7.4038461538461542</v>
      </c>
      <c r="E37" s="20">
        <v>9.5618355250823939</v>
      </c>
      <c r="F37" s="20">
        <v>10.608638967103445</v>
      </c>
      <c r="G37" s="20">
        <v>11.454699272082085</v>
      </c>
      <c r="H37" s="20">
        <v>12.779720845882316</v>
      </c>
      <c r="I37" s="28"/>
    </row>
    <row r="38" spans="1:23" x14ac:dyDescent="0.35">
      <c r="A38" s="158" t="s">
        <v>99</v>
      </c>
      <c r="B38" s="175">
        <v>11118</v>
      </c>
      <c r="C38" s="21">
        <v>9.9327840275095909</v>
      </c>
      <c r="D38" s="30">
        <v>7.0488721804511281</v>
      </c>
      <c r="E38" s="20">
        <v>9.1951021355617453</v>
      </c>
      <c r="F38" s="20">
        <v>10.170346469839828</v>
      </c>
      <c r="G38" s="20">
        <v>10.928008034489517</v>
      </c>
      <c r="H38" s="20">
        <v>12.026186342592593</v>
      </c>
      <c r="I38" s="28"/>
    </row>
    <row r="39" spans="1:23" x14ac:dyDescent="0.35">
      <c r="A39" s="158" t="s">
        <v>100</v>
      </c>
      <c r="B39" s="175">
        <v>16306</v>
      </c>
      <c r="C39" s="21">
        <v>10.364282343590874</v>
      </c>
      <c r="D39" s="30">
        <v>7.3406591961279455</v>
      </c>
      <c r="E39" s="20">
        <v>9.7184065934065931</v>
      </c>
      <c r="F39" s="20">
        <v>10.899250879724189</v>
      </c>
      <c r="G39" s="20">
        <v>11.788992598604752</v>
      </c>
      <c r="H39" s="20">
        <v>13.073620495495497</v>
      </c>
      <c r="I39" s="28"/>
    </row>
    <row r="40" spans="1:23" x14ac:dyDescent="0.35">
      <c r="A40" s="158" t="s">
        <v>101</v>
      </c>
      <c r="B40" s="175">
        <v>4117</v>
      </c>
      <c r="C40" s="21">
        <v>9.4622528322326627</v>
      </c>
      <c r="D40" s="30">
        <v>5.8660578386605779</v>
      </c>
      <c r="E40" s="20">
        <v>8.4971672585827847</v>
      </c>
      <c r="F40" s="20">
        <v>9.6840846994535514</v>
      </c>
      <c r="G40" s="20">
        <v>10.714003209257125</v>
      </c>
      <c r="H40" s="20">
        <v>11.889799635701275</v>
      </c>
      <c r="I40" s="28"/>
    </row>
    <row r="41" spans="1:23" x14ac:dyDescent="0.35">
      <c r="A41" s="158" t="s">
        <v>102</v>
      </c>
      <c r="B41" s="175">
        <v>23235</v>
      </c>
      <c r="C41" s="21">
        <v>10.379379025143072</v>
      </c>
      <c r="D41" s="30">
        <v>7.1078745724809265</v>
      </c>
      <c r="E41" s="20">
        <v>9.4884197147295595</v>
      </c>
      <c r="F41" s="20">
        <v>10.687189054726367</v>
      </c>
      <c r="G41" s="20">
        <v>11.686623967325719</v>
      </c>
      <c r="H41" s="20">
        <v>13.412889194139193</v>
      </c>
      <c r="I41" s="28"/>
    </row>
    <row r="42" spans="1:23" x14ac:dyDescent="0.35">
      <c r="A42" s="158" t="s">
        <v>103</v>
      </c>
      <c r="B42" s="175">
        <v>31965</v>
      </c>
      <c r="C42" s="21">
        <v>10.746591369983513</v>
      </c>
      <c r="D42" s="30">
        <v>7.8922934076137414</v>
      </c>
      <c r="E42" s="20">
        <v>10.13291156243284</v>
      </c>
      <c r="F42" s="20">
        <v>11.164576650140955</v>
      </c>
      <c r="G42" s="20">
        <v>11.945147468161366</v>
      </c>
      <c r="H42" s="20">
        <v>13.678485092667202</v>
      </c>
      <c r="I42" s="28"/>
    </row>
    <row r="43" spans="1:23" ht="30" customHeight="1" x14ac:dyDescent="0.35">
      <c r="A43" s="154" t="s">
        <v>104</v>
      </c>
      <c r="B43" s="176">
        <f>SUM(B34:B42)</f>
        <v>129805</v>
      </c>
      <c r="C43" s="154">
        <v>10.199999999999999</v>
      </c>
      <c r="D43" s="155">
        <v>7.1703032798133659</v>
      </c>
      <c r="E43" s="151">
        <v>9.4493225466982391</v>
      </c>
      <c r="F43" s="151">
        <v>10.6</v>
      </c>
      <c r="G43" s="151">
        <v>11.511688067353369</v>
      </c>
      <c r="H43" s="39">
        <v>13.031195796347312</v>
      </c>
    </row>
    <row r="44" spans="1:23" x14ac:dyDescent="0.35">
      <c r="A44" s="32" t="s">
        <v>105</v>
      </c>
      <c r="B44" s="177">
        <v>11531</v>
      </c>
      <c r="C44" s="41">
        <v>9.3000000000000007</v>
      </c>
      <c r="D44" s="34">
        <v>6.4577397910731253</v>
      </c>
      <c r="E44" s="43">
        <v>8.3076484018264836</v>
      </c>
      <c r="F44" s="43">
        <v>9.1999999999999993</v>
      </c>
      <c r="G44" s="43">
        <v>10.057178442028986</v>
      </c>
      <c r="H44" s="43">
        <v>11.396499238964992</v>
      </c>
    </row>
    <row r="45" spans="1:23" x14ac:dyDescent="0.35">
      <c r="A45" s="32" t="s">
        <v>106</v>
      </c>
      <c r="B45" s="177">
        <v>13643</v>
      </c>
      <c r="C45" s="41">
        <v>10.4</v>
      </c>
      <c r="D45" s="34">
        <v>7.3342803030303019</v>
      </c>
      <c r="E45" s="43">
        <v>9.4977168949771684</v>
      </c>
      <c r="F45" s="43">
        <v>10.4</v>
      </c>
      <c r="G45" s="43">
        <v>11.179769513102848</v>
      </c>
      <c r="H45" s="43">
        <v>12.371575342465754</v>
      </c>
    </row>
    <row r="46" spans="1:23" ht="30" customHeight="1" x14ac:dyDescent="0.35">
      <c r="A46" s="10" t="s">
        <v>109</v>
      </c>
    </row>
    <row r="47" spans="1:23" ht="45" customHeight="1" x14ac:dyDescent="0.35">
      <c r="A47" s="159" t="s">
        <v>94</v>
      </c>
      <c r="B47" s="172" t="s">
        <v>68</v>
      </c>
      <c r="C47" s="159" t="s">
        <v>70</v>
      </c>
      <c r="D47" s="160" t="s">
        <v>71</v>
      </c>
      <c r="E47" s="127" t="s">
        <v>72</v>
      </c>
      <c r="F47" s="127" t="s">
        <v>73</v>
      </c>
      <c r="G47" s="127" t="s">
        <v>74</v>
      </c>
      <c r="H47" s="127" t="s">
        <v>75</v>
      </c>
    </row>
    <row r="48" spans="1:23" x14ac:dyDescent="0.35">
      <c r="A48" s="161" t="s">
        <v>95</v>
      </c>
      <c r="B48" s="47">
        <v>8023</v>
      </c>
      <c r="C48" s="48">
        <v>9.6355941171989912</v>
      </c>
      <c r="D48" s="49">
        <v>7.1982562999999997</v>
      </c>
      <c r="E48" s="49">
        <v>9.0431621</v>
      </c>
      <c r="F48" s="49">
        <v>10.0585816</v>
      </c>
      <c r="G48" s="49">
        <v>10.7219353</v>
      </c>
      <c r="H48" s="49">
        <v>11.644413800000001</v>
      </c>
      <c r="I48" s="28"/>
      <c r="S48" s="88"/>
      <c r="T48" s="88"/>
      <c r="U48" s="88"/>
      <c r="V48" s="88"/>
      <c r="W48" s="88"/>
    </row>
    <row r="49" spans="1:23" x14ac:dyDescent="0.35">
      <c r="A49" s="11" t="s">
        <v>96</v>
      </c>
      <c r="B49" s="51">
        <v>17360</v>
      </c>
      <c r="C49" s="52">
        <v>9.4103673126172023</v>
      </c>
      <c r="D49" s="28">
        <v>6.7525926500000004</v>
      </c>
      <c r="E49" s="28">
        <v>8.6910078500000001</v>
      </c>
      <c r="F49" s="28">
        <v>9.5475312499999987</v>
      </c>
      <c r="G49" s="28">
        <v>10.367725099999999</v>
      </c>
      <c r="H49" s="28">
        <v>11.55530615</v>
      </c>
      <c r="I49" s="28"/>
      <c r="S49" s="88"/>
      <c r="T49" s="88"/>
      <c r="U49" s="88"/>
      <c r="V49" s="88"/>
      <c r="W49" s="88"/>
    </row>
    <row r="50" spans="1:23" x14ac:dyDescent="0.35">
      <c r="A50" s="11" t="s">
        <v>97</v>
      </c>
      <c r="B50" s="51">
        <v>18507</v>
      </c>
      <c r="C50" s="52">
        <v>9.7127889953044075</v>
      </c>
      <c r="D50" s="28">
        <v>7.1803197000000001</v>
      </c>
      <c r="E50" s="28">
        <v>9.0090089999999989</v>
      </c>
      <c r="F50" s="28">
        <v>9.9484682000000006</v>
      </c>
      <c r="G50" s="28">
        <v>10.6259812</v>
      </c>
      <c r="H50" s="28">
        <v>11.495677799999999</v>
      </c>
      <c r="I50" s="28"/>
      <c r="S50" s="88"/>
      <c r="T50" s="88"/>
      <c r="U50" s="88"/>
      <c r="V50" s="88"/>
      <c r="W50" s="88"/>
    </row>
    <row r="51" spans="1:23" x14ac:dyDescent="0.35">
      <c r="A51" s="11" t="s">
        <v>98</v>
      </c>
      <c r="B51" s="51">
        <v>18735</v>
      </c>
      <c r="C51" s="52">
        <v>10.126439965522954</v>
      </c>
      <c r="D51" s="28">
        <v>7.5378832000000004</v>
      </c>
      <c r="E51" s="28">
        <v>9.3735029000000001</v>
      </c>
      <c r="F51" s="28">
        <v>10.322015</v>
      </c>
      <c r="G51" s="28">
        <v>11.028439199999999</v>
      </c>
      <c r="H51" s="28">
        <v>11.9977169</v>
      </c>
      <c r="I51" s="28"/>
      <c r="S51" s="88"/>
      <c r="T51" s="88"/>
      <c r="U51" s="88"/>
      <c r="V51" s="88"/>
      <c r="W51" s="88"/>
    </row>
    <row r="52" spans="1:23" x14ac:dyDescent="0.35">
      <c r="A52" s="11" t="s">
        <v>99</v>
      </c>
      <c r="B52" s="51">
        <v>15312</v>
      </c>
      <c r="C52" s="52">
        <v>10.041418098836939</v>
      </c>
      <c r="D52" s="28">
        <v>7.3461892000000004</v>
      </c>
      <c r="E52" s="28">
        <v>9.2464960000000005</v>
      </c>
      <c r="F52" s="28">
        <v>10.1939434</v>
      </c>
      <c r="G52" s="28">
        <v>10.883387650000001</v>
      </c>
      <c r="H52" s="28">
        <v>11.785444500000001</v>
      </c>
      <c r="I52" s="28"/>
      <c r="S52" s="88"/>
      <c r="T52" s="88"/>
      <c r="U52" s="88"/>
      <c r="V52" s="88"/>
      <c r="W52" s="88"/>
    </row>
    <row r="53" spans="1:23" x14ac:dyDescent="0.35">
      <c r="A53" s="11" t="s">
        <v>100</v>
      </c>
      <c r="B53" s="51">
        <v>21247</v>
      </c>
      <c r="C53" s="52">
        <v>10.166134006300515</v>
      </c>
      <c r="D53" s="28">
        <v>7.6613331000000002</v>
      </c>
      <c r="E53" s="28">
        <v>9.6944356000000003</v>
      </c>
      <c r="F53" s="28">
        <v>10.8050113</v>
      </c>
      <c r="G53" s="28">
        <v>11.634500600000001</v>
      </c>
      <c r="H53" s="28">
        <v>12.5890384</v>
      </c>
      <c r="I53" s="28"/>
      <c r="S53" s="88"/>
      <c r="T53" s="88"/>
      <c r="U53" s="88"/>
      <c r="V53" s="88"/>
      <c r="W53" s="88"/>
    </row>
    <row r="54" spans="1:23" x14ac:dyDescent="0.35">
      <c r="A54" s="11" t="s">
        <v>101</v>
      </c>
      <c r="B54" s="51">
        <v>4996</v>
      </c>
      <c r="C54" s="52">
        <v>9.5389626876115141</v>
      </c>
      <c r="D54" s="28">
        <v>6.1985904999999999</v>
      </c>
      <c r="E54" s="28">
        <v>8.4982763500000011</v>
      </c>
      <c r="F54" s="28">
        <v>9.7653866499999999</v>
      </c>
      <c r="G54" s="28">
        <v>10.803541650000001</v>
      </c>
      <c r="H54" s="28">
        <v>11.8727564</v>
      </c>
      <c r="I54" s="28"/>
      <c r="S54" s="88"/>
      <c r="T54" s="88"/>
      <c r="U54" s="88"/>
      <c r="V54" s="88"/>
      <c r="W54" s="88"/>
    </row>
    <row r="55" spans="1:23" x14ac:dyDescent="0.35">
      <c r="A55" s="11" t="s">
        <v>102</v>
      </c>
      <c r="B55" s="51">
        <v>25994</v>
      </c>
      <c r="C55" s="52">
        <v>10.402910280864292</v>
      </c>
      <c r="D55" s="28">
        <v>7.4707311999999995</v>
      </c>
      <c r="E55" s="28">
        <v>9.6641878999999999</v>
      </c>
      <c r="F55" s="28">
        <v>10.858519899999999</v>
      </c>
      <c r="G55" s="28">
        <v>11.829515600000001</v>
      </c>
      <c r="H55" s="28">
        <v>13.196398800000001</v>
      </c>
      <c r="I55" s="28"/>
      <c r="R55" s="55"/>
      <c r="S55" s="55"/>
      <c r="T55" s="55"/>
      <c r="U55" s="55"/>
    </row>
    <row r="56" spans="1:23" x14ac:dyDescent="0.35">
      <c r="A56" s="11" t="s">
        <v>103</v>
      </c>
      <c r="B56" s="51">
        <v>36938</v>
      </c>
      <c r="C56" s="52">
        <v>11.132156129161212</v>
      </c>
      <c r="D56" s="28">
        <v>8.3477607999999996</v>
      </c>
      <c r="E56" s="28">
        <v>10.372284000000001</v>
      </c>
      <c r="F56" s="28">
        <v>11.41355115</v>
      </c>
      <c r="G56" s="28">
        <v>12.1840881</v>
      </c>
      <c r="H56" s="28">
        <v>13.138046300000001</v>
      </c>
      <c r="I56" s="28"/>
      <c r="R56" s="55"/>
      <c r="S56" s="56"/>
      <c r="T56" s="56"/>
      <c r="U56" s="55"/>
    </row>
    <row r="57" spans="1:23" ht="30" customHeight="1" x14ac:dyDescent="0.35">
      <c r="A57" s="156" t="s">
        <v>104</v>
      </c>
      <c r="B57" s="146">
        <f>SUM(B48:B56)</f>
        <v>167112</v>
      </c>
      <c r="C57" s="150">
        <v>10.304039187148121</v>
      </c>
      <c r="D57" s="151">
        <v>7.2829702175914441</v>
      </c>
      <c r="E57" s="151">
        <v>9.2809359303128698</v>
      </c>
      <c r="F57" s="151">
        <v>10.386072416185744</v>
      </c>
      <c r="G57" s="151">
        <v>11.346171408756145</v>
      </c>
      <c r="H57" s="151">
        <v>12.668412599916548</v>
      </c>
      <c r="R57" s="55"/>
      <c r="S57" s="55"/>
      <c r="T57" s="55"/>
      <c r="U57" s="55"/>
    </row>
    <row r="58" spans="1:23" x14ac:dyDescent="0.35">
      <c r="A58" s="10" t="s">
        <v>105</v>
      </c>
      <c r="B58" s="58">
        <v>11363</v>
      </c>
      <c r="C58" s="57">
        <v>8.8579937927792631</v>
      </c>
      <c r="D58" s="39">
        <v>6.2756267000000001</v>
      </c>
      <c r="E58" s="39">
        <v>7.9589372000000003</v>
      </c>
      <c r="F58" s="39">
        <v>8.8662206000000001</v>
      </c>
      <c r="G58" s="39">
        <v>9.6898540000000004</v>
      </c>
      <c r="H58" s="39">
        <v>10.8422784</v>
      </c>
      <c r="R58" s="55"/>
      <c r="S58" s="56"/>
      <c r="T58" s="56"/>
      <c r="U58" s="55"/>
    </row>
    <row r="59" spans="1:23" x14ac:dyDescent="0.35">
      <c r="A59" s="10" t="s">
        <v>106</v>
      </c>
      <c r="B59" s="58">
        <v>15100</v>
      </c>
      <c r="C59" s="57">
        <v>9.5658859949147619</v>
      </c>
      <c r="D59" s="39">
        <v>7.3774363000000012</v>
      </c>
      <c r="E59" s="39">
        <v>9.5978949499999988</v>
      </c>
      <c r="F59" s="39">
        <v>10.539379200000001</v>
      </c>
      <c r="G59" s="39">
        <v>11.259440300000001</v>
      </c>
      <c r="H59" s="39">
        <v>12.3910198</v>
      </c>
      <c r="R59" s="55"/>
      <c r="S59" s="56"/>
      <c r="T59" s="56"/>
      <c r="U59" s="55"/>
    </row>
    <row r="60" spans="1:23" ht="30" customHeight="1" x14ac:dyDescent="0.35">
      <c r="A60" s="10" t="s">
        <v>110</v>
      </c>
      <c r="R60" s="55"/>
      <c r="S60" s="55"/>
      <c r="T60" s="55"/>
      <c r="U60" s="55"/>
    </row>
    <row r="61" spans="1:23" ht="45" customHeight="1" x14ac:dyDescent="0.35">
      <c r="A61" s="159" t="s">
        <v>94</v>
      </c>
      <c r="B61" s="172" t="s">
        <v>68</v>
      </c>
      <c r="C61" s="159" t="s">
        <v>70</v>
      </c>
      <c r="D61" s="160" t="s">
        <v>71</v>
      </c>
      <c r="E61" s="127" t="s">
        <v>72</v>
      </c>
      <c r="F61" s="127" t="s">
        <v>73</v>
      </c>
      <c r="G61" s="127" t="s">
        <v>74</v>
      </c>
      <c r="H61" s="127" t="s">
        <v>75</v>
      </c>
      <c r="R61" s="55"/>
      <c r="S61" s="55"/>
      <c r="T61" s="55"/>
      <c r="U61" s="55"/>
    </row>
    <row r="62" spans="1:23" x14ac:dyDescent="0.35">
      <c r="A62" s="161" t="s">
        <v>95</v>
      </c>
      <c r="B62" s="47">
        <v>6444</v>
      </c>
      <c r="C62" s="48">
        <v>9.9223645758719261</v>
      </c>
      <c r="D62" s="49">
        <v>7.6144689000000003</v>
      </c>
      <c r="E62" s="49">
        <v>9.5007017000000005</v>
      </c>
      <c r="F62" s="49">
        <v>10.434725799999999</v>
      </c>
      <c r="G62" s="49">
        <v>10.9898285</v>
      </c>
      <c r="H62" s="49">
        <v>11.6495572</v>
      </c>
      <c r="I62" s="28"/>
      <c r="R62" s="55"/>
      <c r="S62" s="55"/>
      <c r="T62" s="55"/>
      <c r="U62" s="55"/>
    </row>
    <row r="63" spans="1:23" x14ac:dyDescent="0.35">
      <c r="A63" s="11" t="s">
        <v>96</v>
      </c>
      <c r="B63" s="51">
        <v>13689</v>
      </c>
      <c r="C63" s="52">
        <v>9.5227682759194199</v>
      </c>
      <c r="D63" s="28">
        <v>6.9402910999999996</v>
      </c>
      <c r="E63" s="28">
        <v>8.8757482000000003</v>
      </c>
      <c r="F63" s="28">
        <v>9.7288630999999999</v>
      </c>
      <c r="G63" s="28">
        <v>10.4297112</v>
      </c>
      <c r="H63" s="28">
        <v>11.4771021</v>
      </c>
      <c r="I63" s="28"/>
      <c r="R63" s="55"/>
      <c r="S63" s="55"/>
      <c r="T63" s="55"/>
      <c r="U63" s="55"/>
    </row>
    <row r="64" spans="1:23" x14ac:dyDescent="0.35">
      <c r="A64" s="11" t="s">
        <v>97</v>
      </c>
      <c r="B64" s="51">
        <v>15058</v>
      </c>
      <c r="C64" s="52">
        <v>10.025293787009542</v>
      </c>
      <c r="D64" s="28">
        <v>7.5441387999999998</v>
      </c>
      <c r="E64" s="28">
        <v>9.3778767999999992</v>
      </c>
      <c r="F64" s="28">
        <v>10.307805049999999</v>
      </c>
      <c r="G64" s="28">
        <v>10.934653900000001</v>
      </c>
      <c r="H64" s="28">
        <v>11.6906876</v>
      </c>
      <c r="I64" s="28"/>
      <c r="R64" s="55"/>
      <c r="S64" s="55"/>
      <c r="T64" s="55"/>
      <c r="U64" s="55"/>
    </row>
    <row r="65" spans="1:21" x14ac:dyDescent="0.35">
      <c r="A65" s="11" t="s">
        <v>98</v>
      </c>
      <c r="B65" s="51">
        <v>13489</v>
      </c>
      <c r="C65" s="52">
        <v>10.482737066859398</v>
      </c>
      <c r="D65" s="28">
        <v>7.7599273999999996</v>
      </c>
      <c r="E65" s="28">
        <v>9.6177072999999993</v>
      </c>
      <c r="F65" s="28">
        <v>10.545549999999999</v>
      </c>
      <c r="G65" s="28">
        <v>11.200685</v>
      </c>
      <c r="H65" s="28">
        <v>12.0675939</v>
      </c>
      <c r="I65" s="28"/>
      <c r="R65" s="55"/>
      <c r="S65" s="55"/>
      <c r="T65" s="55"/>
      <c r="U65" s="55"/>
    </row>
    <row r="66" spans="1:21" x14ac:dyDescent="0.35">
      <c r="A66" s="11" t="s">
        <v>99</v>
      </c>
      <c r="B66" s="51">
        <v>12013</v>
      </c>
      <c r="C66" s="52">
        <v>10.160612207623407</v>
      </c>
      <c r="D66" s="28">
        <v>7.3802294000000002</v>
      </c>
      <c r="E66" s="28">
        <v>9.2951081999999996</v>
      </c>
      <c r="F66" s="28">
        <v>10.206807099999999</v>
      </c>
      <c r="G66" s="28">
        <v>10.8953834</v>
      </c>
      <c r="H66" s="28">
        <v>11.6666667</v>
      </c>
      <c r="I66" s="28"/>
      <c r="R66" s="55"/>
      <c r="S66" s="55"/>
      <c r="T66" s="55"/>
      <c r="U66" s="55"/>
    </row>
    <row r="67" spans="1:21" x14ac:dyDescent="0.35">
      <c r="A67" s="11" t="s">
        <v>100</v>
      </c>
      <c r="B67" s="51">
        <v>16917</v>
      </c>
      <c r="C67" s="52">
        <v>10.380201645107595</v>
      </c>
      <c r="D67" s="28">
        <v>7.6270666</v>
      </c>
      <c r="E67" s="28">
        <v>9.6112249999999992</v>
      </c>
      <c r="F67" s="28">
        <v>10.6334535</v>
      </c>
      <c r="G67" s="28">
        <v>11.3869039</v>
      </c>
      <c r="H67" s="28">
        <v>12.207622799999999</v>
      </c>
      <c r="I67" s="28"/>
      <c r="R67" s="55"/>
      <c r="S67" s="55"/>
      <c r="T67" s="55"/>
      <c r="U67" s="55"/>
    </row>
    <row r="68" spans="1:21" x14ac:dyDescent="0.35">
      <c r="A68" s="11" t="s">
        <v>101</v>
      </c>
      <c r="B68" s="51">
        <v>3813</v>
      </c>
      <c r="C68" s="52">
        <v>9.1701471808794324</v>
      </c>
      <c r="D68" s="28">
        <v>6.2002076000000006</v>
      </c>
      <c r="E68" s="28">
        <v>8.3940073000000002</v>
      </c>
      <c r="F68" s="28">
        <v>9.5573879999999996</v>
      </c>
      <c r="G68" s="28">
        <v>10.4226876</v>
      </c>
      <c r="H68" s="28">
        <v>11.3544746</v>
      </c>
      <c r="I68" s="28"/>
      <c r="R68" s="55"/>
      <c r="S68" s="55"/>
      <c r="T68" s="55"/>
      <c r="U68" s="55"/>
    </row>
    <row r="69" spans="1:21" x14ac:dyDescent="0.35">
      <c r="A69" s="11" t="s">
        <v>102</v>
      </c>
      <c r="B69" s="51">
        <v>18955</v>
      </c>
      <c r="C69" s="52">
        <v>10.012402543535453</v>
      </c>
      <c r="D69" s="28">
        <v>7.3418045999999997</v>
      </c>
      <c r="E69" s="28">
        <v>9.458443599999999</v>
      </c>
      <c r="F69" s="28">
        <v>10.5582689</v>
      </c>
      <c r="G69" s="28">
        <v>11.3940377</v>
      </c>
      <c r="H69" s="28">
        <v>12.5507916</v>
      </c>
      <c r="I69" s="28"/>
      <c r="R69" s="55"/>
      <c r="S69" s="55"/>
      <c r="T69" s="55"/>
      <c r="U69" s="55"/>
    </row>
    <row r="70" spans="1:21" x14ac:dyDescent="0.35">
      <c r="A70" s="11" t="s">
        <v>103</v>
      </c>
      <c r="B70" s="51">
        <v>29331</v>
      </c>
      <c r="C70" s="52">
        <v>10.835672834435831</v>
      </c>
      <c r="D70" s="28">
        <v>8.1073057000000013</v>
      </c>
      <c r="E70" s="28">
        <v>10.0355264</v>
      </c>
      <c r="F70" s="28">
        <v>10.952965500000001</v>
      </c>
      <c r="G70" s="28">
        <v>11.623148499999999</v>
      </c>
      <c r="H70" s="28">
        <v>12.471128800000001</v>
      </c>
      <c r="I70" s="28"/>
      <c r="R70" s="55"/>
      <c r="S70" s="55"/>
      <c r="T70" s="55"/>
      <c r="U70" s="54"/>
    </row>
    <row r="71" spans="1:21" ht="30" customHeight="1" x14ac:dyDescent="0.35">
      <c r="A71" s="156" t="s">
        <v>104</v>
      </c>
      <c r="B71" s="146">
        <f>SUM(B62:B70)</f>
        <v>129709</v>
      </c>
      <c r="C71" s="150">
        <v>10.283577507081858</v>
      </c>
      <c r="D71" s="151">
        <v>7.4891607000000002</v>
      </c>
      <c r="E71" s="151">
        <v>9.4588315000000005</v>
      </c>
      <c r="F71" s="151">
        <v>10.4533495</v>
      </c>
      <c r="G71" s="151">
        <v>11.2143607</v>
      </c>
      <c r="H71" s="151">
        <v>12.199391199999999</v>
      </c>
      <c r="R71" s="55"/>
      <c r="S71" s="11"/>
      <c r="T71" s="11"/>
      <c r="U71" s="54"/>
    </row>
    <row r="72" spans="1:21" x14ac:dyDescent="0.35">
      <c r="A72" s="10" t="s">
        <v>105</v>
      </c>
      <c r="B72" s="58">
        <v>6802</v>
      </c>
      <c r="C72" s="57">
        <v>9.270865934080927</v>
      </c>
      <c r="D72" s="39">
        <v>6.7596325999999998</v>
      </c>
      <c r="E72" s="39">
        <v>8.4379251000000011</v>
      </c>
      <c r="F72" s="39">
        <v>9.319883149999999</v>
      </c>
      <c r="G72" s="39">
        <v>10.1193437</v>
      </c>
      <c r="H72" s="39">
        <v>11.1737185</v>
      </c>
      <c r="R72" s="55"/>
      <c r="S72" s="11"/>
      <c r="T72" s="11"/>
      <c r="U72" s="54"/>
    </row>
    <row r="73" spans="1:21" x14ac:dyDescent="0.35">
      <c r="A73" s="10" t="s">
        <v>106</v>
      </c>
      <c r="B73" s="58">
        <v>11614</v>
      </c>
      <c r="C73" s="57">
        <v>10.354918940601145</v>
      </c>
      <c r="D73" s="39">
        <v>7.3666446999999993</v>
      </c>
      <c r="E73" s="39">
        <v>9.5932484000000002</v>
      </c>
      <c r="F73" s="39">
        <v>10.508374700000001</v>
      </c>
      <c r="G73" s="39">
        <v>11.163528599999999</v>
      </c>
      <c r="H73" s="39">
        <v>12.0968778</v>
      </c>
      <c r="R73" s="55"/>
      <c r="S73" s="11"/>
      <c r="T73" s="11"/>
      <c r="U73" s="54"/>
    </row>
    <row r="74" spans="1:21" ht="30" customHeight="1" x14ac:dyDescent="0.35">
      <c r="A74" s="10" t="s">
        <v>111</v>
      </c>
      <c r="R74" s="55"/>
      <c r="S74" s="55"/>
      <c r="T74" s="55"/>
      <c r="U74" s="55"/>
    </row>
    <row r="75" spans="1:21" ht="45" customHeight="1" x14ac:dyDescent="0.35">
      <c r="A75" s="159" t="s">
        <v>94</v>
      </c>
      <c r="B75" s="172" t="s">
        <v>68</v>
      </c>
      <c r="C75" s="159" t="s">
        <v>70</v>
      </c>
      <c r="D75" s="160" t="s">
        <v>71</v>
      </c>
      <c r="E75" s="127" t="s">
        <v>72</v>
      </c>
      <c r="F75" s="127" t="s">
        <v>73</v>
      </c>
      <c r="G75" s="127" t="s">
        <v>74</v>
      </c>
      <c r="H75" s="127" t="s">
        <v>75</v>
      </c>
      <c r="R75" s="55"/>
      <c r="S75" s="55"/>
      <c r="T75" s="55"/>
      <c r="U75" s="55"/>
    </row>
    <row r="76" spans="1:21" x14ac:dyDescent="0.35">
      <c r="A76" s="161" t="s">
        <v>95</v>
      </c>
      <c r="B76" s="47">
        <v>5595</v>
      </c>
      <c r="C76" s="48">
        <v>9.4806124410695531</v>
      </c>
      <c r="D76" s="49">
        <v>7.1052885999999997</v>
      </c>
      <c r="E76" s="49">
        <v>8.9928927000000005</v>
      </c>
      <c r="F76" s="49">
        <v>9.9360209000000008</v>
      </c>
      <c r="G76" s="49">
        <v>10.5452675</v>
      </c>
      <c r="H76" s="49">
        <v>11.1797723</v>
      </c>
      <c r="I76" s="28"/>
    </row>
    <row r="77" spans="1:21" x14ac:dyDescent="0.35">
      <c r="A77" s="11" t="s">
        <v>96</v>
      </c>
      <c r="B77" s="51">
        <v>11546</v>
      </c>
      <c r="C77" s="52">
        <v>9.2523688797899339</v>
      </c>
      <c r="D77" s="28">
        <v>6.5679831999999996</v>
      </c>
      <c r="E77" s="28">
        <v>8.5713279</v>
      </c>
      <c r="F77" s="28">
        <v>9.4660133000000002</v>
      </c>
      <c r="G77" s="28">
        <v>10.2173959</v>
      </c>
      <c r="H77" s="28">
        <v>11.231357299999999</v>
      </c>
      <c r="I77" s="28"/>
    </row>
    <row r="78" spans="1:21" x14ac:dyDescent="0.35">
      <c r="A78" s="11" t="s">
        <v>97</v>
      </c>
      <c r="B78" s="51">
        <v>12826</v>
      </c>
      <c r="C78" s="52">
        <v>9.6284377036386264</v>
      </c>
      <c r="D78" s="28">
        <v>7.0937785</v>
      </c>
      <c r="E78" s="28">
        <v>8.8626419999999992</v>
      </c>
      <c r="F78" s="28">
        <v>9.8013968000000009</v>
      </c>
      <c r="G78" s="28">
        <v>10.4357448</v>
      </c>
      <c r="H78" s="28">
        <v>11.2270273</v>
      </c>
      <c r="I78" s="28"/>
    </row>
    <row r="79" spans="1:21" x14ac:dyDescent="0.35">
      <c r="A79" s="11" t="s">
        <v>98</v>
      </c>
      <c r="B79" s="51">
        <v>11548</v>
      </c>
      <c r="C79" s="52">
        <v>9.9236739017770894</v>
      </c>
      <c r="D79" s="28">
        <v>7.3566717000000006</v>
      </c>
      <c r="E79" s="28">
        <v>9.1210777500000013</v>
      </c>
      <c r="F79" s="28">
        <v>10.018453900000001</v>
      </c>
      <c r="G79" s="28">
        <v>10.667553250000001</v>
      </c>
      <c r="H79" s="28">
        <v>11.5225597</v>
      </c>
      <c r="I79" s="28"/>
    </row>
    <row r="80" spans="1:21" x14ac:dyDescent="0.35">
      <c r="A80" s="11" t="s">
        <v>99</v>
      </c>
      <c r="B80" s="51">
        <v>10219</v>
      </c>
      <c r="C80" s="52">
        <v>9.6914120775204857</v>
      </c>
      <c r="D80" s="28">
        <v>6.9569047999999993</v>
      </c>
      <c r="E80" s="28">
        <v>8.8824728000000004</v>
      </c>
      <c r="F80" s="28">
        <v>9.8008834999999994</v>
      </c>
      <c r="G80" s="28">
        <v>10.4585629</v>
      </c>
      <c r="H80" s="28">
        <v>11.204456799999999</v>
      </c>
      <c r="I80" s="28"/>
    </row>
    <row r="81" spans="1:22" x14ac:dyDescent="0.35">
      <c r="A81" s="11" t="s">
        <v>100</v>
      </c>
      <c r="B81" s="51">
        <v>14308</v>
      </c>
      <c r="C81" s="52">
        <v>10.19602359313264</v>
      </c>
      <c r="D81" s="28">
        <v>7.3173515999999994</v>
      </c>
      <c r="E81" s="28">
        <v>9.3859141499999996</v>
      </c>
      <c r="F81" s="28">
        <v>10.4569736</v>
      </c>
      <c r="G81" s="28">
        <v>11.2404267</v>
      </c>
      <c r="H81" s="28">
        <v>12.137544500000001</v>
      </c>
      <c r="I81" s="28"/>
    </row>
    <row r="82" spans="1:22" x14ac:dyDescent="0.35">
      <c r="A82" s="11" t="s">
        <v>101</v>
      </c>
      <c r="B82" s="51">
        <v>3240</v>
      </c>
      <c r="C82" s="52">
        <v>8.9908253950058725</v>
      </c>
      <c r="D82" s="28">
        <v>5.8819159500000007</v>
      </c>
      <c r="E82" s="28">
        <v>8.1782738999999989</v>
      </c>
      <c r="F82" s="28">
        <v>9.3650141500000004</v>
      </c>
      <c r="G82" s="28">
        <v>10.335786350000001</v>
      </c>
      <c r="H82" s="28">
        <v>11.25395655</v>
      </c>
      <c r="I82" s="28"/>
    </row>
    <row r="83" spans="1:22" x14ac:dyDescent="0.35">
      <c r="A83" s="11" t="s">
        <v>102</v>
      </c>
      <c r="B83" s="51">
        <v>15632</v>
      </c>
      <c r="C83" s="52">
        <v>10.44423768876114</v>
      </c>
      <c r="D83" s="28">
        <v>7.1948660999999996</v>
      </c>
      <c r="E83" s="28">
        <v>9.3478840499999993</v>
      </c>
      <c r="F83" s="28">
        <v>10.4987254</v>
      </c>
      <c r="G83" s="28">
        <v>11.46540935</v>
      </c>
      <c r="H83" s="28">
        <v>12.8551042</v>
      </c>
      <c r="I83" s="28"/>
    </row>
    <row r="84" spans="1:22" x14ac:dyDescent="0.35">
      <c r="A84" s="11" t="s">
        <v>103</v>
      </c>
      <c r="B84" s="51">
        <v>25715</v>
      </c>
      <c r="C84" s="52">
        <v>10.370009860342158</v>
      </c>
      <c r="D84" s="28">
        <v>7.7580433000000006</v>
      </c>
      <c r="E84" s="28">
        <v>9.6888786000000007</v>
      </c>
      <c r="F84" s="28">
        <v>10.6462351</v>
      </c>
      <c r="G84" s="28">
        <v>11.3610083</v>
      </c>
      <c r="H84" s="28">
        <v>12.223791500000001</v>
      </c>
      <c r="I84" s="28"/>
      <c r="R84" s="55"/>
      <c r="S84" s="55"/>
      <c r="T84" s="55"/>
      <c r="U84" s="55"/>
      <c r="V84" s="55"/>
    </row>
    <row r="85" spans="1:22" ht="30" customHeight="1" x14ac:dyDescent="0.35">
      <c r="A85" s="156" t="s">
        <v>104</v>
      </c>
      <c r="B85" s="146">
        <f>SUM(B76:B84)</f>
        <v>110629</v>
      </c>
      <c r="C85" s="150">
        <v>9.9874646107070983</v>
      </c>
      <c r="D85" s="151">
        <v>7.1702025000000003</v>
      </c>
      <c r="E85" s="151">
        <v>9.1235707999999995</v>
      </c>
      <c r="F85" s="151">
        <v>10.1209059</v>
      </c>
      <c r="G85" s="151">
        <v>10.9230324</v>
      </c>
      <c r="H85" s="151">
        <v>12.0520718</v>
      </c>
      <c r="R85" s="55"/>
      <c r="S85" s="11"/>
      <c r="T85" s="11"/>
      <c r="U85" s="11"/>
      <c r="V85" s="11"/>
    </row>
    <row r="86" spans="1:22" x14ac:dyDescent="0.35">
      <c r="A86" s="10" t="s">
        <v>105</v>
      </c>
      <c r="B86" s="58">
        <v>5731</v>
      </c>
      <c r="C86" s="57">
        <v>8.8879674313076791</v>
      </c>
      <c r="D86" s="39">
        <v>6.4177366999999998</v>
      </c>
      <c r="E86" s="39">
        <v>7.9796183000000003</v>
      </c>
      <c r="F86" s="39">
        <v>8.9048725999999991</v>
      </c>
      <c r="G86" s="39">
        <v>9.7548342999999988</v>
      </c>
      <c r="H86" s="39">
        <v>10.7990868</v>
      </c>
      <c r="R86" s="55"/>
      <c r="S86" s="11"/>
      <c r="T86" s="11"/>
      <c r="U86" s="11"/>
      <c r="V86" s="11"/>
    </row>
    <row r="87" spans="1:22" x14ac:dyDescent="0.35">
      <c r="A87" s="10" t="s">
        <v>106</v>
      </c>
      <c r="B87" s="58">
        <v>9946</v>
      </c>
      <c r="C87" s="57">
        <v>9.7301703371607466</v>
      </c>
      <c r="D87" s="39">
        <v>7.0258933999999993</v>
      </c>
      <c r="E87" s="39">
        <v>9.1309029000000006</v>
      </c>
      <c r="F87" s="39">
        <v>10.037889799999999</v>
      </c>
      <c r="G87" s="39">
        <v>10.641770000000001</v>
      </c>
      <c r="H87" s="39">
        <v>11.5019657</v>
      </c>
      <c r="R87" s="55"/>
      <c r="S87" s="11"/>
      <c r="T87" s="11"/>
      <c r="U87" s="11"/>
      <c r="V87" s="11"/>
    </row>
    <row r="88" spans="1:22" ht="30" customHeight="1" x14ac:dyDescent="0.35">
      <c r="A88" s="10" t="s">
        <v>112</v>
      </c>
      <c r="R88" s="55"/>
      <c r="S88" s="55"/>
      <c r="T88" s="55"/>
      <c r="U88" s="55"/>
      <c r="V88" s="55"/>
    </row>
    <row r="89" spans="1:22" ht="45" customHeight="1" x14ac:dyDescent="0.35">
      <c r="A89" s="159" t="s">
        <v>94</v>
      </c>
      <c r="B89" s="172" t="s">
        <v>68</v>
      </c>
      <c r="C89" s="159" t="s">
        <v>70</v>
      </c>
      <c r="D89" s="160" t="s">
        <v>71</v>
      </c>
      <c r="E89" s="127" t="s">
        <v>72</v>
      </c>
      <c r="F89" s="127" t="s">
        <v>73</v>
      </c>
      <c r="G89" s="127" t="s">
        <v>74</v>
      </c>
      <c r="H89" s="127" t="s">
        <v>75</v>
      </c>
    </row>
    <row r="90" spans="1:22" x14ac:dyDescent="0.35">
      <c r="A90" s="161" t="s">
        <v>95</v>
      </c>
      <c r="B90" s="47">
        <v>9625</v>
      </c>
      <c r="C90" s="48">
        <v>9.2516910421016902</v>
      </c>
      <c r="D90" s="49">
        <v>7.2124691000000007</v>
      </c>
      <c r="E90" s="49">
        <v>8.7132144999999994</v>
      </c>
      <c r="F90" s="49">
        <v>9.6598959999999998</v>
      </c>
      <c r="G90" s="49">
        <v>10.3729122</v>
      </c>
      <c r="H90" s="49">
        <v>11.1272249</v>
      </c>
      <c r="I90" s="28"/>
    </row>
    <row r="91" spans="1:22" x14ac:dyDescent="0.35">
      <c r="A91" s="11" t="s">
        <v>96</v>
      </c>
      <c r="B91" s="51">
        <v>19736</v>
      </c>
      <c r="C91" s="52">
        <v>8.9088423603904126</v>
      </c>
      <c r="D91" s="28">
        <v>6.7292072999999997</v>
      </c>
      <c r="E91" s="28">
        <v>8.2105774999999994</v>
      </c>
      <c r="F91" s="28">
        <v>9.0249085999999998</v>
      </c>
      <c r="G91" s="28">
        <v>9.8806861500000007</v>
      </c>
      <c r="H91" s="28">
        <v>11.0532132</v>
      </c>
      <c r="I91" s="28"/>
    </row>
    <row r="92" spans="1:22" x14ac:dyDescent="0.35">
      <c r="A92" s="11" t="s">
        <v>97</v>
      </c>
      <c r="B92" s="51">
        <v>19339</v>
      </c>
      <c r="C92" s="52">
        <v>9.3039147310512238</v>
      </c>
      <c r="D92" s="28">
        <v>7.0173446000000004</v>
      </c>
      <c r="E92" s="28">
        <v>8.538157</v>
      </c>
      <c r="F92" s="28">
        <v>9.5027559999999998</v>
      </c>
      <c r="G92" s="28">
        <v>10.250249999999999</v>
      </c>
      <c r="H92" s="28">
        <v>11.1209539</v>
      </c>
      <c r="I92" s="28"/>
    </row>
    <row r="93" spans="1:22" x14ac:dyDescent="0.35">
      <c r="A93" s="11" t="s">
        <v>98</v>
      </c>
      <c r="B93" s="51">
        <v>19023</v>
      </c>
      <c r="C93" s="52">
        <v>9.6116147698584449</v>
      </c>
      <c r="D93" s="28">
        <v>7.149923900000001</v>
      </c>
      <c r="E93" s="28">
        <v>8.7899539999999998</v>
      </c>
      <c r="F93" s="28">
        <v>9.7176098999999994</v>
      </c>
      <c r="G93" s="28">
        <v>10.4467517</v>
      </c>
      <c r="H93" s="28">
        <v>11.2824987</v>
      </c>
      <c r="I93" s="28"/>
    </row>
    <row r="94" spans="1:22" x14ac:dyDescent="0.35">
      <c r="A94" s="11" t="s">
        <v>99</v>
      </c>
      <c r="B94" s="51">
        <v>13946</v>
      </c>
      <c r="C94" s="52">
        <v>9.3241428617978634</v>
      </c>
      <c r="D94" s="28">
        <v>7.0015220999999999</v>
      </c>
      <c r="E94" s="28">
        <v>8.5616438000000006</v>
      </c>
      <c r="F94" s="28">
        <v>9.4549403500000011</v>
      </c>
      <c r="G94" s="28">
        <v>10.1830856</v>
      </c>
      <c r="H94" s="28">
        <v>11.066501500000001</v>
      </c>
      <c r="I94" s="28"/>
    </row>
    <row r="95" spans="1:22" x14ac:dyDescent="0.35">
      <c r="A95" s="11" t="s">
        <v>100</v>
      </c>
      <c r="B95" s="51">
        <v>22240</v>
      </c>
      <c r="C95" s="52">
        <v>10.051486021109648</v>
      </c>
      <c r="D95" s="28">
        <v>7.4000641000000007</v>
      </c>
      <c r="E95" s="28">
        <v>9.1653579999999994</v>
      </c>
      <c r="F95" s="28">
        <v>10.216894999999999</v>
      </c>
      <c r="G95" s="28">
        <v>11.075558050000001</v>
      </c>
      <c r="H95" s="28">
        <v>12.043629749999999</v>
      </c>
      <c r="I95" s="28"/>
    </row>
    <row r="96" spans="1:22" x14ac:dyDescent="0.35">
      <c r="A96" s="11" t="s">
        <v>101</v>
      </c>
      <c r="B96" s="51">
        <v>4852</v>
      </c>
      <c r="C96" s="52">
        <v>8.8748960695443255</v>
      </c>
      <c r="D96" s="28">
        <v>6.2271062000000006</v>
      </c>
      <c r="E96" s="28">
        <v>8.0632745999999997</v>
      </c>
      <c r="F96" s="28">
        <v>9.1829089499999998</v>
      </c>
      <c r="G96" s="28">
        <v>10.179015399999999</v>
      </c>
      <c r="H96" s="28">
        <v>11.183063499999999</v>
      </c>
      <c r="I96" s="28"/>
    </row>
    <row r="97" spans="1:9" x14ac:dyDescent="0.35">
      <c r="A97" s="11" t="s">
        <v>102</v>
      </c>
      <c r="B97" s="51">
        <v>24933</v>
      </c>
      <c r="C97" s="52">
        <v>10.329172944656882</v>
      </c>
      <c r="D97" s="28">
        <v>7.2652656999999996</v>
      </c>
      <c r="E97" s="28">
        <v>9.2813669999999995</v>
      </c>
      <c r="F97" s="28">
        <v>10.4245941</v>
      </c>
      <c r="G97" s="28">
        <v>11.398877499999999</v>
      </c>
      <c r="H97" s="28">
        <v>12.839970000000001</v>
      </c>
      <c r="I97" s="28"/>
    </row>
    <row r="98" spans="1:9" x14ac:dyDescent="0.35">
      <c r="A98" s="11" t="s">
        <v>103</v>
      </c>
      <c r="B98" s="51">
        <v>36357</v>
      </c>
      <c r="C98" s="52">
        <v>10.418326950674398</v>
      </c>
      <c r="D98" s="28">
        <v>7.7748919000000001</v>
      </c>
      <c r="E98" s="28">
        <v>9.5820939999999997</v>
      </c>
      <c r="F98" s="28">
        <v>10.567471000000001</v>
      </c>
      <c r="G98" s="28">
        <v>11.322856400000001</v>
      </c>
      <c r="H98" s="28">
        <v>12.21233</v>
      </c>
      <c r="I98" s="28"/>
    </row>
    <row r="99" spans="1:9" ht="30" customHeight="1" x14ac:dyDescent="0.35">
      <c r="A99" s="156" t="s">
        <v>104</v>
      </c>
      <c r="B99" s="146">
        <v>170137</v>
      </c>
      <c r="C99" s="150">
        <v>9.8015945459876388</v>
      </c>
      <c r="D99" s="151">
        <v>7.1394424000000001</v>
      </c>
      <c r="E99" s="151">
        <v>8.8390100999999994</v>
      </c>
      <c r="F99" s="151">
        <v>9.8828005999999995</v>
      </c>
      <c r="G99" s="151">
        <v>10.7819635</v>
      </c>
      <c r="H99" s="151">
        <v>11.991490200000001</v>
      </c>
    </row>
    <row r="100" spans="1:9" x14ac:dyDescent="0.35">
      <c r="A100" s="10" t="s">
        <v>105</v>
      </c>
      <c r="B100" s="58">
        <v>11036</v>
      </c>
      <c r="C100" s="57">
        <v>8.4100878742786911</v>
      </c>
      <c r="D100" s="39">
        <v>6.497467799999999</v>
      </c>
      <c r="E100" s="39">
        <v>7.8616333999999997</v>
      </c>
      <c r="F100" s="39">
        <v>8.6860549000000002</v>
      </c>
      <c r="G100" s="39">
        <v>9.6140600999999997</v>
      </c>
      <c r="H100" s="39">
        <v>10.729870499999999</v>
      </c>
    </row>
    <row r="101" spans="1:9" x14ac:dyDescent="0.35">
      <c r="A101" s="10" t="s">
        <v>106</v>
      </c>
      <c r="B101" s="58">
        <v>14598</v>
      </c>
      <c r="C101" s="57">
        <v>9.5272912609014391</v>
      </c>
      <c r="D101" s="39">
        <v>7.2213637999999998</v>
      </c>
      <c r="E101" s="39">
        <v>8.9619800000000005</v>
      </c>
      <c r="F101" s="39">
        <v>9.8713568000000009</v>
      </c>
      <c r="G101" s="39">
        <v>10.564167300000001</v>
      </c>
      <c r="H101" s="39">
        <v>11.523579999999999</v>
      </c>
    </row>
    <row r="102" spans="1:9" ht="30" customHeight="1" x14ac:dyDescent="0.35">
      <c r="A102" s="10" t="s">
        <v>113</v>
      </c>
    </row>
    <row r="103" spans="1:9" ht="45" customHeight="1" x14ac:dyDescent="0.35">
      <c r="A103" s="159" t="s">
        <v>94</v>
      </c>
      <c r="B103" s="172" t="s">
        <v>68</v>
      </c>
      <c r="C103" s="159" t="s">
        <v>70</v>
      </c>
      <c r="D103" s="160" t="s">
        <v>71</v>
      </c>
      <c r="E103" s="127" t="s">
        <v>72</v>
      </c>
      <c r="F103" s="127" t="s">
        <v>73</v>
      </c>
      <c r="G103" s="127" t="s">
        <v>74</v>
      </c>
      <c r="H103" s="127" t="s">
        <v>75</v>
      </c>
    </row>
    <row r="104" spans="1:9" x14ac:dyDescent="0.35">
      <c r="A104" s="161" t="s">
        <v>95</v>
      </c>
      <c r="B104" s="47">
        <v>8086</v>
      </c>
      <c r="C104" s="48">
        <v>9.9554026577335115</v>
      </c>
      <c r="D104" s="49">
        <v>7.6</v>
      </c>
      <c r="E104" s="49">
        <v>9.3000000000000007</v>
      </c>
      <c r="F104" s="49">
        <v>10.299999999999999</v>
      </c>
      <c r="G104" s="49">
        <v>11.200000000000001</v>
      </c>
      <c r="H104" s="49">
        <v>12</v>
      </c>
      <c r="I104" s="28"/>
    </row>
    <row r="105" spans="1:9" x14ac:dyDescent="0.35">
      <c r="A105" s="11" t="s">
        <v>96</v>
      </c>
      <c r="B105" s="51">
        <v>21398</v>
      </c>
      <c r="C105" s="52">
        <v>9.5906996751303382</v>
      </c>
      <c r="D105" s="28">
        <v>7.1999999999999993</v>
      </c>
      <c r="E105" s="28">
        <v>9</v>
      </c>
      <c r="F105" s="28">
        <v>9.9</v>
      </c>
      <c r="G105" s="28">
        <v>10.6</v>
      </c>
      <c r="H105" s="28">
        <v>11.600000000000001</v>
      </c>
      <c r="I105" s="28"/>
    </row>
    <row r="106" spans="1:9" x14ac:dyDescent="0.35">
      <c r="A106" s="11" t="s">
        <v>97</v>
      </c>
      <c r="B106" s="51">
        <v>15866</v>
      </c>
      <c r="C106" s="52">
        <v>10.193144788595482</v>
      </c>
      <c r="D106" s="28">
        <v>7.3999999999999995</v>
      </c>
      <c r="E106" s="28">
        <v>9.1999999999999993</v>
      </c>
      <c r="F106" s="28">
        <v>10.299999999999999</v>
      </c>
      <c r="G106" s="28">
        <v>11.1</v>
      </c>
      <c r="H106" s="28">
        <v>12</v>
      </c>
      <c r="I106" s="28"/>
    </row>
    <row r="107" spans="1:9" x14ac:dyDescent="0.35">
      <c r="A107" s="11" t="s">
        <v>98</v>
      </c>
      <c r="B107" s="51">
        <v>16041</v>
      </c>
      <c r="C107" s="52">
        <v>10.792325371366083</v>
      </c>
      <c r="D107" s="28">
        <v>7.7</v>
      </c>
      <c r="E107" s="28">
        <v>9.6</v>
      </c>
      <c r="F107" s="28">
        <v>10.7</v>
      </c>
      <c r="G107" s="28">
        <v>11.4</v>
      </c>
      <c r="H107" s="28">
        <v>12.4</v>
      </c>
      <c r="I107" s="28"/>
    </row>
    <row r="108" spans="1:9" x14ac:dyDescent="0.35">
      <c r="A108" s="11" t="s">
        <v>99</v>
      </c>
      <c r="B108" s="51">
        <v>11843</v>
      </c>
      <c r="C108" s="52">
        <v>10.245525729312781</v>
      </c>
      <c r="D108" s="28">
        <v>7.3999999999999995</v>
      </c>
      <c r="E108" s="28">
        <v>9.3000000000000007</v>
      </c>
      <c r="F108" s="28">
        <v>10.299999999999999</v>
      </c>
      <c r="G108" s="28">
        <v>11</v>
      </c>
      <c r="H108" s="28">
        <v>11.899999999999999</v>
      </c>
      <c r="I108" s="28"/>
    </row>
    <row r="109" spans="1:9" x14ac:dyDescent="0.35">
      <c r="A109" s="11" t="s">
        <v>100</v>
      </c>
      <c r="B109" s="51">
        <v>26783</v>
      </c>
      <c r="C109" s="52">
        <v>10.804137536564735</v>
      </c>
      <c r="D109" s="28">
        <v>7.9</v>
      </c>
      <c r="E109" s="28">
        <v>9.9</v>
      </c>
      <c r="F109" s="28">
        <v>11</v>
      </c>
      <c r="G109" s="28">
        <v>12</v>
      </c>
      <c r="H109" s="28">
        <v>12.9</v>
      </c>
      <c r="I109" s="28"/>
    </row>
    <row r="110" spans="1:9" x14ac:dyDescent="0.35">
      <c r="A110" s="11" t="s">
        <v>101</v>
      </c>
      <c r="B110" s="51">
        <v>4027</v>
      </c>
      <c r="C110" s="52">
        <v>9.6450836039446948</v>
      </c>
      <c r="D110" s="28">
        <v>6.4</v>
      </c>
      <c r="E110" s="28">
        <v>8.6999999999999993</v>
      </c>
      <c r="F110" s="28">
        <v>9.9</v>
      </c>
      <c r="G110" s="28">
        <v>11</v>
      </c>
      <c r="H110" s="28">
        <v>12.1</v>
      </c>
      <c r="I110" s="28"/>
    </row>
    <row r="111" spans="1:9" x14ac:dyDescent="0.35">
      <c r="A111" s="11" t="s">
        <v>102</v>
      </c>
      <c r="B111" s="51">
        <v>21379</v>
      </c>
      <c r="C111" s="52">
        <v>11.291900697940827</v>
      </c>
      <c r="D111" s="28">
        <v>7.7</v>
      </c>
      <c r="E111" s="28">
        <v>9.9</v>
      </c>
      <c r="F111" s="28">
        <v>11.1</v>
      </c>
      <c r="G111" s="28">
        <v>12</v>
      </c>
      <c r="H111" s="28">
        <v>13.3</v>
      </c>
      <c r="I111" s="28"/>
    </row>
    <row r="112" spans="1:9" x14ac:dyDescent="0.35">
      <c r="A112" s="11" t="s">
        <v>103</v>
      </c>
      <c r="B112" s="51">
        <v>32044</v>
      </c>
      <c r="C112" s="52">
        <v>10.830497285733205</v>
      </c>
      <c r="D112" s="28">
        <v>8.1</v>
      </c>
      <c r="E112" s="28">
        <v>10</v>
      </c>
      <c r="F112" s="28">
        <v>11</v>
      </c>
      <c r="G112" s="28">
        <v>11.700000000000001</v>
      </c>
      <c r="H112" s="28">
        <v>12.6</v>
      </c>
      <c r="I112" s="28"/>
    </row>
    <row r="113" spans="1:8" ht="30" customHeight="1" x14ac:dyDescent="0.35">
      <c r="A113" s="156" t="s">
        <v>104</v>
      </c>
      <c r="B113" s="146">
        <f>SUM(B104:B112)</f>
        <v>157467</v>
      </c>
      <c r="C113" s="150">
        <v>10.598783617404321</v>
      </c>
      <c r="D113" s="151">
        <v>7.4888888888888898</v>
      </c>
      <c r="E113" s="151">
        <v>9.4333333333333336</v>
      </c>
      <c r="F113" s="151">
        <v>10.5</v>
      </c>
      <c r="G113" s="151">
        <v>11.333333333333334</v>
      </c>
      <c r="H113" s="151">
        <v>12.31111111111111</v>
      </c>
    </row>
    <row r="114" spans="1:8" x14ac:dyDescent="0.35">
      <c r="A114" s="10" t="s">
        <v>105</v>
      </c>
      <c r="B114" s="58">
        <v>11681</v>
      </c>
      <c r="C114" s="57">
        <v>9.3044697218036259</v>
      </c>
      <c r="D114" s="39">
        <v>6.8000000000000007</v>
      </c>
      <c r="E114" s="39">
        <v>8.4</v>
      </c>
      <c r="F114" s="39">
        <v>9.3000000000000007</v>
      </c>
      <c r="G114" s="39">
        <v>10.299999999999999</v>
      </c>
      <c r="H114" s="39">
        <v>11.4</v>
      </c>
    </row>
    <row r="115" spans="1:8" x14ac:dyDescent="0.35">
      <c r="A115" s="10" t="s">
        <v>106</v>
      </c>
      <c r="B115" s="58">
        <v>12545</v>
      </c>
      <c r="C115" s="57">
        <v>9.9898481644882011</v>
      </c>
      <c r="D115" s="39">
        <v>7.5</v>
      </c>
      <c r="E115" s="39">
        <v>9.5</v>
      </c>
      <c r="F115" s="39">
        <v>10.4</v>
      </c>
      <c r="G115" s="39">
        <v>11.1</v>
      </c>
      <c r="H115" s="39">
        <v>11.899999999999999</v>
      </c>
    </row>
    <row r="116" spans="1:8" ht="30" customHeight="1" x14ac:dyDescent="0.35">
      <c r="A116" s="10" t="s">
        <v>114</v>
      </c>
    </row>
    <row r="117" spans="1:8" ht="45" customHeight="1" x14ac:dyDescent="0.35">
      <c r="A117" s="159" t="s">
        <v>94</v>
      </c>
      <c r="B117" s="172" t="s">
        <v>68</v>
      </c>
      <c r="C117" s="159" t="s">
        <v>70</v>
      </c>
      <c r="D117" s="160" t="s">
        <v>71</v>
      </c>
      <c r="E117" s="127" t="s">
        <v>72</v>
      </c>
      <c r="F117" s="127" t="s">
        <v>73</v>
      </c>
      <c r="G117" s="127" t="s">
        <v>74</v>
      </c>
      <c r="H117" s="127" t="s">
        <v>75</v>
      </c>
    </row>
    <row r="118" spans="1:8" x14ac:dyDescent="0.35">
      <c r="A118" s="161" t="s">
        <v>95</v>
      </c>
      <c r="B118" s="47">
        <v>9337</v>
      </c>
      <c r="C118" s="91">
        <v>10.13186550845027</v>
      </c>
      <c r="D118" s="92">
        <v>7.9234751228318565</v>
      </c>
      <c r="E118" s="92">
        <v>9.6906570663045759</v>
      </c>
      <c r="F118" s="92">
        <v>10.511536126290199</v>
      </c>
      <c r="G118" s="92">
        <v>11.098069656910351</v>
      </c>
      <c r="H118" s="92">
        <v>11.84288839451091</v>
      </c>
    </row>
    <row r="119" spans="1:8" x14ac:dyDescent="0.35">
      <c r="A119" s="11" t="s">
        <v>96</v>
      </c>
      <c r="B119" s="51">
        <v>14117</v>
      </c>
      <c r="C119" s="94">
        <v>9.5906996751303382</v>
      </c>
      <c r="D119" s="88">
        <v>7.50790305584826</v>
      </c>
      <c r="E119" s="88">
        <v>9.1623541648403002</v>
      </c>
      <c r="F119" s="88">
        <v>9.8935293607424697</v>
      </c>
      <c r="G119" s="88">
        <v>10.4882920661609</v>
      </c>
      <c r="H119" s="88">
        <v>11.37505696191732</v>
      </c>
    </row>
    <row r="120" spans="1:8" x14ac:dyDescent="0.35">
      <c r="A120" s="11" t="s">
        <v>97</v>
      </c>
      <c r="B120" s="51">
        <v>21813</v>
      </c>
      <c r="C120" s="94">
        <v>9.9740935681394269</v>
      </c>
      <c r="D120" s="88">
        <v>7.5712937923646599</v>
      </c>
      <c r="E120" s="88">
        <v>9.4140406054525503</v>
      </c>
      <c r="F120" s="88">
        <v>10.255858783794499</v>
      </c>
      <c r="G120" s="88">
        <v>10.85048588512945</v>
      </c>
      <c r="H120" s="88">
        <v>11.567186666367139</v>
      </c>
    </row>
    <row r="121" spans="1:8" x14ac:dyDescent="0.35">
      <c r="A121" s="11" t="s">
        <v>98</v>
      </c>
      <c r="B121" s="51">
        <v>18880</v>
      </c>
      <c r="C121" s="94">
        <v>10.308036514444645</v>
      </c>
      <c r="D121" s="88">
        <v>7.8168622301294786</v>
      </c>
      <c r="E121" s="88">
        <v>9.6594461977538177</v>
      </c>
      <c r="F121" s="88">
        <v>10.486782031636301</v>
      </c>
      <c r="G121" s="88">
        <v>11.090066439336701</v>
      </c>
      <c r="H121" s="88">
        <v>11.885614598857456</v>
      </c>
    </row>
    <row r="122" spans="1:8" x14ac:dyDescent="0.35">
      <c r="A122" s="11" t="s">
        <v>99</v>
      </c>
      <c r="B122" s="51">
        <v>16080</v>
      </c>
      <c r="C122" s="94">
        <v>9.9151813287698261</v>
      </c>
      <c r="D122" s="88">
        <v>7.680042525381503</v>
      </c>
      <c r="E122" s="88">
        <v>9.4181989610268282</v>
      </c>
      <c r="F122" s="88">
        <v>10.113661674625449</v>
      </c>
      <c r="G122" s="88">
        <v>10.618429803054374</v>
      </c>
      <c r="H122" s="88">
        <v>11.276914323568645</v>
      </c>
    </row>
    <row r="123" spans="1:8" x14ac:dyDescent="0.35">
      <c r="A123" s="11" t="s">
        <v>100</v>
      </c>
      <c r="B123" s="51">
        <v>14211</v>
      </c>
      <c r="C123" s="94">
        <v>10.21578123991161</v>
      </c>
      <c r="D123" s="88">
        <v>7.58146054764907</v>
      </c>
      <c r="E123" s="88">
        <v>9.4096276112624899</v>
      </c>
      <c r="F123" s="88">
        <v>10.497388737511299</v>
      </c>
      <c r="G123" s="88">
        <v>11.339421613394201</v>
      </c>
      <c r="H123" s="88">
        <v>12.271237925302838</v>
      </c>
    </row>
    <row r="124" spans="1:8" x14ac:dyDescent="0.35">
      <c r="A124" s="11" t="s">
        <v>101</v>
      </c>
      <c r="B124" s="51">
        <v>2456</v>
      </c>
      <c r="C124" s="94">
        <v>8.9967055515867838</v>
      </c>
      <c r="D124" s="88">
        <v>6.3169612100663173</v>
      </c>
      <c r="E124" s="88">
        <v>8.3024492105666017</v>
      </c>
      <c r="F124" s="88">
        <v>9.3783068783068799</v>
      </c>
      <c r="G124" s="88">
        <v>10.35338674090595</v>
      </c>
      <c r="H124" s="88">
        <v>11.45288551123412</v>
      </c>
    </row>
    <row r="125" spans="1:8" x14ac:dyDescent="0.35">
      <c r="A125" s="11" t="s">
        <v>102</v>
      </c>
      <c r="B125" s="51">
        <v>12817</v>
      </c>
      <c r="C125" s="94">
        <v>10.915168153351511</v>
      </c>
      <c r="D125" s="88">
        <v>7.2978816739546311</v>
      </c>
      <c r="E125" s="88">
        <v>9.3365537419255258</v>
      </c>
      <c r="F125" s="88">
        <v>10.469260469260499</v>
      </c>
      <c r="G125" s="88">
        <v>11.3704265875361</v>
      </c>
      <c r="H125" s="88">
        <v>12.6236851579272</v>
      </c>
    </row>
    <row r="126" spans="1:8" x14ac:dyDescent="0.35">
      <c r="A126" s="11" t="s">
        <v>103</v>
      </c>
      <c r="B126" s="51">
        <v>17412</v>
      </c>
      <c r="C126" s="94">
        <v>10.577537396994295</v>
      </c>
      <c r="D126" s="88">
        <v>7.6749665682092267</v>
      </c>
      <c r="E126" s="88">
        <v>9.6792013700624189</v>
      </c>
      <c r="F126" s="88">
        <v>10.68668728496255</v>
      </c>
      <c r="G126" s="88">
        <v>11.444579543925776</v>
      </c>
      <c r="H126" s="88">
        <v>12.461574563849009</v>
      </c>
    </row>
    <row r="127" spans="1:8" ht="30" customHeight="1" x14ac:dyDescent="0.35">
      <c r="A127" s="156" t="s">
        <v>104</v>
      </c>
      <c r="B127" s="146">
        <f>SUM(B118:B126)</f>
        <v>127123</v>
      </c>
      <c r="C127" s="147">
        <v>10.263841246625265</v>
      </c>
      <c r="D127" s="148">
        <v>7.5660136568976064</v>
      </c>
      <c r="E127" s="148">
        <v>9.4272540983606596</v>
      </c>
      <c r="F127" s="148">
        <v>10.308711764336401</v>
      </c>
      <c r="G127" s="148">
        <v>11.0086520947177</v>
      </c>
      <c r="H127" s="148">
        <v>12.007575300143877</v>
      </c>
    </row>
    <row r="128" spans="1:8" x14ac:dyDescent="0.35">
      <c r="A128" s="10" t="s">
        <v>105</v>
      </c>
      <c r="B128" s="58">
        <v>4861</v>
      </c>
      <c r="C128" s="96">
        <v>8.5527741625008549</v>
      </c>
      <c r="D128" s="97">
        <v>6.5566378846904358</v>
      </c>
      <c r="E128" s="97">
        <v>8.1671844091453316</v>
      </c>
      <c r="F128" s="97">
        <v>9.1290920180613195</v>
      </c>
      <c r="G128" s="97">
        <v>9.97076396166546</v>
      </c>
      <c r="H128" s="97">
        <v>11.008011460702139</v>
      </c>
    </row>
    <row r="129" spans="1:10" x14ac:dyDescent="0.35">
      <c r="A129" s="10" t="s">
        <v>106</v>
      </c>
      <c r="B129" s="58">
        <v>6328</v>
      </c>
      <c r="C129" s="96">
        <v>10.094474387619229</v>
      </c>
      <c r="D129" s="97">
        <v>7.3848671284016136</v>
      </c>
      <c r="E129" s="97">
        <v>9.40693473427622</v>
      </c>
      <c r="F129" s="97">
        <v>10.3787858045922</v>
      </c>
      <c r="G129" s="97">
        <v>11.119748773097925</v>
      </c>
      <c r="H129" s="97">
        <v>12.058465346634845</v>
      </c>
      <c r="J129" s="178"/>
    </row>
    <row r="130" spans="1:10" ht="30" customHeight="1" x14ac:dyDescent="0.35">
      <c r="A130" s="10" t="s">
        <v>115</v>
      </c>
    </row>
    <row r="131" spans="1:10" ht="45" customHeight="1" x14ac:dyDescent="0.35">
      <c r="A131" s="159" t="s">
        <v>94</v>
      </c>
      <c r="B131" s="172" t="s">
        <v>68</v>
      </c>
      <c r="C131" s="159" t="s">
        <v>70</v>
      </c>
      <c r="D131" s="160" t="s">
        <v>71</v>
      </c>
      <c r="E131" s="127" t="s">
        <v>72</v>
      </c>
      <c r="F131" s="127" t="s">
        <v>73</v>
      </c>
      <c r="G131" s="127" t="s">
        <v>74</v>
      </c>
      <c r="H131" s="127" t="s">
        <v>75</v>
      </c>
    </row>
    <row r="132" spans="1:10" x14ac:dyDescent="0.35">
      <c r="A132" s="161" t="s">
        <v>95</v>
      </c>
      <c r="B132" s="47">
        <v>9669</v>
      </c>
      <c r="C132" s="91">
        <v>10.042999999999999</v>
      </c>
      <c r="D132" s="92">
        <v>8.0310000000000006</v>
      </c>
      <c r="E132" s="92">
        <v>9.6280000000000001</v>
      </c>
      <c r="F132" s="92">
        <v>10.273999999999999</v>
      </c>
      <c r="G132" s="92">
        <v>10.786</v>
      </c>
      <c r="H132" s="92">
        <v>11.413</v>
      </c>
    </row>
    <row r="133" spans="1:10" x14ac:dyDescent="0.35">
      <c r="A133" s="11" t="s">
        <v>96</v>
      </c>
      <c r="B133" s="51">
        <v>20454</v>
      </c>
      <c r="C133" s="94">
        <v>9.6340000000000003</v>
      </c>
      <c r="D133" s="88">
        <v>7.3689999999999998</v>
      </c>
      <c r="E133" s="88">
        <v>9.1229999999999993</v>
      </c>
      <c r="F133" s="88">
        <v>9.8840000000000003</v>
      </c>
      <c r="G133" s="88">
        <v>10.489000000000001</v>
      </c>
      <c r="H133" s="88">
        <v>11.332000000000001</v>
      </c>
    </row>
    <row r="134" spans="1:10" x14ac:dyDescent="0.35">
      <c r="A134" s="11" t="s">
        <v>97</v>
      </c>
      <c r="B134" s="51">
        <v>22546</v>
      </c>
      <c r="C134" s="94">
        <v>9.9160000000000004</v>
      </c>
      <c r="D134" s="88">
        <v>7.8460000000000001</v>
      </c>
      <c r="E134" s="88">
        <v>9.4719999999999995</v>
      </c>
      <c r="F134" s="88">
        <v>10.164</v>
      </c>
      <c r="G134" s="88">
        <v>10.685</v>
      </c>
      <c r="H134" s="88">
        <v>11.329000000000001</v>
      </c>
    </row>
    <row r="135" spans="1:10" x14ac:dyDescent="0.35">
      <c r="A135" s="11" t="s">
        <v>98</v>
      </c>
      <c r="B135" s="51">
        <v>20731</v>
      </c>
      <c r="C135" s="94">
        <v>10.209</v>
      </c>
      <c r="D135" s="88">
        <v>7.9710000000000001</v>
      </c>
      <c r="E135" s="88">
        <v>9.7780000000000005</v>
      </c>
      <c r="F135" s="88">
        <v>10.516</v>
      </c>
      <c r="G135" s="88">
        <v>11.07</v>
      </c>
      <c r="H135" s="88">
        <v>11.855</v>
      </c>
    </row>
    <row r="136" spans="1:10" x14ac:dyDescent="0.35">
      <c r="A136" s="11" t="s">
        <v>99</v>
      </c>
      <c r="B136" s="51">
        <v>17519</v>
      </c>
      <c r="C136" s="94">
        <v>10.207000000000001</v>
      </c>
      <c r="D136" s="88">
        <v>7.9809999999999999</v>
      </c>
      <c r="E136" s="88">
        <v>9.8239999999999998</v>
      </c>
      <c r="F136" s="88">
        <v>10.489000000000001</v>
      </c>
      <c r="G136" s="88">
        <v>11.021000000000001</v>
      </c>
      <c r="H136" s="88">
        <v>12.061</v>
      </c>
    </row>
    <row r="137" spans="1:10" x14ac:dyDescent="0.35">
      <c r="A137" s="11" t="s">
        <v>100</v>
      </c>
      <c r="B137" s="51">
        <v>23503</v>
      </c>
      <c r="C137" s="94">
        <v>10.381</v>
      </c>
      <c r="D137" s="88">
        <v>7.77</v>
      </c>
      <c r="E137" s="88">
        <v>9.6880000000000006</v>
      </c>
      <c r="F137" s="88">
        <v>10.657999999999999</v>
      </c>
      <c r="G137" s="88">
        <v>11.425000000000001</v>
      </c>
      <c r="H137" s="88">
        <v>12.32</v>
      </c>
    </row>
    <row r="138" spans="1:10" x14ac:dyDescent="0.35">
      <c r="A138" s="11" t="s">
        <v>101</v>
      </c>
      <c r="B138" s="51">
        <v>2806</v>
      </c>
      <c r="C138" s="94">
        <v>9.3450000000000006</v>
      </c>
      <c r="D138" s="88">
        <v>6.4790000000000001</v>
      </c>
      <c r="E138" s="88">
        <v>8.6969999999999992</v>
      </c>
      <c r="F138" s="88">
        <v>9.8460000000000001</v>
      </c>
      <c r="G138" s="88">
        <v>10.888</v>
      </c>
      <c r="H138" s="88">
        <v>11.847</v>
      </c>
    </row>
    <row r="139" spans="1:10" x14ac:dyDescent="0.35">
      <c r="A139" s="11" t="s">
        <v>102</v>
      </c>
      <c r="B139" s="51">
        <v>19151</v>
      </c>
      <c r="C139" s="94">
        <v>10.98</v>
      </c>
      <c r="D139" s="88">
        <v>7.7619999999999996</v>
      </c>
      <c r="E139" s="88">
        <v>9.9779999999999998</v>
      </c>
      <c r="F139" s="88">
        <v>11.114000000000001</v>
      </c>
      <c r="G139" s="88">
        <v>12.041</v>
      </c>
      <c r="H139" s="88">
        <v>13.417</v>
      </c>
    </row>
    <row r="140" spans="1:10" x14ac:dyDescent="0.35">
      <c r="A140" s="11" t="s">
        <v>103</v>
      </c>
      <c r="B140" s="51">
        <v>21355</v>
      </c>
      <c r="C140" s="94">
        <v>10.787000000000001</v>
      </c>
      <c r="D140" s="88">
        <v>8.1479999999999997</v>
      </c>
      <c r="E140" s="88">
        <v>10.271000000000001</v>
      </c>
      <c r="F140" s="88">
        <v>11.295999999999999</v>
      </c>
      <c r="G140" s="88">
        <v>12.057</v>
      </c>
      <c r="H140" s="88">
        <v>13.048</v>
      </c>
    </row>
    <row r="141" spans="1:10" ht="30" customHeight="1" x14ac:dyDescent="0.35">
      <c r="A141" s="156" t="s">
        <v>104</v>
      </c>
      <c r="B141" s="146">
        <v>157734</v>
      </c>
      <c r="C141" s="147">
        <v>10.324</v>
      </c>
      <c r="D141" s="148">
        <v>7.7709999999999999</v>
      </c>
      <c r="E141" s="148">
        <v>9.6310000000000002</v>
      </c>
      <c r="F141" s="148">
        <v>10.467000000000001</v>
      </c>
      <c r="G141" s="148">
        <v>11.209</v>
      </c>
      <c r="H141" s="148">
        <v>12.484999999999999</v>
      </c>
    </row>
    <row r="142" spans="1:10" x14ac:dyDescent="0.35">
      <c r="A142" s="10" t="s">
        <v>105</v>
      </c>
      <c r="B142" s="58">
        <v>10372</v>
      </c>
      <c r="C142" s="96">
        <v>9.2590000000000003</v>
      </c>
      <c r="D142" s="97">
        <v>6.7910000000000004</v>
      </c>
      <c r="E142" s="97">
        <v>8.4809999999999999</v>
      </c>
      <c r="F142" s="97">
        <v>9.3949999999999996</v>
      </c>
      <c r="G142" s="97">
        <v>10.172000000000001</v>
      </c>
      <c r="H142" s="97">
        <v>11.035</v>
      </c>
    </row>
    <row r="143" spans="1:10" x14ac:dyDescent="0.35">
      <c r="A143" s="10" t="s">
        <v>106</v>
      </c>
      <c r="B143" s="58">
        <v>9718</v>
      </c>
      <c r="C143" s="96">
        <v>10.01</v>
      </c>
      <c r="D143" s="97">
        <v>7.5259999999999998</v>
      </c>
      <c r="E143" s="97">
        <v>9.6630000000000003</v>
      </c>
      <c r="F143" s="97">
        <v>10.64</v>
      </c>
      <c r="G143" s="97">
        <v>11.347</v>
      </c>
      <c r="H143" s="97">
        <v>12.31</v>
      </c>
    </row>
    <row r="145" spans="2:2" x14ac:dyDescent="0.35">
      <c r="B145" s="178"/>
    </row>
    <row r="146" spans="2:2" x14ac:dyDescent="0.35">
      <c r="B146" s="178"/>
    </row>
  </sheetData>
  <sortState xmlns:xlrd2="http://schemas.microsoft.com/office/spreadsheetml/2017/richdata2" ref="A104:I112">
    <sortCondition ref="I104:I112"/>
  </sortState>
  <pageMargins left="0.7" right="0.7" top="0.75" bottom="0.75" header="0.3" footer="0.3"/>
  <pageSetup paperSize="9" orientation="landscape" verticalDpi="4" r:id="rId1"/>
  <colBreaks count="1" manualBreakCount="1">
    <brk id="9" max="1048575" man="1"/>
  </colBreaks>
  <drawing r:id="rId2"/>
  <tableParts count="10">
    <tablePart r:id="rId3"/>
    <tablePart r:id="rId4"/>
    <tablePart r:id="rId5"/>
    <tablePart r:id="rId6"/>
    <tablePart r:id="rId7"/>
    <tablePart r:id="rId8"/>
    <tablePart r:id="rId9"/>
    <tablePart r:id="rId10"/>
    <tablePart r:id="rId1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B895-0A48-4573-BD48-66A2B28B0165}">
  <sheetPr>
    <pageSetUpPr fitToPage="1"/>
  </sheetPr>
  <dimension ref="A1:J54"/>
  <sheetViews>
    <sheetView showGridLines="0" zoomScaleNormal="100" workbookViewId="0"/>
  </sheetViews>
  <sheetFormatPr defaultColWidth="8.81640625" defaultRowHeight="14.5" x14ac:dyDescent="0.35"/>
  <cols>
    <col min="1" max="1" width="9.453125" style="11" customWidth="1"/>
    <col min="2" max="2" width="9.7265625" style="11" customWidth="1"/>
    <col min="3" max="9" width="10.54296875" style="11" customWidth="1"/>
    <col min="10" max="10" width="15.54296875" style="11" customWidth="1"/>
    <col min="11" max="16384" width="8.81640625" style="11"/>
  </cols>
  <sheetData>
    <row r="1" spans="1:10" ht="45.65" customHeight="1" x14ac:dyDescent="0.35">
      <c r="A1" s="136" t="s">
        <v>116</v>
      </c>
    </row>
    <row r="2" spans="1:10" x14ac:dyDescent="0.35">
      <c r="A2" s="11" t="s">
        <v>26</v>
      </c>
    </row>
    <row r="3" spans="1:10" x14ac:dyDescent="0.35">
      <c r="A3" s="11" t="s">
        <v>65</v>
      </c>
    </row>
    <row r="4" spans="1:10" ht="30" customHeight="1" x14ac:dyDescent="0.35">
      <c r="A4" s="10" t="s">
        <v>117</v>
      </c>
    </row>
    <row r="5" spans="1:10" ht="31" x14ac:dyDescent="0.35">
      <c r="A5" s="182" t="s">
        <v>118</v>
      </c>
      <c r="B5" s="182" t="s">
        <v>119</v>
      </c>
      <c r="C5" s="122" t="s">
        <v>68</v>
      </c>
      <c r="D5" s="172" t="s">
        <v>69</v>
      </c>
      <c r="E5" s="127" t="s">
        <v>71</v>
      </c>
      <c r="F5" s="127" t="s">
        <v>72</v>
      </c>
      <c r="G5" s="127" t="s">
        <v>73</v>
      </c>
      <c r="H5" s="127" t="s">
        <v>74</v>
      </c>
      <c r="I5" s="127" t="s">
        <v>75</v>
      </c>
      <c r="J5" s="160" t="s">
        <v>120</v>
      </c>
    </row>
    <row r="6" spans="1:10" x14ac:dyDescent="0.35">
      <c r="A6" s="11" t="s">
        <v>121</v>
      </c>
      <c r="B6" s="11" t="s">
        <v>122</v>
      </c>
      <c r="C6" s="62">
        <v>10327</v>
      </c>
      <c r="D6" s="65">
        <v>26</v>
      </c>
      <c r="E6" s="64">
        <v>10.268727373990531</v>
      </c>
      <c r="F6" s="28">
        <v>14.714901867679645</v>
      </c>
      <c r="G6" s="28">
        <v>16.33089133089133</v>
      </c>
      <c r="H6" s="28">
        <v>17.688679245283019</v>
      </c>
      <c r="I6" s="28">
        <v>19.927536231884059</v>
      </c>
      <c r="J6" s="64">
        <v>6.9672223294103981</v>
      </c>
    </row>
    <row r="7" spans="1:10" x14ac:dyDescent="0.35">
      <c r="A7" s="11" t="s">
        <v>121</v>
      </c>
      <c r="B7" s="11" t="s">
        <v>123</v>
      </c>
      <c r="C7" s="62">
        <v>16074</v>
      </c>
      <c r="D7" s="65">
        <v>26</v>
      </c>
      <c r="E7" s="64">
        <v>9.9328886693017129</v>
      </c>
      <c r="F7" s="28">
        <v>12.913898953301128</v>
      </c>
      <c r="G7" s="28">
        <v>14.204545454545453</v>
      </c>
      <c r="H7" s="28">
        <v>15.335648148148149</v>
      </c>
      <c r="I7" s="28">
        <v>17.530694614027944</v>
      </c>
      <c r="J7" s="64">
        <v>5.3267673888256102</v>
      </c>
    </row>
    <row r="8" spans="1:10" x14ac:dyDescent="0.35">
      <c r="A8" s="11" t="s">
        <v>121</v>
      </c>
      <c r="B8" s="11" t="s">
        <v>124</v>
      </c>
      <c r="C8" s="62">
        <v>29464</v>
      </c>
      <c r="D8" s="65">
        <v>29</v>
      </c>
      <c r="E8" s="64">
        <v>3.0307605035865905</v>
      </c>
      <c r="F8" s="28">
        <v>4.880078432198629</v>
      </c>
      <c r="G8" s="28">
        <v>6.1728395061728394</v>
      </c>
      <c r="H8" s="28">
        <v>7.579192651230608</v>
      </c>
      <c r="I8" s="28">
        <v>9.8164621974145785</v>
      </c>
      <c r="J8" s="64">
        <v>2.4630795160316814</v>
      </c>
    </row>
    <row r="9" spans="1:10" x14ac:dyDescent="0.35">
      <c r="A9" s="61" t="s">
        <v>121</v>
      </c>
      <c r="B9" s="61" t="s">
        <v>125</v>
      </c>
      <c r="C9" s="66">
        <v>69191</v>
      </c>
      <c r="D9" s="67">
        <v>31</v>
      </c>
      <c r="E9" s="68">
        <v>2.6408798325632823</v>
      </c>
      <c r="F9" s="69">
        <v>4.4491525423728815</v>
      </c>
      <c r="G9" s="69">
        <v>5.8390683390683398</v>
      </c>
      <c r="H9" s="69">
        <v>7.2635437153584839</v>
      </c>
      <c r="I9" s="69">
        <v>9.4818376068376082</v>
      </c>
      <c r="J9" s="68">
        <v>3.3688072999861167</v>
      </c>
    </row>
    <row r="10" spans="1:10" x14ac:dyDescent="0.35">
      <c r="A10" s="11" t="s">
        <v>126</v>
      </c>
      <c r="B10" s="11" t="s">
        <v>122</v>
      </c>
      <c r="C10" s="62">
        <v>86324</v>
      </c>
      <c r="D10" s="63">
        <v>29</v>
      </c>
      <c r="E10" s="64">
        <v>8.6963863559608257</v>
      </c>
      <c r="F10" s="28">
        <v>12.627707692156349</v>
      </c>
      <c r="G10" s="28">
        <v>13.991679658549318</v>
      </c>
      <c r="H10" s="28">
        <v>15.140503875968994</v>
      </c>
      <c r="I10" s="28">
        <v>17.231182795698924</v>
      </c>
      <c r="J10" s="64">
        <v>4.9665810960161387</v>
      </c>
    </row>
    <row r="11" spans="1:10" x14ac:dyDescent="0.35">
      <c r="A11" s="11" t="s">
        <v>126</v>
      </c>
      <c r="B11" s="11" t="s">
        <v>123</v>
      </c>
      <c r="C11" s="62">
        <v>100435</v>
      </c>
      <c r="D11" s="65">
        <v>31</v>
      </c>
      <c r="E11" s="64">
        <v>9.5353041370157889</v>
      </c>
      <c r="F11" s="28">
        <v>12.778386272362177</v>
      </c>
      <c r="G11" s="28">
        <v>14.16844210211557</v>
      </c>
      <c r="H11" s="28">
        <v>15.427714646464647</v>
      </c>
      <c r="I11" s="28">
        <v>17.524983881366861</v>
      </c>
      <c r="J11" s="64">
        <v>5.3863345228003725</v>
      </c>
    </row>
    <row r="12" spans="1:10" x14ac:dyDescent="0.35">
      <c r="A12" s="11" t="s">
        <v>126</v>
      </c>
      <c r="B12" s="11" t="s">
        <v>124</v>
      </c>
      <c r="C12" s="62">
        <v>111772</v>
      </c>
      <c r="D12" s="65">
        <v>32</v>
      </c>
      <c r="E12" s="64">
        <v>3.2709339774557167</v>
      </c>
      <c r="F12" s="28">
        <v>5.122652806765128</v>
      </c>
      <c r="G12" s="28">
        <v>6.3217089371980677</v>
      </c>
      <c r="H12" s="28">
        <v>7.449978714346531</v>
      </c>
      <c r="I12" s="28">
        <v>9.4696969696969688</v>
      </c>
      <c r="J12" s="64">
        <v>2.3724516449709001</v>
      </c>
    </row>
    <row r="13" spans="1:10" x14ac:dyDescent="0.35">
      <c r="A13" s="61" t="s">
        <v>126</v>
      </c>
      <c r="B13" s="61" t="s">
        <v>125</v>
      </c>
      <c r="C13" s="66">
        <v>120560</v>
      </c>
      <c r="D13" s="67">
        <v>32</v>
      </c>
      <c r="E13" s="68">
        <v>2.3191295679925963</v>
      </c>
      <c r="F13" s="69">
        <v>3.5857544187739965</v>
      </c>
      <c r="G13" s="69">
        <v>4.4296788482834994</v>
      </c>
      <c r="H13" s="69">
        <v>5.2456719808693499</v>
      </c>
      <c r="I13" s="69">
        <v>6.7234848484848477</v>
      </c>
      <c r="J13" s="64">
        <v>2.1409992476896385</v>
      </c>
    </row>
    <row r="14" spans="1:10" x14ac:dyDescent="0.35">
      <c r="A14" s="11" t="s">
        <v>127</v>
      </c>
      <c r="B14" s="11" t="s">
        <v>122</v>
      </c>
      <c r="C14" s="62">
        <v>126621</v>
      </c>
      <c r="D14" s="63">
        <v>32</v>
      </c>
      <c r="E14" s="64">
        <v>9.6787078170056908</v>
      </c>
      <c r="F14" s="28">
        <v>13.072798346329384</v>
      </c>
      <c r="G14" s="28">
        <v>14.540816326530612</v>
      </c>
      <c r="H14" s="28">
        <v>15.794831871126149</v>
      </c>
      <c r="I14" s="28">
        <v>17.840375586854464</v>
      </c>
      <c r="J14" s="71">
        <v>6.1373547953162486</v>
      </c>
    </row>
    <row r="15" spans="1:10" x14ac:dyDescent="0.35">
      <c r="A15" s="11" t="s">
        <v>127</v>
      </c>
      <c r="B15" s="11" t="s">
        <v>123</v>
      </c>
      <c r="C15" s="62">
        <v>167406</v>
      </c>
      <c r="D15" s="65">
        <v>40</v>
      </c>
      <c r="E15" s="64">
        <v>11.573703264665362</v>
      </c>
      <c r="F15" s="28">
        <v>14.610586240310077</v>
      </c>
      <c r="G15" s="28">
        <v>16.014709797288823</v>
      </c>
      <c r="H15" s="28">
        <v>17.295345104333869</v>
      </c>
      <c r="I15" s="28">
        <v>19.195976262845559</v>
      </c>
      <c r="J15" s="64">
        <v>6.370754977737338</v>
      </c>
    </row>
    <row r="16" spans="1:10" x14ac:dyDescent="0.35">
      <c r="A16" s="11" t="s">
        <v>127</v>
      </c>
      <c r="B16" s="11" t="s">
        <v>124</v>
      </c>
      <c r="C16" s="62">
        <v>169172</v>
      </c>
      <c r="D16" s="65">
        <v>38</v>
      </c>
      <c r="E16" s="64">
        <v>3.2242757242757256</v>
      </c>
      <c r="F16" s="28">
        <v>4.8670465337132036</v>
      </c>
      <c r="G16" s="28">
        <v>5.9040858161729082</v>
      </c>
      <c r="H16" s="28">
        <v>6.8595197841121731</v>
      </c>
      <c r="I16" s="28">
        <v>8.2932967284374293</v>
      </c>
      <c r="J16" s="64">
        <v>2.3845848554237157</v>
      </c>
    </row>
    <row r="17" spans="1:10" x14ac:dyDescent="0.35">
      <c r="A17" s="61" t="s">
        <v>127</v>
      </c>
      <c r="B17" s="61" t="s">
        <v>125</v>
      </c>
      <c r="C17" s="66">
        <v>184098</v>
      </c>
      <c r="D17" s="67">
        <v>40</v>
      </c>
      <c r="E17" s="68">
        <v>2.5836527447352169</v>
      </c>
      <c r="F17" s="69">
        <v>4.2495792495792566</v>
      </c>
      <c r="G17" s="69">
        <v>5.5415113047441835</v>
      </c>
      <c r="H17" s="69">
        <v>6.820436507936507</v>
      </c>
      <c r="I17" s="69">
        <v>8.5323824798564161</v>
      </c>
      <c r="J17" s="68">
        <v>3.2721502536950755</v>
      </c>
    </row>
    <row r="18" spans="1:10" x14ac:dyDescent="0.35">
      <c r="A18" s="11" t="s">
        <v>128</v>
      </c>
      <c r="B18" s="11" t="s">
        <v>122</v>
      </c>
      <c r="C18" s="70">
        <v>195807</v>
      </c>
      <c r="D18" s="63">
        <v>39</v>
      </c>
      <c r="E18" s="71">
        <v>9.9548199999999998</v>
      </c>
      <c r="F18" s="49">
        <v>12.890599999999999</v>
      </c>
      <c r="G18" s="49">
        <v>14.305570000000001</v>
      </c>
      <c r="H18" s="49">
        <v>15.625</v>
      </c>
      <c r="I18" s="49">
        <v>17.593800000000002</v>
      </c>
      <c r="J18" s="64">
        <v>6.1153701381370391</v>
      </c>
    </row>
    <row r="19" spans="1:10" x14ac:dyDescent="0.35">
      <c r="A19" s="11" t="s">
        <v>128</v>
      </c>
      <c r="B19" s="11" t="s">
        <v>123</v>
      </c>
      <c r="C19" s="62">
        <v>191502</v>
      </c>
      <c r="D19" s="65">
        <v>36</v>
      </c>
      <c r="E19" s="64">
        <v>11.45833</v>
      </c>
      <c r="F19" s="28">
        <v>14.456720000000001</v>
      </c>
      <c r="G19" s="28">
        <v>15.83329</v>
      </c>
      <c r="H19" s="28">
        <v>17.06457</v>
      </c>
      <c r="I19" s="28">
        <v>18.999020000000002</v>
      </c>
      <c r="J19" s="64">
        <v>6.1520707250955695</v>
      </c>
    </row>
    <row r="20" spans="1:10" x14ac:dyDescent="0.35">
      <c r="A20" s="11" t="s">
        <v>128</v>
      </c>
      <c r="B20" s="11" t="s">
        <v>124</v>
      </c>
      <c r="C20" s="62">
        <v>194295</v>
      </c>
      <c r="D20" s="65">
        <v>35</v>
      </c>
      <c r="E20" s="64">
        <v>3.2915199999999998</v>
      </c>
      <c r="F20" s="28">
        <v>4.8474300000000001</v>
      </c>
      <c r="G20" s="28">
        <v>5.92157</v>
      </c>
      <c r="H20" s="28">
        <v>6.9237799999999998</v>
      </c>
      <c r="I20" s="28">
        <v>8.4358599999999999</v>
      </c>
      <c r="J20" s="64">
        <v>2.4872254262348719</v>
      </c>
    </row>
    <row r="21" spans="1:10" x14ac:dyDescent="0.35">
      <c r="A21" s="61" t="s">
        <v>128</v>
      </c>
      <c r="B21" s="61" t="s">
        <v>125</v>
      </c>
      <c r="C21" s="66">
        <v>216069</v>
      </c>
      <c r="D21" s="67">
        <v>36</v>
      </c>
      <c r="E21" s="68">
        <v>2.6716799999999998</v>
      </c>
      <c r="F21" s="69">
        <v>4.2459199999999999</v>
      </c>
      <c r="G21" s="69">
        <v>5.4849700000000006</v>
      </c>
      <c r="H21" s="69">
        <v>6.616950000000001</v>
      </c>
      <c r="I21" s="69">
        <v>8.0370399999999993</v>
      </c>
      <c r="J21" s="68">
        <v>3.2759100610175564</v>
      </c>
    </row>
    <row r="22" spans="1:10" x14ac:dyDescent="0.35">
      <c r="A22" s="11" t="s">
        <v>129</v>
      </c>
      <c r="B22" s="11" t="s">
        <v>122</v>
      </c>
      <c r="C22" s="70">
        <v>153659</v>
      </c>
      <c r="D22" s="63">
        <v>24.673237247421223</v>
      </c>
      <c r="E22" s="71">
        <v>11.332100000000001</v>
      </c>
      <c r="F22" s="49">
        <v>14.352960000000001</v>
      </c>
      <c r="G22" s="49">
        <v>15.820180000000001</v>
      </c>
      <c r="H22" s="49">
        <v>17.041090000000001</v>
      </c>
      <c r="I22" s="50">
        <v>18.674979999999998</v>
      </c>
      <c r="J22" s="71">
        <v>6.8088768712172554</v>
      </c>
    </row>
    <row r="23" spans="1:10" x14ac:dyDescent="0.35">
      <c r="A23" s="11" t="s">
        <v>129</v>
      </c>
      <c r="B23" s="11" t="s">
        <v>123</v>
      </c>
      <c r="C23" s="62">
        <v>244599</v>
      </c>
      <c r="D23" s="65">
        <v>37.212008909011246</v>
      </c>
      <c r="E23" s="64">
        <v>10.8125</v>
      </c>
      <c r="F23" s="28">
        <v>13.614490000000002</v>
      </c>
      <c r="G23" s="28">
        <v>14.753810000000001</v>
      </c>
      <c r="H23" s="28">
        <v>15.769030000000001</v>
      </c>
      <c r="I23" s="53">
        <v>17.364519999999999</v>
      </c>
      <c r="J23" s="64">
        <v>5.6631073921388122</v>
      </c>
    </row>
    <row r="24" spans="1:10" x14ac:dyDescent="0.35">
      <c r="A24" s="11" t="s">
        <v>129</v>
      </c>
      <c r="B24" s="11" t="s">
        <v>124</v>
      </c>
      <c r="C24" s="62">
        <v>254400</v>
      </c>
      <c r="D24" s="65">
        <v>36.630247599739675</v>
      </c>
      <c r="E24" s="64">
        <v>3.2883000000000004</v>
      </c>
      <c r="F24" s="28">
        <v>4.6024700000000003</v>
      </c>
      <c r="G24" s="28">
        <v>5.7423700000000002</v>
      </c>
      <c r="H24" s="28">
        <v>6.8537400000000002</v>
      </c>
      <c r="I24" s="53">
        <v>8.3345299999999991</v>
      </c>
      <c r="J24" s="64">
        <v>1.8223694976695579</v>
      </c>
    </row>
    <row r="25" spans="1:10" x14ac:dyDescent="0.35">
      <c r="A25" s="61" t="s">
        <v>129</v>
      </c>
      <c r="B25" s="61" t="s">
        <v>125</v>
      </c>
      <c r="C25" s="66">
        <v>282641</v>
      </c>
      <c r="D25" s="67">
        <v>37.61480099386619</v>
      </c>
      <c r="E25" s="68">
        <v>2.4904800000000002</v>
      </c>
      <c r="F25" s="69">
        <v>3.9333499999999999</v>
      </c>
      <c r="G25" s="69">
        <v>4.9645399999999995</v>
      </c>
      <c r="H25" s="69">
        <v>5.9456299999999995</v>
      </c>
      <c r="I25" s="74">
        <v>7.2321800000000005</v>
      </c>
      <c r="J25" s="68">
        <v>2.9415261106371342</v>
      </c>
    </row>
    <row r="26" spans="1:10" ht="14.5" customHeight="1" x14ac:dyDescent="0.35">
      <c r="A26" s="11" t="s">
        <v>130</v>
      </c>
      <c r="B26" s="11" t="s">
        <v>122</v>
      </c>
      <c r="C26" s="70">
        <v>129388</v>
      </c>
      <c r="D26" s="63">
        <v>16.689002423612358</v>
      </c>
      <c r="E26" s="71">
        <v>10.49837</v>
      </c>
      <c r="F26" s="49">
        <v>13.320380000000002</v>
      </c>
      <c r="G26" s="49">
        <v>14.60369</v>
      </c>
      <c r="H26" s="49">
        <v>15.686349999999999</v>
      </c>
      <c r="I26" s="50">
        <v>17.299999999999997</v>
      </c>
      <c r="J26" s="71">
        <v>5.5323613922234287</v>
      </c>
    </row>
    <row r="27" spans="1:10" x14ac:dyDescent="0.35">
      <c r="A27" s="11" t="s">
        <v>130</v>
      </c>
      <c r="B27" s="11" t="s">
        <v>123</v>
      </c>
      <c r="C27" s="62">
        <v>311254</v>
      </c>
      <c r="D27" s="65">
        <v>39.796398488203792</v>
      </c>
      <c r="E27" s="64">
        <v>10.360049999999999</v>
      </c>
      <c r="F27" s="28">
        <v>13.2384</v>
      </c>
      <c r="G27" s="28">
        <v>14.515980000000001</v>
      </c>
      <c r="H27" s="28">
        <v>15.579219999999999</v>
      </c>
      <c r="I27" s="53">
        <v>17.190519999999999</v>
      </c>
      <c r="J27" s="64">
        <v>5.8892668646966504</v>
      </c>
    </row>
    <row r="28" spans="1:10" ht="15.75" customHeight="1" x14ac:dyDescent="0.35">
      <c r="A28" s="11" t="s">
        <v>130</v>
      </c>
      <c r="B28" s="11" t="s">
        <v>124</v>
      </c>
      <c r="C28" s="62">
        <v>309907</v>
      </c>
      <c r="D28" s="65">
        <v>39.325355081281984</v>
      </c>
      <c r="E28" s="64">
        <v>3.4457</v>
      </c>
      <c r="F28" s="28">
        <v>5.1839900000000005</v>
      </c>
      <c r="G28" s="28">
        <v>6.2843399999999994</v>
      </c>
      <c r="H28" s="28">
        <v>7.38279</v>
      </c>
      <c r="I28" s="53">
        <v>8.926169999999999</v>
      </c>
      <c r="J28" s="64">
        <v>2.638823681392684</v>
      </c>
    </row>
    <row r="29" spans="1:10" x14ac:dyDescent="0.35">
      <c r="A29" s="61" t="s">
        <v>130</v>
      </c>
      <c r="B29" s="61" t="s">
        <v>125</v>
      </c>
      <c r="C29" s="66">
        <v>308236</v>
      </c>
      <c r="D29" s="67">
        <v>38.883436480564335</v>
      </c>
      <c r="E29" s="68">
        <v>2.26356</v>
      </c>
      <c r="F29" s="69">
        <v>3.5037899999999995</v>
      </c>
      <c r="G29" s="69">
        <v>4.5018500000000001</v>
      </c>
      <c r="H29" s="69">
        <v>5.4959099999999994</v>
      </c>
      <c r="I29" s="74">
        <v>6.8082799999999999</v>
      </c>
      <c r="J29" s="68">
        <v>2.7106289228147253</v>
      </c>
    </row>
    <row r="30" spans="1:10" x14ac:dyDescent="0.35">
      <c r="A30" s="11" t="s">
        <v>131</v>
      </c>
      <c r="B30" s="11" t="s">
        <v>122</v>
      </c>
      <c r="C30" s="70">
        <v>298736</v>
      </c>
      <c r="D30" s="63">
        <v>36.78815433646453</v>
      </c>
      <c r="E30" s="71">
        <v>10.391</v>
      </c>
      <c r="F30" s="49">
        <v>13.346</v>
      </c>
      <c r="G30" s="49">
        <v>14.7</v>
      </c>
      <c r="H30" s="49">
        <v>15.83</v>
      </c>
      <c r="I30" s="50">
        <v>17.54</v>
      </c>
      <c r="J30" s="71">
        <v>6.2275537754451005</v>
      </c>
    </row>
    <row r="31" spans="1:10" x14ac:dyDescent="0.35">
      <c r="A31" s="11" t="s">
        <v>131</v>
      </c>
      <c r="B31" s="11" t="s">
        <v>123</v>
      </c>
      <c r="C31" s="62">
        <v>292210</v>
      </c>
      <c r="D31" s="65">
        <v>35.751908354917923</v>
      </c>
      <c r="E31" s="64">
        <v>9.9489999999999998</v>
      </c>
      <c r="F31" s="28">
        <v>12.693</v>
      </c>
      <c r="G31" s="28">
        <v>13.863</v>
      </c>
      <c r="H31" s="28">
        <v>14.977</v>
      </c>
      <c r="I31" s="53">
        <v>16.835000000000001</v>
      </c>
      <c r="J31" s="64">
        <v>5.1977551434234774</v>
      </c>
    </row>
    <row r="32" spans="1:10" x14ac:dyDescent="0.35">
      <c r="A32" s="11" t="s">
        <v>131</v>
      </c>
      <c r="B32" s="11" t="s">
        <v>124</v>
      </c>
      <c r="C32" s="62">
        <v>228363</v>
      </c>
      <c r="D32" s="65">
        <v>27.782265619107172</v>
      </c>
      <c r="E32" s="64">
        <v>2.968</v>
      </c>
      <c r="F32" s="28">
        <v>4.5010000000000003</v>
      </c>
      <c r="G32" s="28">
        <v>5.6289999999999996</v>
      </c>
      <c r="H32" s="28">
        <v>6.7389999999999999</v>
      </c>
      <c r="I32" s="53">
        <v>8.2650000000000006</v>
      </c>
      <c r="J32" s="64">
        <v>2.3775910844841563</v>
      </c>
    </row>
    <row r="33" spans="1:10" x14ac:dyDescent="0.35">
      <c r="A33" s="61" t="s">
        <v>131</v>
      </c>
      <c r="B33" s="61" t="s">
        <v>125</v>
      </c>
      <c r="C33" s="66">
        <v>203706</v>
      </c>
      <c r="D33" s="67">
        <v>24.669269559235989</v>
      </c>
      <c r="E33" s="68">
        <v>2.3460000000000001</v>
      </c>
      <c r="F33" s="69">
        <v>3.7040000000000002</v>
      </c>
      <c r="G33" s="69">
        <v>4.7249999999999996</v>
      </c>
      <c r="H33" s="69">
        <v>5.7320000000000002</v>
      </c>
      <c r="I33" s="74">
        <v>7.1639999999999997</v>
      </c>
      <c r="J33" s="68">
        <v>2.7722443627426592</v>
      </c>
    </row>
    <row r="34" spans="1:10" x14ac:dyDescent="0.35">
      <c r="A34" s="11" t="s">
        <v>132</v>
      </c>
      <c r="B34" s="11" t="s">
        <v>122</v>
      </c>
      <c r="C34" s="70">
        <v>278206</v>
      </c>
      <c r="D34" s="63">
        <v>33.935175697961498</v>
      </c>
      <c r="E34" s="71">
        <v>11.7</v>
      </c>
      <c r="F34" s="49">
        <v>13.4</v>
      </c>
      <c r="G34" s="49">
        <v>14.8</v>
      </c>
      <c r="H34" s="49">
        <v>16.100000000000001</v>
      </c>
      <c r="I34" s="50">
        <v>17.899999999999999</v>
      </c>
      <c r="J34" s="71">
        <v>6.7364386388623361</v>
      </c>
    </row>
    <row r="35" spans="1:10" x14ac:dyDescent="0.35">
      <c r="A35" s="11" t="s">
        <v>132</v>
      </c>
      <c r="B35" s="11" t="s">
        <v>123</v>
      </c>
      <c r="C35" s="62">
        <v>330452</v>
      </c>
      <c r="D35" s="65">
        <v>40.308069127706702</v>
      </c>
      <c r="E35" s="64">
        <v>11.3</v>
      </c>
      <c r="F35" s="28">
        <v>14.3</v>
      </c>
      <c r="G35" s="28">
        <v>15.6</v>
      </c>
      <c r="H35" s="28">
        <v>16.899999999999999</v>
      </c>
      <c r="I35" s="53">
        <v>18.7</v>
      </c>
      <c r="J35" s="64">
        <v>6.532311749968212</v>
      </c>
    </row>
    <row r="36" spans="1:10" x14ac:dyDescent="0.35">
      <c r="A36" s="11" t="s">
        <v>132</v>
      </c>
      <c r="B36" s="11" t="s">
        <v>124</v>
      </c>
      <c r="C36" s="62">
        <v>317088</v>
      </c>
      <c r="D36" s="65">
        <v>38.677947246699254</v>
      </c>
      <c r="E36" s="64">
        <v>3.4</v>
      </c>
      <c r="F36" s="28">
        <v>4.9000000000000004</v>
      </c>
      <c r="G36" s="28">
        <v>6.1</v>
      </c>
      <c r="H36" s="28">
        <v>7.5</v>
      </c>
      <c r="I36" s="53">
        <v>9.3000000000000007</v>
      </c>
      <c r="J36" s="64">
        <v>2.7728147939403085</v>
      </c>
    </row>
    <row r="37" spans="1:10" x14ac:dyDescent="0.35">
      <c r="A37" s="61" t="s">
        <v>132</v>
      </c>
      <c r="B37" s="61" t="s">
        <v>125</v>
      </c>
      <c r="C37" s="66">
        <v>317763</v>
      </c>
      <c r="D37" s="67">
        <v>38.760282795163789</v>
      </c>
      <c r="E37" s="68">
        <v>2.9</v>
      </c>
      <c r="F37" s="69">
        <v>4.4000000000000004</v>
      </c>
      <c r="G37" s="69">
        <v>5.6</v>
      </c>
      <c r="H37" s="69">
        <v>6.8</v>
      </c>
      <c r="I37" s="74">
        <v>8.5</v>
      </c>
      <c r="J37" s="68">
        <v>3.3882010762184915</v>
      </c>
    </row>
    <row r="38" spans="1:10" x14ac:dyDescent="0.35">
      <c r="A38" s="11" t="s">
        <v>133</v>
      </c>
      <c r="B38" s="11" t="s">
        <v>122</v>
      </c>
      <c r="C38" s="108">
        <v>195822</v>
      </c>
      <c r="D38" s="111">
        <v>25.918528607108399</v>
      </c>
      <c r="E38" s="101">
        <v>10.484906960000124</v>
      </c>
      <c r="F38" s="92">
        <v>13.601169226360499</v>
      </c>
      <c r="G38" s="92">
        <v>14.910579583154499</v>
      </c>
      <c r="H38" s="92">
        <v>15.884345805322825</v>
      </c>
      <c r="I38" s="93">
        <v>17.32565301761727</v>
      </c>
      <c r="J38" s="101">
        <v>6.0275209220933581</v>
      </c>
    </row>
    <row r="39" spans="1:10" x14ac:dyDescent="0.35">
      <c r="A39" s="11" t="s">
        <v>133</v>
      </c>
      <c r="B39" s="11" t="s">
        <v>123</v>
      </c>
      <c r="C39" s="109">
        <v>203271</v>
      </c>
      <c r="D39" s="112">
        <v>26.904460318531783</v>
      </c>
      <c r="E39" s="102">
        <v>10.69394033308386</v>
      </c>
      <c r="F39" s="88">
        <v>13.622685185185199</v>
      </c>
      <c r="G39" s="88">
        <v>14.816353145041699</v>
      </c>
      <c r="H39" s="88">
        <v>15.882133459015698</v>
      </c>
      <c r="I39" s="95">
        <v>17.629538054538042</v>
      </c>
      <c r="J39" s="102">
        <v>6.331892650340337</v>
      </c>
    </row>
    <row r="40" spans="1:10" x14ac:dyDescent="0.35">
      <c r="A40" s="11" t="s">
        <v>133</v>
      </c>
      <c r="B40" s="11" t="s">
        <v>124</v>
      </c>
      <c r="C40" s="109">
        <v>198690</v>
      </c>
      <c r="D40" s="112">
        <v>26.298130184281476</v>
      </c>
      <c r="E40" s="102">
        <v>2.9833065548079145</v>
      </c>
      <c r="F40" s="88">
        <v>4.2725232454092597</v>
      </c>
      <c r="G40" s="88">
        <v>5.0673145339475001</v>
      </c>
      <c r="H40" s="88">
        <v>6.2908496732026098</v>
      </c>
      <c r="I40" s="95">
        <v>8.2219261989589629</v>
      </c>
      <c r="J40" s="102">
        <v>2.0790243611431012</v>
      </c>
    </row>
    <row r="41" spans="1:10" x14ac:dyDescent="0.35">
      <c r="A41" s="61" t="s">
        <v>133</v>
      </c>
      <c r="B41" s="61" t="s">
        <v>125</v>
      </c>
      <c r="C41" s="110">
        <v>157746</v>
      </c>
      <c r="D41" s="113">
        <v>20.878880890078342</v>
      </c>
      <c r="E41" s="114">
        <v>2.4269887293405326</v>
      </c>
      <c r="F41" s="115">
        <v>3.996730514849828</v>
      </c>
      <c r="G41" s="115">
        <v>5.5325695508637596</v>
      </c>
      <c r="H41" s="115">
        <v>7.1479974766612724</v>
      </c>
      <c r="I41" s="116">
        <v>8.453085376162301</v>
      </c>
      <c r="J41" s="114">
        <v>3.2537693349159502</v>
      </c>
    </row>
    <row r="42" spans="1:10" x14ac:dyDescent="0.35">
      <c r="A42" s="11" t="s">
        <v>134</v>
      </c>
      <c r="B42" s="11" t="s">
        <v>122</v>
      </c>
      <c r="C42" s="108">
        <v>237069</v>
      </c>
      <c r="D42" s="111">
        <v>27.57</v>
      </c>
      <c r="E42" s="101">
        <v>12.584</v>
      </c>
      <c r="F42" s="92">
        <v>16.181999999999999</v>
      </c>
      <c r="G42" s="92">
        <v>17.57</v>
      </c>
      <c r="H42" s="92">
        <v>18.664000000000001</v>
      </c>
      <c r="I42" s="93">
        <v>20.367000000000001</v>
      </c>
      <c r="J42" s="101">
        <v>7.9101583361269361</v>
      </c>
    </row>
    <row r="43" spans="1:10" x14ac:dyDescent="0.35">
      <c r="A43" s="11" t="s">
        <v>134</v>
      </c>
      <c r="B43" s="11" t="s">
        <v>123</v>
      </c>
      <c r="C43" s="109">
        <v>382387</v>
      </c>
      <c r="D43" s="112">
        <v>44.47</v>
      </c>
      <c r="E43" s="102">
        <v>9.6489999999999991</v>
      </c>
      <c r="F43" s="88">
        <v>12.509</v>
      </c>
      <c r="G43" s="88">
        <v>13.680999999999999</v>
      </c>
      <c r="H43" s="88">
        <v>14.881</v>
      </c>
      <c r="I43" s="95">
        <v>16.806999999999999</v>
      </c>
      <c r="J43" s="102">
        <v>5.4153840123310504</v>
      </c>
    </row>
    <row r="44" spans="1:10" x14ac:dyDescent="0.35">
      <c r="A44" s="11" t="s">
        <v>134</v>
      </c>
      <c r="B44" s="11" t="s">
        <v>124</v>
      </c>
      <c r="C44" s="109">
        <v>343203</v>
      </c>
      <c r="D44" s="112">
        <v>39.909999999999997</v>
      </c>
      <c r="E44" s="102">
        <v>2.5840000000000001</v>
      </c>
      <c r="F44" s="88">
        <v>3.911</v>
      </c>
      <c r="G44" s="88">
        <v>4.87</v>
      </c>
      <c r="H44" s="88">
        <v>6.3730000000000002</v>
      </c>
      <c r="I44" s="95">
        <v>8.1880000000000006</v>
      </c>
      <c r="J44" s="102">
        <v>1.9539816125822809</v>
      </c>
    </row>
    <row r="45" spans="1:10" x14ac:dyDescent="0.35">
      <c r="A45" s="11" t="s">
        <v>134</v>
      </c>
      <c r="B45" s="11" t="s">
        <v>125</v>
      </c>
      <c r="C45" s="109">
        <v>283979</v>
      </c>
      <c r="D45" s="112">
        <v>33.020000000000003</v>
      </c>
      <c r="E45" s="102">
        <v>2.4590000000000001</v>
      </c>
      <c r="F45" s="88">
        <v>3.8769999999999998</v>
      </c>
      <c r="G45" s="88">
        <v>4.9370000000000003</v>
      </c>
      <c r="H45" s="88">
        <v>6.0780000000000003</v>
      </c>
      <c r="I45" s="95">
        <v>7.2060000000000004</v>
      </c>
      <c r="J45" s="102">
        <v>2.6012993833713995</v>
      </c>
    </row>
    <row r="46" spans="1:10" x14ac:dyDescent="0.35">
      <c r="C46" s="117"/>
      <c r="D46" s="118"/>
      <c r="E46" s="88"/>
      <c r="F46" s="88"/>
      <c r="G46" s="88"/>
      <c r="H46" s="88"/>
      <c r="I46" s="88"/>
      <c r="J46" s="88"/>
    </row>
    <row r="47" spans="1:10" x14ac:dyDescent="0.35">
      <c r="A47" s="181"/>
      <c r="B47" s="181"/>
      <c r="C47" s="181"/>
      <c r="D47" s="181"/>
      <c r="E47" s="181"/>
      <c r="F47" s="181"/>
      <c r="G47" s="181"/>
      <c r="H47" s="181"/>
      <c r="I47" s="181"/>
      <c r="J47" s="181"/>
    </row>
    <row r="48" spans="1:10" x14ac:dyDescent="0.35">
      <c r="A48" s="181"/>
      <c r="B48" s="181"/>
      <c r="C48" s="181"/>
      <c r="D48" s="181"/>
      <c r="E48" s="181"/>
      <c r="F48" s="181"/>
      <c r="G48" s="181"/>
      <c r="H48" s="181"/>
      <c r="I48" s="181"/>
      <c r="J48" s="181"/>
    </row>
    <row r="49" spans="1:10" x14ac:dyDescent="0.35">
      <c r="A49" s="181"/>
      <c r="B49" s="181"/>
      <c r="C49" s="181"/>
      <c r="D49" s="181"/>
      <c r="E49" s="181"/>
      <c r="F49" s="181"/>
      <c r="G49" s="181"/>
      <c r="H49" s="181"/>
      <c r="I49" s="181"/>
      <c r="J49" s="181"/>
    </row>
    <row r="50" spans="1:10" x14ac:dyDescent="0.35">
      <c r="A50" s="181"/>
      <c r="B50" s="181"/>
      <c r="C50" s="181"/>
      <c r="D50" s="181"/>
      <c r="E50" s="181"/>
      <c r="F50" s="181"/>
      <c r="G50" s="181"/>
      <c r="H50" s="181"/>
      <c r="I50" s="181"/>
      <c r="J50" s="181"/>
    </row>
    <row r="51" spans="1:10" x14ac:dyDescent="0.35">
      <c r="A51" s="72"/>
      <c r="B51" s="72"/>
      <c r="C51" s="72"/>
      <c r="D51" s="72"/>
      <c r="E51" s="72"/>
      <c r="F51" s="72"/>
      <c r="G51" s="72"/>
      <c r="H51" s="72"/>
      <c r="I51" s="72"/>
      <c r="J51" s="72"/>
    </row>
    <row r="52" spans="1:10" x14ac:dyDescent="0.35">
      <c r="C52" s="72"/>
      <c r="D52" s="72"/>
      <c r="E52" s="72"/>
    </row>
    <row r="53" spans="1:10" x14ac:dyDescent="0.35">
      <c r="C53" s="72"/>
      <c r="D53" s="72"/>
      <c r="E53" s="72"/>
    </row>
    <row r="54" spans="1:10" x14ac:dyDescent="0.35">
      <c r="C54" s="72"/>
      <c r="D54" s="72"/>
      <c r="E54" s="72"/>
    </row>
  </sheetData>
  <pageMargins left="0.25" right="0.25" top="0.75" bottom="0.75" header="0.3" footer="0.3"/>
  <pageSetup paperSize="9" scale="90" orientation="landscape" verticalDpi="4"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99"/>
  <sheetViews>
    <sheetView showGridLines="0" zoomScaleNormal="100" workbookViewId="0"/>
  </sheetViews>
  <sheetFormatPr defaultColWidth="8.81640625" defaultRowHeight="14.5" x14ac:dyDescent="0.35"/>
  <cols>
    <col min="1" max="1" width="26.453125" style="11" customWidth="1"/>
    <col min="2" max="8" width="10.54296875" style="11" customWidth="1"/>
    <col min="9" max="9" width="4" style="11" customWidth="1"/>
    <col min="10" max="18" width="8.81640625" style="11"/>
    <col min="19" max="28" width="8.81640625" style="54"/>
    <col min="29" max="16384" width="8.81640625" style="11"/>
  </cols>
  <sheetData>
    <row r="1" spans="1:9" ht="45.65" customHeight="1" x14ac:dyDescent="0.35">
      <c r="A1" s="136" t="s">
        <v>135</v>
      </c>
    </row>
    <row r="2" spans="1:9" x14ac:dyDescent="0.35">
      <c r="A2" s="11" t="s">
        <v>136</v>
      </c>
    </row>
    <row r="3" spans="1:9" ht="14.5" customHeight="1" x14ac:dyDescent="0.35">
      <c r="A3" s="11" t="s">
        <v>65</v>
      </c>
    </row>
    <row r="4" spans="1:9" ht="30" customHeight="1" x14ac:dyDescent="0.35">
      <c r="A4" s="10" t="s">
        <v>137</v>
      </c>
    </row>
    <row r="5" spans="1:9" ht="45" customHeight="1" x14ac:dyDescent="0.35">
      <c r="A5" s="173" t="s">
        <v>94</v>
      </c>
      <c r="B5" s="173" t="s">
        <v>68</v>
      </c>
      <c r="C5" s="159" t="s">
        <v>70</v>
      </c>
      <c r="D5" s="127" t="s">
        <v>71</v>
      </c>
      <c r="E5" s="127" t="s">
        <v>72</v>
      </c>
      <c r="F5" s="127" t="s">
        <v>73</v>
      </c>
      <c r="G5" s="127" t="s">
        <v>74</v>
      </c>
      <c r="H5" s="196" t="s">
        <v>75</v>
      </c>
    </row>
    <row r="6" spans="1:9" x14ac:dyDescent="0.35">
      <c r="A6" s="24" t="s">
        <v>95</v>
      </c>
      <c r="B6" s="187">
        <v>84</v>
      </c>
      <c r="C6" s="37">
        <v>27.500760209606838</v>
      </c>
      <c r="D6" s="71">
        <v>7.0925414000000009</v>
      </c>
      <c r="E6" s="49">
        <v>12.9883194</v>
      </c>
      <c r="F6" s="49">
        <v>16.4791098</v>
      </c>
      <c r="G6" s="49">
        <v>21.288300199999998</v>
      </c>
      <c r="H6" s="50">
        <v>32.855120999999997</v>
      </c>
      <c r="I6" s="90"/>
    </row>
    <row r="7" spans="1:9" x14ac:dyDescent="0.35">
      <c r="A7" s="29" t="s">
        <v>96</v>
      </c>
      <c r="B7" s="188">
        <v>133</v>
      </c>
      <c r="C7" s="21">
        <v>22.312548479867178</v>
      </c>
      <c r="D7" s="64">
        <v>6.9880807000000003</v>
      </c>
      <c r="E7" s="28">
        <v>13.727509500000002</v>
      </c>
      <c r="F7" s="28">
        <v>19.001322800000001</v>
      </c>
      <c r="G7" s="28">
        <v>27.063063100000001</v>
      </c>
      <c r="H7" s="53">
        <v>37.192234800000001</v>
      </c>
      <c r="I7" s="90"/>
    </row>
    <row r="8" spans="1:9" x14ac:dyDescent="0.35">
      <c r="A8" s="29" t="s">
        <v>97</v>
      </c>
      <c r="B8" s="188">
        <v>319</v>
      </c>
      <c r="C8" s="21">
        <v>25.593486477950105</v>
      </c>
      <c r="D8" s="64">
        <v>7.0167428000000003</v>
      </c>
      <c r="E8" s="28">
        <v>13.3581644</v>
      </c>
      <c r="F8" s="28">
        <v>18.918329799999999</v>
      </c>
      <c r="G8" s="28">
        <v>24.720696</v>
      </c>
      <c r="H8" s="53">
        <v>36.821040599999996</v>
      </c>
      <c r="I8" s="90"/>
    </row>
    <row r="9" spans="1:9" x14ac:dyDescent="0.35">
      <c r="A9" s="29" t="s">
        <v>98</v>
      </c>
      <c r="B9" s="188">
        <v>134</v>
      </c>
      <c r="C9" s="21">
        <v>23.319659042770326</v>
      </c>
      <c r="D9" s="64">
        <v>5.7815314999999998</v>
      </c>
      <c r="E9" s="28">
        <v>10.093864499999999</v>
      </c>
      <c r="F9" s="28">
        <v>14.427379800000001</v>
      </c>
      <c r="G9" s="28">
        <v>18.850156999999999</v>
      </c>
      <c r="H9" s="53">
        <v>31.833972599999999</v>
      </c>
      <c r="I9" s="90"/>
    </row>
    <row r="10" spans="1:9" x14ac:dyDescent="0.35">
      <c r="A10" s="29" t="s">
        <v>99</v>
      </c>
      <c r="B10" s="188">
        <v>63</v>
      </c>
      <c r="C10" s="21">
        <v>17.02468308808827</v>
      </c>
      <c r="D10" s="64">
        <v>4.0506035000000002</v>
      </c>
      <c r="E10" s="28">
        <v>8.2562575999999996</v>
      </c>
      <c r="F10" s="28">
        <v>13.636705800000001</v>
      </c>
      <c r="G10" s="28">
        <v>17.7501161</v>
      </c>
      <c r="H10" s="53">
        <v>27.280060900000002</v>
      </c>
      <c r="I10" s="90"/>
    </row>
    <row r="11" spans="1:9" x14ac:dyDescent="0.35">
      <c r="A11" s="29" t="s">
        <v>100</v>
      </c>
      <c r="B11" s="188">
        <v>453</v>
      </c>
      <c r="C11" s="21">
        <v>15.083343039675141</v>
      </c>
      <c r="D11" s="64">
        <v>4.8721050000000004</v>
      </c>
      <c r="E11" s="28">
        <v>7.722372</v>
      </c>
      <c r="F11" s="28">
        <v>10.013190600000001</v>
      </c>
      <c r="G11" s="28">
        <v>12.995495500000001</v>
      </c>
      <c r="H11" s="53">
        <v>22.90577</v>
      </c>
      <c r="I11" s="90"/>
    </row>
    <row r="12" spans="1:9" x14ac:dyDescent="0.35">
      <c r="A12" s="29" t="s">
        <v>138</v>
      </c>
      <c r="B12" s="188">
        <v>30</v>
      </c>
      <c r="C12" s="21">
        <v>21.339686489894351</v>
      </c>
      <c r="D12" s="64">
        <v>5.1247645999999998</v>
      </c>
      <c r="E12" s="28">
        <v>9.6267595000000004</v>
      </c>
      <c r="F12" s="28">
        <v>14.788160299999999</v>
      </c>
      <c r="G12" s="28">
        <v>21.518264800000001</v>
      </c>
      <c r="H12" s="53">
        <v>33.048515999999999</v>
      </c>
      <c r="I12" s="90"/>
    </row>
    <row r="13" spans="1:9" x14ac:dyDescent="0.35">
      <c r="A13" s="29" t="s">
        <v>103</v>
      </c>
      <c r="B13" s="188">
        <v>318</v>
      </c>
      <c r="C13" s="21">
        <v>25.821692669460518</v>
      </c>
      <c r="D13" s="64">
        <v>5.0925926000000006</v>
      </c>
      <c r="E13" s="28">
        <v>12.3689663</v>
      </c>
      <c r="F13" s="28">
        <v>19.555008600000001</v>
      </c>
      <c r="G13" s="28">
        <v>24.893648800000001</v>
      </c>
      <c r="H13" s="74">
        <v>34.8457078</v>
      </c>
      <c r="I13" s="90"/>
    </row>
    <row r="14" spans="1:9" ht="30" customHeight="1" x14ac:dyDescent="0.35">
      <c r="A14" s="153" t="s">
        <v>104</v>
      </c>
      <c r="B14" s="191">
        <f>SUM(B6:B13)</f>
        <v>1534</v>
      </c>
      <c r="C14" s="192">
        <v>23.748724910713101</v>
      </c>
      <c r="D14" s="155">
        <v>5.1247645999999998</v>
      </c>
      <c r="E14" s="151">
        <v>9.6267595000000004</v>
      </c>
      <c r="F14" s="151">
        <v>14.788160299999999</v>
      </c>
      <c r="G14" s="151">
        <v>21.518264800000001</v>
      </c>
      <c r="H14" s="40">
        <v>33.048515999999999</v>
      </c>
      <c r="I14" s="28"/>
    </row>
    <row r="15" spans="1:9" x14ac:dyDescent="0.35">
      <c r="A15" s="31" t="s">
        <v>105</v>
      </c>
      <c r="B15" s="189">
        <v>743</v>
      </c>
      <c r="C15" s="41">
        <v>28.028295470026126</v>
      </c>
      <c r="D15" s="38">
        <v>8.3741830000000004</v>
      </c>
      <c r="E15" s="39">
        <v>16.905162700000002</v>
      </c>
      <c r="F15" s="39">
        <v>24.777777799999999</v>
      </c>
      <c r="G15" s="39">
        <v>33.963089799999999</v>
      </c>
      <c r="H15" s="40">
        <v>43.935969899999996</v>
      </c>
      <c r="I15" s="54"/>
    </row>
    <row r="16" spans="1:9" x14ac:dyDescent="0.35">
      <c r="A16" s="36" t="s">
        <v>106</v>
      </c>
      <c r="B16" s="190">
        <v>190</v>
      </c>
      <c r="C16" s="44">
        <v>23.982327542290875</v>
      </c>
      <c r="D16" s="73">
        <v>5.3698629999999996</v>
      </c>
      <c r="E16" s="59">
        <v>14.776962900000001</v>
      </c>
      <c r="F16" s="59">
        <v>19.9975627</v>
      </c>
      <c r="G16" s="59">
        <v>25.707417599999999</v>
      </c>
      <c r="H16" s="60">
        <v>32.434180400000002</v>
      </c>
      <c r="I16" s="54"/>
    </row>
    <row r="17" spans="1:9" ht="30" customHeight="1" x14ac:dyDescent="0.35">
      <c r="A17" s="10" t="s">
        <v>139</v>
      </c>
    </row>
    <row r="18" spans="1:9" ht="45" customHeight="1" x14ac:dyDescent="0.35">
      <c r="A18" s="159" t="s">
        <v>94</v>
      </c>
      <c r="B18" s="173" t="s">
        <v>68</v>
      </c>
      <c r="C18" s="159" t="s">
        <v>70</v>
      </c>
      <c r="D18" s="127" t="s">
        <v>71</v>
      </c>
      <c r="E18" s="127" t="s">
        <v>72</v>
      </c>
      <c r="F18" s="127" t="s">
        <v>73</v>
      </c>
      <c r="G18" s="127" t="s">
        <v>74</v>
      </c>
      <c r="H18" s="127" t="s">
        <v>75</v>
      </c>
    </row>
    <row r="19" spans="1:9" x14ac:dyDescent="0.35">
      <c r="A19" s="157" t="s">
        <v>95</v>
      </c>
      <c r="B19" s="187">
        <v>73</v>
      </c>
      <c r="C19" s="37">
        <v>29.85884456727651</v>
      </c>
      <c r="D19" s="71">
        <v>8.6652132000000002</v>
      </c>
      <c r="E19" s="49">
        <v>14.205987500000001</v>
      </c>
      <c r="F19" s="49">
        <v>17.530441400000001</v>
      </c>
      <c r="G19" s="49">
        <v>23.118054900000001</v>
      </c>
      <c r="H19" s="49">
        <v>37.225182099999998</v>
      </c>
      <c r="I19" s="90"/>
    </row>
    <row r="20" spans="1:9" x14ac:dyDescent="0.35">
      <c r="A20" s="158" t="s">
        <v>96</v>
      </c>
      <c r="B20" s="188">
        <v>137</v>
      </c>
      <c r="C20" s="21">
        <v>27.750849924829986</v>
      </c>
      <c r="D20" s="64">
        <v>7.3107923000000001</v>
      </c>
      <c r="E20" s="28">
        <v>17.232251000000002</v>
      </c>
      <c r="F20" s="28">
        <v>23.626207699999998</v>
      </c>
      <c r="G20" s="28">
        <v>29.461236299999999</v>
      </c>
      <c r="H20" s="28">
        <v>36.794030200000002</v>
      </c>
      <c r="I20" s="90"/>
    </row>
    <row r="21" spans="1:9" x14ac:dyDescent="0.35">
      <c r="A21" s="158" t="s">
        <v>97</v>
      </c>
      <c r="B21" s="188">
        <v>318</v>
      </c>
      <c r="C21" s="21">
        <v>27.557283384769548</v>
      </c>
      <c r="D21" s="64">
        <v>8.6316029000000007</v>
      </c>
      <c r="E21" s="28">
        <v>15.938780699999999</v>
      </c>
      <c r="F21" s="28">
        <v>20.75918575</v>
      </c>
      <c r="G21" s="28">
        <v>27.117486299999999</v>
      </c>
      <c r="H21" s="28">
        <v>39.615668900000003</v>
      </c>
      <c r="I21" s="90"/>
    </row>
    <row r="22" spans="1:9" x14ac:dyDescent="0.35">
      <c r="A22" s="158" t="s">
        <v>98</v>
      </c>
      <c r="B22" s="188">
        <v>123</v>
      </c>
      <c r="C22" s="21">
        <v>27.618349463708157</v>
      </c>
      <c r="D22" s="64">
        <v>7.0171773000000011</v>
      </c>
      <c r="E22" s="28">
        <v>11.8405624</v>
      </c>
      <c r="F22" s="28">
        <v>17.522389199999999</v>
      </c>
      <c r="G22" s="28">
        <v>23.425430800000001</v>
      </c>
      <c r="H22" s="28">
        <v>33.8998937</v>
      </c>
      <c r="I22" s="90"/>
    </row>
    <row r="23" spans="1:9" x14ac:dyDescent="0.35">
      <c r="A23" s="158" t="s">
        <v>99</v>
      </c>
      <c r="B23" s="188">
        <v>63</v>
      </c>
      <c r="C23" s="21">
        <v>20.362671443049596</v>
      </c>
      <c r="D23" s="64">
        <v>8.8605479999999996</v>
      </c>
      <c r="E23" s="28">
        <v>12.219551300000001</v>
      </c>
      <c r="F23" s="28">
        <v>17.0590951</v>
      </c>
      <c r="G23" s="28">
        <v>21.8348567</v>
      </c>
      <c r="H23" s="28">
        <v>30.7308743</v>
      </c>
      <c r="I23" s="90"/>
    </row>
    <row r="24" spans="1:9" x14ac:dyDescent="0.35">
      <c r="A24" s="158" t="s">
        <v>100</v>
      </c>
      <c r="B24" s="188">
        <v>405</v>
      </c>
      <c r="C24" s="21">
        <v>21.302886808501963</v>
      </c>
      <c r="D24" s="64">
        <v>6.5396613000000006</v>
      </c>
      <c r="E24" s="28">
        <v>9.9422221999999998</v>
      </c>
      <c r="F24" s="28">
        <v>13.002222199999999</v>
      </c>
      <c r="G24" s="28">
        <v>16.276737999999998</v>
      </c>
      <c r="H24" s="28">
        <v>26.961580099999999</v>
      </c>
      <c r="I24" s="90"/>
    </row>
    <row r="25" spans="1:9" x14ac:dyDescent="0.35">
      <c r="A25" s="158" t="s">
        <v>138</v>
      </c>
      <c r="B25" s="188">
        <v>23</v>
      </c>
      <c r="C25" s="21">
        <v>17.23828928722622</v>
      </c>
      <c r="D25" s="64">
        <v>1.8506944000000001</v>
      </c>
      <c r="E25" s="28">
        <v>9.6226722999999996</v>
      </c>
      <c r="F25" s="28">
        <v>12.0825744</v>
      </c>
      <c r="G25" s="28">
        <v>21.0710923</v>
      </c>
      <c r="H25" s="28">
        <v>32.697547700000001</v>
      </c>
      <c r="I25" s="90"/>
    </row>
    <row r="26" spans="1:9" x14ac:dyDescent="0.35">
      <c r="A26" s="158" t="s">
        <v>103</v>
      </c>
      <c r="B26" s="188">
        <v>296</v>
      </c>
      <c r="C26" s="21">
        <v>32.33929829216811</v>
      </c>
      <c r="D26" s="64">
        <v>6.8711293000000007</v>
      </c>
      <c r="E26" s="28">
        <v>17.837160600000001</v>
      </c>
      <c r="F26" s="28">
        <v>25.664261750000001</v>
      </c>
      <c r="G26" s="28">
        <v>31.972478349999999</v>
      </c>
      <c r="H26" s="28">
        <v>40.850068299999997</v>
      </c>
      <c r="I26" s="90"/>
    </row>
    <row r="27" spans="1:9" ht="30" customHeight="1" x14ac:dyDescent="0.35">
      <c r="A27" s="154" t="s">
        <v>104</v>
      </c>
      <c r="B27" s="191">
        <f>SUM(B19:B26)</f>
        <v>1438</v>
      </c>
      <c r="C27" s="192">
        <v>27.936909078206074</v>
      </c>
      <c r="D27" s="155">
        <v>7.0658773999999998</v>
      </c>
      <c r="E27" s="151">
        <v>12.629371600000001</v>
      </c>
      <c r="F27" s="151">
        <v>18.171320000000001</v>
      </c>
      <c r="G27" s="151">
        <v>26.148821700000003</v>
      </c>
      <c r="H27" s="151">
        <v>36.989774799999999</v>
      </c>
      <c r="I27" s="28"/>
    </row>
    <row r="28" spans="1:9" x14ac:dyDescent="0.35">
      <c r="A28" s="32" t="s">
        <v>105</v>
      </c>
      <c r="B28" s="189">
        <v>469</v>
      </c>
      <c r="C28" s="41">
        <v>28.949820191500898</v>
      </c>
      <c r="D28" s="38">
        <v>9.6268314999999998</v>
      </c>
      <c r="E28" s="39">
        <v>17.464339300000002</v>
      </c>
      <c r="F28" s="39">
        <v>25.633270700000001</v>
      </c>
      <c r="G28" s="39">
        <v>34.087322</v>
      </c>
      <c r="H28" s="39">
        <v>45.299825399999996</v>
      </c>
    </row>
    <row r="29" spans="1:9" x14ac:dyDescent="0.35">
      <c r="A29" s="32" t="s">
        <v>106</v>
      </c>
      <c r="B29" s="189">
        <v>178</v>
      </c>
      <c r="C29" s="41">
        <v>31.272187398984919</v>
      </c>
      <c r="D29" s="38">
        <v>7.9559601999999989</v>
      </c>
      <c r="E29" s="39">
        <v>19.006110400000001</v>
      </c>
      <c r="F29" s="39">
        <v>24.38354545</v>
      </c>
      <c r="G29" s="39">
        <v>30.4159118</v>
      </c>
      <c r="H29" s="39">
        <v>40.947062799999998</v>
      </c>
    </row>
    <row r="30" spans="1:9" ht="30" customHeight="1" x14ac:dyDescent="0.35">
      <c r="A30" s="10" t="s">
        <v>140</v>
      </c>
    </row>
    <row r="31" spans="1:9" ht="45" customHeight="1" x14ac:dyDescent="0.35">
      <c r="A31" s="159" t="s">
        <v>94</v>
      </c>
      <c r="B31" s="173" t="s">
        <v>68</v>
      </c>
      <c r="C31" s="159" t="s">
        <v>70</v>
      </c>
      <c r="D31" s="127" t="s">
        <v>71</v>
      </c>
      <c r="E31" s="127" t="s">
        <v>72</v>
      </c>
      <c r="F31" s="127" t="s">
        <v>73</v>
      </c>
      <c r="G31" s="127" t="s">
        <v>74</v>
      </c>
      <c r="H31" s="127" t="s">
        <v>75</v>
      </c>
    </row>
    <row r="32" spans="1:9" x14ac:dyDescent="0.35">
      <c r="A32" s="157" t="s">
        <v>95</v>
      </c>
      <c r="B32" s="187">
        <v>67</v>
      </c>
      <c r="C32" s="37">
        <v>28.498213345977209</v>
      </c>
      <c r="D32" s="71">
        <v>7.5545454999999997</v>
      </c>
      <c r="E32" s="49">
        <v>10.469308099999999</v>
      </c>
      <c r="F32" s="49">
        <v>14.177891900000001</v>
      </c>
      <c r="G32" s="49">
        <v>19.0951056</v>
      </c>
      <c r="H32" s="49">
        <v>30.669726000000004</v>
      </c>
    </row>
    <row r="33" spans="1:9" x14ac:dyDescent="0.35">
      <c r="A33" s="158" t="s">
        <v>96</v>
      </c>
      <c r="B33" s="188">
        <v>129</v>
      </c>
      <c r="C33" s="21">
        <v>24.65936763236417</v>
      </c>
      <c r="D33" s="64">
        <v>4.9851597999999999</v>
      </c>
      <c r="E33" s="28">
        <v>13.056247400000002</v>
      </c>
      <c r="F33" s="28">
        <v>18.8915525</v>
      </c>
      <c r="G33" s="28">
        <v>25.764856099999999</v>
      </c>
      <c r="H33" s="28">
        <v>34.344686600000003</v>
      </c>
      <c r="I33" s="90"/>
    </row>
    <row r="34" spans="1:9" x14ac:dyDescent="0.35">
      <c r="A34" s="158" t="s">
        <v>97</v>
      </c>
      <c r="B34" s="188">
        <v>321</v>
      </c>
      <c r="C34" s="21">
        <v>23.296539060901097</v>
      </c>
      <c r="D34" s="64">
        <v>6.8445586</v>
      </c>
      <c r="E34" s="28">
        <v>12.929048300000002</v>
      </c>
      <c r="F34" s="28">
        <v>16.983318199999999</v>
      </c>
      <c r="G34" s="28">
        <v>23.849186700000001</v>
      </c>
      <c r="H34" s="28">
        <v>35.017979500000003</v>
      </c>
      <c r="I34" s="90"/>
    </row>
    <row r="35" spans="1:9" x14ac:dyDescent="0.35">
      <c r="A35" s="158" t="s">
        <v>98</v>
      </c>
      <c r="B35" s="188">
        <v>134</v>
      </c>
      <c r="C35" s="21">
        <v>20.066815129141897</v>
      </c>
      <c r="D35" s="64">
        <v>4.4444444000000001</v>
      </c>
      <c r="E35" s="28">
        <v>9.0913242000000007</v>
      </c>
      <c r="F35" s="28">
        <v>13.603100499999998</v>
      </c>
      <c r="G35" s="28">
        <v>19.761623100000001</v>
      </c>
      <c r="H35" s="28">
        <v>32.386643799999995</v>
      </c>
      <c r="I35" s="90"/>
    </row>
    <row r="36" spans="1:9" x14ac:dyDescent="0.35">
      <c r="A36" s="158" t="s">
        <v>99</v>
      </c>
      <c r="B36" s="188">
        <v>63</v>
      </c>
      <c r="C36" s="21">
        <v>13.969386031731389</v>
      </c>
      <c r="D36" s="64">
        <v>5.2100457000000002</v>
      </c>
      <c r="E36" s="28">
        <v>9.3711684000000002</v>
      </c>
      <c r="F36" s="28">
        <v>13.5839389</v>
      </c>
      <c r="G36" s="28">
        <v>18.5941562</v>
      </c>
      <c r="H36" s="28">
        <v>26.329623299999998</v>
      </c>
      <c r="I36" s="90"/>
    </row>
    <row r="37" spans="1:9" x14ac:dyDescent="0.35">
      <c r="A37" s="158" t="s">
        <v>100</v>
      </c>
      <c r="B37" s="188">
        <v>361</v>
      </c>
      <c r="C37" s="21">
        <v>20.913836965607977</v>
      </c>
      <c r="D37" s="64">
        <v>4.5087236000000006</v>
      </c>
      <c r="E37" s="28">
        <v>6.6210045999999991</v>
      </c>
      <c r="F37" s="28">
        <v>8.5697887999999995</v>
      </c>
      <c r="G37" s="28">
        <v>11.4812271</v>
      </c>
      <c r="H37" s="28">
        <v>20.869149499999999</v>
      </c>
      <c r="I37" s="90"/>
    </row>
    <row r="38" spans="1:9" x14ac:dyDescent="0.35">
      <c r="A38" s="158" t="s">
        <v>138</v>
      </c>
      <c r="B38" s="188">
        <v>18</v>
      </c>
      <c r="C38" s="21">
        <v>34.793634617087115</v>
      </c>
      <c r="D38" s="64">
        <v>2.4025113999999999</v>
      </c>
      <c r="E38" s="28">
        <v>5.6455399000000002</v>
      </c>
      <c r="F38" s="28">
        <v>10.23264335</v>
      </c>
      <c r="G38" s="28">
        <v>14.872196800000001</v>
      </c>
      <c r="H38" s="28">
        <v>34.047808199999999</v>
      </c>
      <c r="I38" s="90"/>
    </row>
    <row r="39" spans="1:9" x14ac:dyDescent="0.35">
      <c r="A39" s="158" t="s">
        <v>103</v>
      </c>
      <c r="B39" s="188">
        <v>276</v>
      </c>
      <c r="C39" s="21">
        <v>28.456709037313217</v>
      </c>
      <c r="D39" s="64">
        <v>5.4283125999999999</v>
      </c>
      <c r="E39" s="28">
        <v>14.571917800000001</v>
      </c>
      <c r="F39" s="28">
        <v>20.703126749999999</v>
      </c>
      <c r="G39" s="28">
        <v>26.2039574</v>
      </c>
      <c r="H39" s="28">
        <v>34.804650299999999</v>
      </c>
      <c r="I39" s="90"/>
    </row>
    <row r="40" spans="1:9" ht="30" customHeight="1" x14ac:dyDescent="0.35">
      <c r="A40" s="154" t="s">
        <v>104</v>
      </c>
      <c r="B40" s="191">
        <f>SUM(B32:B39)</f>
        <v>1369</v>
      </c>
      <c r="C40" s="192">
        <v>24.334412028045367</v>
      </c>
      <c r="D40" s="155">
        <v>4.8763736</v>
      </c>
      <c r="E40" s="151">
        <v>8.9669421000000007</v>
      </c>
      <c r="F40" s="151">
        <v>14.611430200000001</v>
      </c>
      <c r="G40" s="151">
        <v>21.690639300000001</v>
      </c>
      <c r="H40" s="151">
        <v>32.674885799999998</v>
      </c>
      <c r="I40" s="90"/>
    </row>
    <row r="41" spans="1:9" x14ac:dyDescent="0.35">
      <c r="A41" s="32" t="s">
        <v>105</v>
      </c>
      <c r="B41" s="189">
        <v>436</v>
      </c>
      <c r="C41" s="41">
        <v>29.593014125183903</v>
      </c>
      <c r="D41" s="38">
        <v>8.1591336999999999</v>
      </c>
      <c r="E41" s="39">
        <v>16.412978750000001</v>
      </c>
      <c r="F41" s="39">
        <v>23.986698400000002</v>
      </c>
      <c r="G41" s="39">
        <v>32.818997350000004</v>
      </c>
      <c r="H41" s="39">
        <v>42.798269599999998</v>
      </c>
    </row>
    <row r="42" spans="1:9" x14ac:dyDescent="0.35">
      <c r="A42" s="32" t="s">
        <v>106</v>
      </c>
      <c r="B42" s="189">
        <v>192</v>
      </c>
      <c r="C42" s="41">
        <v>22.48440826425659</v>
      </c>
      <c r="D42" s="38">
        <v>7.3482224999999994</v>
      </c>
      <c r="E42" s="39">
        <v>15.822260100000001</v>
      </c>
      <c r="F42" s="39">
        <v>20.38437785</v>
      </c>
      <c r="G42" s="39">
        <v>24.7989332</v>
      </c>
      <c r="H42" s="39">
        <v>33.619863000000002</v>
      </c>
    </row>
    <row r="43" spans="1:9" ht="30" customHeight="1" x14ac:dyDescent="0.35">
      <c r="A43" s="10" t="s">
        <v>141</v>
      </c>
    </row>
    <row r="44" spans="1:9" ht="45" customHeight="1" x14ac:dyDescent="0.35">
      <c r="A44" s="159" t="s">
        <v>94</v>
      </c>
      <c r="B44" s="173" t="s">
        <v>68</v>
      </c>
      <c r="C44" s="159" t="s">
        <v>70</v>
      </c>
      <c r="D44" s="127" t="s">
        <v>71</v>
      </c>
      <c r="E44" s="127" t="s">
        <v>72</v>
      </c>
      <c r="F44" s="127" t="s">
        <v>73</v>
      </c>
      <c r="G44" s="127" t="s">
        <v>74</v>
      </c>
      <c r="H44" s="127" t="s">
        <v>75</v>
      </c>
    </row>
    <row r="45" spans="1:9" ht="14.5" customHeight="1" x14ac:dyDescent="0.35">
      <c r="A45" s="157" t="s">
        <v>95</v>
      </c>
      <c r="B45" s="187">
        <v>63</v>
      </c>
      <c r="C45" s="37">
        <v>28.665751993585765</v>
      </c>
      <c r="D45" s="71">
        <v>9.2719780000000007</v>
      </c>
      <c r="E45" s="49">
        <v>14.658109999999999</v>
      </c>
      <c r="F45" s="49">
        <v>18.522310000000001</v>
      </c>
      <c r="G45" s="49">
        <v>23.24888</v>
      </c>
      <c r="H45" s="49">
        <v>32.045659999999998</v>
      </c>
    </row>
    <row r="46" spans="1:9" x14ac:dyDescent="0.35">
      <c r="A46" s="158" t="s">
        <v>96</v>
      </c>
      <c r="B46" s="188">
        <v>90</v>
      </c>
      <c r="C46" s="21">
        <v>31.012998996227083</v>
      </c>
      <c r="D46" s="64">
        <v>6.3339039999999995</v>
      </c>
      <c r="E46" s="28">
        <v>14.37271</v>
      </c>
      <c r="F46" s="28">
        <v>18.752715000000002</v>
      </c>
      <c r="G46" s="28">
        <v>25.910599999999999</v>
      </c>
      <c r="H46" s="28">
        <v>36.921599999999998</v>
      </c>
    </row>
    <row r="47" spans="1:9" x14ac:dyDescent="0.35">
      <c r="A47" s="158" t="s">
        <v>97</v>
      </c>
      <c r="B47" s="188">
        <v>161</v>
      </c>
      <c r="C47" s="21">
        <v>23.539788663547629</v>
      </c>
      <c r="D47" s="64">
        <v>5.4641910000000005</v>
      </c>
      <c r="E47" s="28">
        <v>11.85388</v>
      </c>
      <c r="F47" s="28">
        <v>19.69154</v>
      </c>
      <c r="G47" s="28">
        <v>25.755509999999997</v>
      </c>
      <c r="H47" s="28">
        <v>35.589469999999999</v>
      </c>
      <c r="I47" s="90"/>
    </row>
    <row r="48" spans="1:9" x14ac:dyDescent="0.35">
      <c r="A48" s="158" t="s">
        <v>98</v>
      </c>
      <c r="B48" s="188">
        <v>60</v>
      </c>
      <c r="C48" s="21">
        <v>28.012753690230724</v>
      </c>
      <c r="D48" s="64">
        <v>6.6753534999999999</v>
      </c>
      <c r="E48" s="28">
        <v>11.38874</v>
      </c>
      <c r="F48" s="28">
        <v>18.924510000000001</v>
      </c>
      <c r="G48" s="28">
        <v>23.825430000000001</v>
      </c>
      <c r="H48" s="28">
        <v>33.213279999999997</v>
      </c>
      <c r="I48" s="90"/>
    </row>
    <row r="49" spans="1:9" x14ac:dyDescent="0.35">
      <c r="A49" s="158" t="s">
        <v>99</v>
      </c>
      <c r="B49" s="188">
        <v>38</v>
      </c>
      <c r="C49" s="21">
        <v>21.894084550248113</v>
      </c>
      <c r="D49" s="64">
        <v>4.9008479999999999</v>
      </c>
      <c r="E49" s="28">
        <v>8.0911249999999999</v>
      </c>
      <c r="F49" s="28">
        <v>11.106250000000001</v>
      </c>
      <c r="G49" s="28">
        <v>20.143560000000001</v>
      </c>
      <c r="H49" s="28">
        <v>34.447919999999996</v>
      </c>
      <c r="I49" s="90"/>
    </row>
    <row r="50" spans="1:9" x14ac:dyDescent="0.35">
      <c r="A50" s="158" t="s">
        <v>100</v>
      </c>
      <c r="B50" s="188">
        <v>74</v>
      </c>
      <c r="C50" s="21">
        <v>30.495631111259957</v>
      </c>
      <c r="D50" s="64">
        <v>3.769898</v>
      </c>
      <c r="E50" s="28">
        <v>9.6437860000000004</v>
      </c>
      <c r="F50" s="28">
        <v>16.008984999999999</v>
      </c>
      <c r="G50" s="28">
        <v>24.429349999999999</v>
      </c>
      <c r="H50" s="28">
        <v>33.800530000000002</v>
      </c>
      <c r="I50" s="90"/>
    </row>
    <row r="51" spans="1:9" x14ac:dyDescent="0.35">
      <c r="A51" s="158" t="s">
        <v>138</v>
      </c>
      <c r="B51" s="188">
        <v>16</v>
      </c>
      <c r="C51" s="21">
        <v>15.945927079437903</v>
      </c>
      <c r="D51" s="64">
        <v>1.435595</v>
      </c>
      <c r="E51" s="28">
        <v>5.0294295</v>
      </c>
      <c r="F51" s="28">
        <v>8.000334500000001</v>
      </c>
      <c r="G51" s="28">
        <v>19.988289999999999</v>
      </c>
      <c r="H51" s="28">
        <v>31.028869999999998</v>
      </c>
      <c r="I51" s="90"/>
    </row>
    <row r="52" spans="1:9" x14ac:dyDescent="0.35">
      <c r="A52" s="158" t="s">
        <v>103</v>
      </c>
      <c r="B52" s="188">
        <v>166</v>
      </c>
      <c r="C52" s="21">
        <v>29.129089585207019</v>
      </c>
      <c r="D52" s="64">
        <v>4.2489289999999995</v>
      </c>
      <c r="E52" s="28">
        <v>10.84239</v>
      </c>
      <c r="F52" s="28">
        <v>20.18169</v>
      </c>
      <c r="G52" s="28">
        <v>27.920089999999998</v>
      </c>
      <c r="H52" s="28">
        <v>34.316119999999998</v>
      </c>
      <c r="I52" s="90"/>
    </row>
    <row r="53" spans="1:9" ht="30" customHeight="1" x14ac:dyDescent="0.35">
      <c r="A53" s="154" t="s">
        <v>104</v>
      </c>
      <c r="B53" s="191">
        <v>671</v>
      </c>
      <c r="C53" s="192">
        <v>28.769211538004193</v>
      </c>
      <c r="D53" s="155">
        <v>4.9820609999999999</v>
      </c>
      <c r="E53" s="151">
        <v>11.174240000000001</v>
      </c>
      <c r="F53" s="151">
        <v>18.337859999999999</v>
      </c>
      <c r="G53" s="151">
        <v>25.876480000000001</v>
      </c>
      <c r="H53" s="151">
        <v>34.447919999999996</v>
      </c>
      <c r="I53" s="90"/>
    </row>
    <row r="54" spans="1:9" x14ac:dyDescent="0.35">
      <c r="A54" s="32" t="s">
        <v>105</v>
      </c>
      <c r="B54" s="189">
        <v>360</v>
      </c>
      <c r="C54" s="41">
        <v>28.704421168170967</v>
      </c>
      <c r="D54" s="38">
        <v>6.8487549999999997</v>
      </c>
      <c r="E54" s="39">
        <v>15.44313</v>
      </c>
      <c r="F54" s="39">
        <v>23.481885000000002</v>
      </c>
      <c r="G54" s="39">
        <v>31.177865000000001</v>
      </c>
      <c r="H54" s="39">
        <v>37.948155</v>
      </c>
      <c r="I54" s="28"/>
    </row>
    <row r="55" spans="1:9" x14ac:dyDescent="0.35">
      <c r="A55" s="32" t="s">
        <v>106</v>
      </c>
      <c r="B55" s="189">
        <v>85</v>
      </c>
      <c r="C55" s="41">
        <v>24.027255956847227</v>
      </c>
      <c r="D55" s="38">
        <v>6.6431390000000006</v>
      </c>
      <c r="E55" s="39">
        <v>13.756850000000002</v>
      </c>
      <c r="F55" s="39">
        <v>20.592019999999998</v>
      </c>
      <c r="G55" s="39">
        <v>27.496599999999997</v>
      </c>
      <c r="H55" s="39">
        <v>36.589399999999998</v>
      </c>
    </row>
    <row r="56" spans="1:9" ht="30" customHeight="1" x14ac:dyDescent="0.35">
      <c r="A56" s="10" t="s">
        <v>142</v>
      </c>
    </row>
    <row r="57" spans="1:9" ht="45" customHeight="1" x14ac:dyDescent="0.35">
      <c r="A57" s="173" t="s">
        <v>94</v>
      </c>
      <c r="B57" s="173" t="s">
        <v>68</v>
      </c>
      <c r="C57" s="159" t="s">
        <v>70</v>
      </c>
      <c r="D57" s="127" t="s">
        <v>71</v>
      </c>
      <c r="E57" s="127" t="s">
        <v>72</v>
      </c>
      <c r="F57" s="127" t="s">
        <v>73</v>
      </c>
      <c r="G57" s="127" t="s">
        <v>74</v>
      </c>
      <c r="H57" s="196" t="s">
        <v>75</v>
      </c>
    </row>
    <row r="58" spans="1:9" x14ac:dyDescent="0.35">
      <c r="A58" s="24" t="s">
        <v>95</v>
      </c>
      <c r="B58" s="187">
        <v>60</v>
      </c>
      <c r="C58" s="37">
        <v>27.703815294382199</v>
      </c>
      <c r="D58" s="71">
        <v>9.6</v>
      </c>
      <c r="E58" s="49">
        <v>12.5</v>
      </c>
      <c r="F58" s="49">
        <v>17.8</v>
      </c>
      <c r="G58" s="49">
        <v>21.5</v>
      </c>
      <c r="H58" s="50">
        <v>33.700000000000003</v>
      </c>
    </row>
    <row r="59" spans="1:9" ht="14.5" customHeight="1" x14ac:dyDescent="0.35">
      <c r="A59" s="29" t="s">
        <v>96</v>
      </c>
      <c r="B59" s="188">
        <v>133</v>
      </c>
      <c r="C59" s="21">
        <v>24.815348072844131</v>
      </c>
      <c r="D59" s="64">
        <v>7.5</v>
      </c>
      <c r="E59" s="28">
        <v>14.099999999999998</v>
      </c>
      <c r="F59" s="28">
        <v>20.599999999999998</v>
      </c>
      <c r="G59" s="28">
        <v>28.1</v>
      </c>
      <c r="H59" s="53">
        <v>38.200000000000003</v>
      </c>
    </row>
    <row r="60" spans="1:9" x14ac:dyDescent="0.35">
      <c r="A60" s="29" t="s">
        <v>97</v>
      </c>
      <c r="B60" s="188">
        <v>313</v>
      </c>
      <c r="C60" s="21">
        <v>23.673903131832351</v>
      </c>
      <c r="D60" s="64">
        <v>7.3</v>
      </c>
      <c r="E60" s="28">
        <v>13.200000000000001</v>
      </c>
      <c r="F60" s="28">
        <v>17.899999999999999</v>
      </c>
      <c r="G60" s="28">
        <v>24.3</v>
      </c>
      <c r="H60" s="53">
        <v>36.199999999999996</v>
      </c>
    </row>
    <row r="61" spans="1:9" x14ac:dyDescent="0.35">
      <c r="A61" s="29" t="s">
        <v>98</v>
      </c>
      <c r="B61" s="188">
        <v>132</v>
      </c>
      <c r="C61" s="21">
        <v>23.741564446806169</v>
      </c>
      <c r="D61" s="64">
        <v>7.3999999999999995</v>
      </c>
      <c r="E61" s="28">
        <v>12.2</v>
      </c>
      <c r="F61" s="28">
        <v>17</v>
      </c>
      <c r="G61" s="28">
        <v>24.099999999999998</v>
      </c>
      <c r="H61" s="53">
        <v>34.4</v>
      </c>
      <c r="I61" s="90"/>
    </row>
    <row r="62" spans="1:9" x14ac:dyDescent="0.35">
      <c r="A62" s="29" t="s">
        <v>99</v>
      </c>
      <c r="B62" s="188">
        <v>56</v>
      </c>
      <c r="C62" s="21">
        <v>14.262354882524056</v>
      </c>
      <c r="D62" s="64">
        <v>5.5</v>
      </c>
      <c r="E62" s="28">
        <v>8.6999999999999993</v>
      </c>
      <c r="F62" s="28">
        <v>12.2</v>
      </c>
      <c r="G62" s="28">
        <v>15.1</v>
      </c>
      <c r="H62" s="53">
        <v>24.8</v>
      </c>
      <c r="I62" s="90"/>
    </row>
    <row r="63" spans="1:9" x14ac:dyDescent="0.35">
      <c r="A63" s="29" t="s">
        <v>100</v>
      </c>
      <c r="B63" s="188">
        <v>73</v>
      </c>
      <c r="C63" s="21">
        <v>26.13012639193505</v>
      </c>
      <c r="D63" s="64">
        <v>6.2</v>
      </c>
      <c r="E63" s="28">
        <v>10.8</v>
      </c>
      <c r="F63" s="28">
        <v>17.8</v>
      </c>
      <c r="G63" s="28">
        <v>21.4</v>
      </c>
      <c r="H63" s="53">
        <v>34.4</v>
      </c>
      <c r="I63" s="90"/>
    </row>
    <row r="64" spans="1:9" x14ac:dyDescent="0.35">
      <c r="A64" s="29" t="s">
        <v>138</v>
      </c>
      <c r="B64" s="188">
        <v>9</v>
      </c>
      <c r="C64" s="21"/>
      <c r="D64" s="64">
        <v>6</v>
      </c>
      <c r="E64" s="28">
        <v>8.9</v>
      </c>
      <c r="F64" s="28">
        <v>14.000000000000002</v>
      </c>
      <c r="G64" s="28">
        <v>25.1</v>
      </c>
      <c r="H64" s="53">
        <v>35.9</v>
      </c>
      <c r="I64" s="90"/>
    </row>
    <row r="65" spans="1:21" x14ac:dyDescent="0.35">
      <c r="A65" s="29" t="s">
        <v>103</v>
      </c>
      <c r="B65" s="188">
        <v>284</v>
      </c>
      <c r="C65" s="21">
        <v>23.871427061848184</v>
      </c>
      <c r="D65" s="64">
        <v>7.3999999999999995</v>
      </c>
      <c r="E65" s="28">
        <v>13.5</v>
      </c>
      <c r="F65" s="28">
        <v>20.200000000000003</v>
      </c>
      <c r="G65" s="28">
        <v>26.200000000000003</v>
      </c>
      <c r="H65" s="53">
        <v>34.799999999999997</v>
      </c>
      <c r="I65" s="90"/>
    </row>
    <row r="66" spans="1:21" ht="30" customHeight="1" x14ac:dyDescent="0.35">
      <c r="A66" s="153" t="s">
        <v>104</v>
      </c>
      <c r="B66" s="191">
        <f>SUM(B58:B65)</f>
        <v>1060</v>
      </c>
      <c r="C66" s="192">
        <v>23.888283603280609</v>
      </c>
      <c r="D66" s="155">
        <f>AVERAGE(D58:D65)</f>
        <v>7.1124999999999998</v>
      </c>
      <c r="E66" s="151">
        <f t="shared" ref="E66:H66" si="0">AVERAGE(E58:E65)</f>
        <v>11.737500000000001</v>
      </c>
      <c r="F66" s="151">
        <f t="shared" si="0"/>
        <v>17.1875</v>
      </c>
      <c r="G66" s="151">
        <f t="shared" si="0"/>
        <v>23.225000000000001</v>
      </c>
      <c r="H66" s="152">
        <f t="shared" si="0"/>
        <v>34.050000000000004</v>
      </c>
      <c r="I66" s="90"/>
    </row>
    <row r="67" spans="1:21" x14ac:dyDescent="0.35">
      <c r="A67" s="31" t="s">
        <v>105</v>
      </c>
      <c r="B67" s="189">
        <v>546</v>
      </c>
      <c r="C67" s="41">
        <v>28.64666260084589</v>
      </c>
      <c r="D67" s="38">
        <v>9.6</v>
      </c>
      <c r="E67" s="39">
        <v>17.599999999999998</v>
      </c>
      <c r="F67" s="39">
        <v>24.4</v>
      </c>
      <c r="G67" s="39">
        <v>33.300000000000004</v>
      </c>
      <c r="H67" s="40">
        <v>43</v>
      </c>
      <c r="I67" s="90"/>
    </row>
    <row r="68" spans="1:21" x14ac:dyDescent="0.35">
      <c r="A68" s="36" t="s">
        <v>106</v>
      </c>
      <c r="B68" s="190">
        <v>206</v>
      </c>
      <c r="C68" s="44">
        <v>27.466970096651956</v>
      </c>
      <c r="D68" s="73">
        <v>9.1999999999999993</v>
      </c>
      <c r="E68" s="59">
        <v>15.299999999999999</v>
      </c>
      <c r="F68" s="59">
        <v>21.6</v>
      </c>
      <c r="G68" s="59">
        <v>26.700000000000003</v>
      </c>
      <c r="H68" s="60">
        <v>39.700000000000003</v>
      </c>
      <c r="I68" s="28"/>
    </row>
    <row r="69" spans="1:21" ht="30" customHeight="1" x14ac:dyDescent="0.35">
      <c r="A69" s="10" t="s">
        <v>143</v>
      </c>
    </row>
    <row r="70" spans="1:21" ht="45" customHeight="1" x14ac:dyDescent="0.35">
      <c r="A70" s="173" t="s">
        <v>94</v>
      </c>
      <c r="B70" s="173" t="s">
        <v>68</v>
      </c>
      <c r="C70" s="159" t="s">
        <v>70</v>
      </c>
      <c r="D70" s="127" t="s">
        <v>71</v>
      </c>
      <c r="E70" s="127" t="s">
        <v>72</v>
      </c>
      <c r="F70" s="127" t="s">
        <v>73</v>
      </c>
      <c r="G70" s="127" t="s">
        <v>74</v>
      </c>
      <c r="H70" s="196" t="s">
        <v>75</v>
      </c>
    </row>
    <row r="71" spans="1:21" x14ac:dyDescent="0.35">
      <c r="A71" s="24" t="s">
        <v>95</v>
      </c>
      <c r="B71" s="183">
        <v>53</v>
      </c>
      <c r="C71" s="105">
        <v>26.716506104145722</v>
      </c>
      <c r="D71" s="101">
        <v>4.4856008593713552</v>
      </c>
      <c r="E71" s="92">
        <v>13.237255903723849</v>
      </c>
      <c r="F71" s="92">
        <v>17.2003205128205</v>
      </c>
      <c r="G71" s="92">
        <v>22.203959829704999</v>
      </c>
      <c r="H71" s="93">
        <v>37.132394022189139</v>
      </c>
    </row>
    <row r="72" spans="1:21" x14ac:dyDescent="0.35">
      <c r="A72" s="29" t="s">
        <v>96</v>
      </c>
      <c r="B72" s="184">
        <v>119</v>
      </c>
      <c r="C72" s="84">
        <v>28.527332366558522</v>
      </c>
      <c r="D72" s="102">
        <v>6.5748054924211878</v>
      </c>
      <c r="E72" s="88">
        <v>15.3800067281441</v>
      </c>
      <c r="F72" s="88">
        <v>20.437215391621148</v>
      </c>
      <c r="G72" s="88">
        <v>29.858812898451749</v>
      </c>
      <c r="H72" s="95">
        <v>43.273511374186405</v>
      </c>
    </row>
    <row r="73" spans="1:21" ht="14.9" customHeight="1" x14ac:dyDescent="0.35">
      <c r="A73" s="29" t="s">
        <v>97</v>
      </c>
      <c r="B73" s="184">
        <v>277</v>
      </c>
      <c r="C73" s="84">
        <v>25.010243309178907</v>
      </c>
      <c r="D73" s="102">
        <v>6.2260864325884775</v>
      </c>
      <c r="E73" s="88">
        <v>13.432948611611501</v>
      </c>
      <c r="F73" s="88">
        <v>18.468522313296901</v>
      </c>
      <c r="G73" s="88">
        <v>24.555208850803101</v>
      </c>
      <c r="H73" s="95">
        <v>35.829578279331436</v>
      </c>
    </row>
    <row r="74" spans="1:21" x14ac:dyDescent="0.35">
      <c r="A74" s="29" t="s">
        <v>98</v>
      </c>
      <c r="B74" s="184">
        <v>117</v>
      </c>
      <c r="C74" s="84">
        <v>26.611407388737536</v>
      </c>
      <c r="D74" s="102">
        <v>7.3979204614450467</v>
      </c>
      <c r="E74" s="88">
        <v>13.268502540504251</v>
      </c>
      <c r="F74" s="88">
        <v>19.0685574857951</v>
      </c>
      <c r="G74" s="88">
        <v>25.717782331511852</v>
      </c>
      <c r="H74" s="95">
        <v>38.352211623436908</v>
      </c>
    </row>
    <row r="75" spans="1:21" x14ac:dyDescent="0.35">
      <c r="A75" s="29" t="s">
        <v>99</v>
      </c>
      <c r="B75" s="184">
        <v>58</v>
      </c>
      <c r="C75" s="84">
        <v>16.922843335824304</v>
      </c>
      <c r="D75" s="102">
        <v>3.7546390398617464</v>
      </c>
      <c r="E75" s="88">
        <v>10.7390462017286</v>
      </c>
      <c r="F75" s="88">
        <v>15.439008424408</v>
      </c>
      <c r="G75" s="88">
        <v>18.896696072029101</v>
      </c>
      <c r="H75" s="95">
        <v>27.703859160250033</v>
      </c>
    </row>
    <row r="76" spans="1:21" x14ac:dyDescent="0.35">
      <c r="A76" s="29" t="s">
        <v>100</v>
      </c>
      <c r="B76" s="184">
        <v>353</v>
      </c>
      <c r="C76" s="84">
        <v>26.315988171879773</v>
      </c>
      <c r="D76" s="102">
        <v>5.432700993676602</v>
      </c>
      <c r="E76" s="88">
        <v>8.926869771415106</v>
      </c>
      <c r="F76" s="88">
        <v>11.508152173913</v>
      </c>
      <c r="G76" s="88">
        <v>14.024390243902452</v>
      </c>
      <c r="H76" s="95">
        <v>24.435802699122384</v>
      </c>
    </row>
    <row r="77" spans="1:21" x14ac:dyDescent="0.35">
      <c r="A77" s="29" t="s">
        <v>138</v>
      </c>
      <c r="B77" s="184">
        <v>16</v>
      </c>
      <c r="C77" s="84">
        <v>25.899305353917885</v>
      </c>
      <c r="D77" s="102">
        <v>5.1784395198522706</v>
      </c>
      <c r="E77" s="88">
        <v>7.4148911353864904</v>
      </c>
      <c r="F77" s="88">
        <v>13.731076076989302</v>
      </c>
      <c r="G77" s="88">
        <v>19.315706379231003</v>
      </c>
      <c r="H77" s="95">
        <v>30.486716479867198</v>
      </c>
    </row>
    <row r="78" spans="1:21" x14ac:dyDescent="0.35">
      <c r="A78" s="29" t="s">
        <v>103</v>
      </c>
      <c r="B78" s="184">
        <v>234</v>
      </c>
      <c r="C78" s="84">
        <v>32.101694230624993</v>
      </c>
      <c r="D78" s="102">
        <v>7.1034836065573774</v>
      </c>
      <c r="E78" s="88">
        <v>15.390977438657227</v>
      </c>
      <c r="F78" s="88">
        <v>23.216978312841501</v>
      </c>
      <c r="G78" s="88">
        <v>31.156961520947174</v>
      </c>
      <c r="H78" s="95">
        <v>41.582200591985448</v>
      </c>
    </row>
    <row r="79" spans="1:21" ht="30" customHeight="1" x14ac:dyDescent="0.35">
      <c r="A79" s="153" t="s">
        <v>104</v>
      </c>
      <c r="B79" s="193">
        <v>1227</v>
      </c>
      <c r="C79" s="195">
        <v>27.723772950776247</v>
      </c>
      <c r="D79" s="194">
        <v>6.0611319670711925</v>
      </c>
      <c r="E79" s="148">
        <v>11.4090012143291</v>
      </c>
      <c r="F79" s="148">
        <v>16.4768328779599</v>
      </c>
      <c r="G79" s="148">
        <v>24.033258408258401</v>
      </c>
      <c r="H79" s="149">
        <v>37.318658925318779</v>
      </c>
      <c r="T79" s="11"/>
      <c r="U79" s="11"/>
    </row>
    <row r="80" spans="1:21" x14ac:dyDescent="0.35">
      <c r="A80" s="31" t="s">
        <v>105</v>
      </c>
      <c r="B80" s="185">
        <v>404</v>
      </c>
      <c r="C80" s="106">
        <v>33.474672221271106</v>
      </c>
      <c r="D80" s="103">
        <v>10.479142115284551</v>
      </c>
      <c r="E80" s="97">
        <v>18.136453070763299</v>
      </c>
      <c r="F80" s="97">
        <v>25.993023901550501</v>
      </c>
      <c r="G80" s="97">
        <v>35.366181979372925</v>
      </c>
      <c r="H80" s="98">
        <v>45.733809893390529</v>
      </c>
      <c r="T80" s="11"/>
      <c r="U80" s="11"/>
    </row>
    <row r="81" spans="1:21" x14ac:dyDescent="0.35">
      <c r="A81" s="36" t="s">
        <v>106</v>
      </c>
      <c r="B81" s="186">
        <v>159</v>
      </c>
      <c r="C81" s="107">
        <v>27.714741734321439</v>
      </c>
      <c r="D81" s="104">
        <v>7.4875113533151696</v>
      </c>
      <c r="E81" s="99">
        <v>18.7520871281117</v>
      </c>
      <c r="F81" s="99">
        <v>23.4288194444444</v>
      </c>
      <c r="G81" s="99">
        <v>28.669882741347902</v>
      </c>
      <c r="H81" s="100">
        <v>39.421066666666697</v>
      </c>
      <c r="T81" s="11"/>
      <c r="U81" s="11"/>
    </row>
    <row r="82" spans="1:21" ht="30" customHeight="1" x14ac:dyDescent="0.35">
      <c r="A82" s="10" t="s">
        <v>144</v>
      </c>
      <c r="T82" s="11"/>
      <c r="U82" s="11"/>
    </row>
    <row r="83" spans="1:21" ht="45" customHeight="1" x14ac:dyDescent="0.35">
      <c r="A83" s="173" t="s">
        <v>94</v>
      </c>
      <c r="B83" s="173" t="s">
        <v>68</v>
      </c>
      <c r="C83" s="159" t="s">
        <v>70</v>
      </c>
      <c r="D83" s="127" t="s">
        <v>71</v>
      </c>
      <c r="E83" s="127" t="s">
        <v>72</v>
      </c>
      <c r="F83" s="127" t="s">
        <v>73</v>
      </c>
      <c r="G83" s="127" t="s">
        <v>74</v>
      </c>
      <c r="H83" s="196" t="s">
        <v>75</v>
      </c>
      <c r="T83" s="11"/>
      <c r="U83" s="11"/>
    </row>
    <row r="84" spans="1:21" x14ac:dyDescent="0.35">
      <c r="A84" s="24" t="s">
        <v>95</v>
      </c>
      <c r="B84" s="183">
        <v>41</v>
      </c>
      <c r="C84" s="105">
        <v>25.603999999999999</v>
      </c>
      <c r="D84" s="101">
        <v>7.5439999999999996</v>
      </c>
      <c r="E84" s="92">
        <v>10.917</v>
      </c>
      <c r="F84" s="92">
        <v>17.742000000000001</v>
      </c>
      <c r="G84" s="92">
        <v>25.864000000000001</v>
      </c>
      <c r="H84" s="93">
        <v>34.183999999999997</v>
      </c>
      <c r="T84" s="55"/>
      <c r="U84" s="55"/>
    </row>
    <row r="85" spans="1:21" x14ac:dyDescent="0.35">
      <c r="A85" s="29" t="s">
        <v>96</v>
      </c>
      <c r="B85" s="184">
        <v>93</v>
      </c>
      <c r="C85" s="84">
        <v>26.222000000000001</v>
      </c>
      <c r="D85" s="102">
        <v>4.8230000000000004</v>
      </c>
      <c r="E85" s="88">
        <v>14.49</v>
      </c>
      <c r="F85" s="88">
        <v>21.972999999999999</v>
      </c>
      <c r="G85" s="88">
        <v>28.417000000000002</v>
      </c>
      <c r="H85" s="95">
        <v>35.581000000000003</v>
      </c>
    </row>
    <row r="86" spans="1:21" x14ac:dyDescent="0.35">
      <c r="A86" s="29" t="s">
        <v>97</v>
      </c>
      <c r="B86" s="184">
        <v>233</v>
      </c>
      <c r="C86" s="84">
        <v>24.818999999999999</v>
      </c>
      <c r="D86" s="102">
        <v>7.45</v>
      </c>
      <c r="E86" s="88">
        <v>14.305999999999999</v>
      </c>
      <c r="F86" s="88">
        <v>20.274000000000001</v>
      </c>
      <c r="G86" s="88">
        <v>26.465</v>
      </c>
      <c r="H86" s="95">
        <v>35.930999999999997</v>
      </c>
    </row>
    <row r="87" spans="1:21" ht="14.5" customHeight="1" x14ac:dyDescent="0.35">
      <c r="A87" s="29" t="s">
        <v>98</v>
      </c>
      <c r="B87" s="184">
        <v>113</v>
      </c>
      <c r="C87" s="84">
        <v>23.257000000000001</v>
      </c>
      <c r="D87" s="102">
        <v>7.9269999999999996</v>
      </c>
      <c r="E87" s="88">
        <v>14.102</v>
      </c>
      <c r="F87" s="88">
        <v>19.62</v>
      </c>
      <c r="G87" s="88">
        <v>25.445</v>
      </c>
      <c r="H87" s="95">
        <v>35.61</v>
      </c>
    </row>
    <row r="88" spans="1:21" x14ac:dyDescent="0.35">
      <c r="A88" s="29" t="s">
        <v>99</v>
      </c>
      <c r="B88" s="184">
        <v>39</v>
      </c>
      <c r="C88" s="84">
        <v>15.59</v>
      </c>
      <c r="D88" s="102">
        <v>8.2270000000000003</v>
      </c>
      <c r="E88" s="88">
        <v>12.554</v>
      </c>
      <c r="F88" s="88">
        <v>15.818</v>
      </c>
      <c r="G88" s="88">
        <v>19.329000000000001</v>
      </c>
      <c r="H88" s="95">
        <v>26.193000000000001</v>
      </c>
    </row>
    <row r="89" spans="1:21" x14ac:dyDescent="0.35">
      <c r="A89" s="29" t="s">
        <v>100</v>
      </c>
      <c r="B89" s="184">
        <v>391</v>
      </c>
      <c r="C89" s="84">
        <v>22.527999999999999</v>
      </c>
      <c r="D89" s="102">
        <v>5.9580000000000002</v>
      </c>
      <c r="E89" s="88">
        <v>8.3919999999999995</v>
      </c>
      <c r="F89" s="88">
        <v>10.651999999999999</v>
      </c>
      <c r="G89" s="88">
        <v>13.423</v>
      </c>
      <c r="H89" s="95">
        <v>22.584</v>
      </c>
    </row>
    <row r="90" spans="1:21" x14ac:dyDescent="0.35">
      <c r="A90" s="29" t="s">
        <v>138</v>
      </c>
      <c r="B90" s="184">
        <v>9</v>
      </c>
      <c r="C90" s="84">
        <v>28.957000000000001</v>
      </c>
      <c r="D90" s="102">
        <v>2.3029999999999999</v>
      </c>
      <c r="E90" s="88">
        <v>8.5860000000000003</v>
      </c>
      <c r="F90" s="88">
        <v>10.875</v>
      </c>
      <c r="G90" s="88">
        <v>28.279</v>
      </c>
      <c r="H90" s="95">
        <v>35.322000000000003</v>
      </c>
    </row>
    <row r="91" spans="1:21" x14ac:dyDescent="0.35">
      <c r="A91" s="29" t="s">
        <v>103</v>
      </c>
      <c r="B91" s="184">
        <v>201</v>
      </c>
      <c r="C91" s="84">
        <v>28.608000000000001</v>
      </c>
      <c r="D91" s="102">
        <v>6.7050000000000001</v>
      </c>
      <c r="E91" s="88">
        <v>15.792</v>
      </c>
      <c r="F91" s="88">
        <v>22.780999999999999</v>
      </c>
      <c r="G91" s="88">
        <v>28.538</v>
      </c>
      <c r="H91" s="95">
        <v>38.021000000000001</v>
      </c>
    </row>
    <row r="92" spans="1:21" ht="30" customHeight="1" x14ac:dyDescent="0.35">
      <c r="A92" s="153" t="s">
        <v>104</v>
      </c>
      <c r="B92" s="193">
        <v>1120</v>
      </c>
      <c r="C92" s="195">
        <v>25.135000000000002</v>
      </c>
      <c r="D92" s="194">
        <v>6.1710000000000003</v>
      </c>
      <c r="E92" s="148">
        <v>10.420999999999999</v>
      </c>
      <c r="F92" s="148">
        <v>15.978</v>
      </c>
      <c r="G92" s="148">
        <v>23.594000000000001</v>
      </c>
      <c r="H92" s="149">
        <v>34.991999999999997</v>
      </c>
      <c r="T92" s="11"/>
      <c r="U92" s="11"/>
    </row>
    <row r="93" spans="1:21" x14ac:dyDescent="0.35">
      <c r="A93" s="31" t="s">
        <v>105</v>
      </c>
      <c r="B93" s="185">
        <v>592</v>
      </c>
      <c r="C93" s="106">
        <v>27.762</v>
      </c>
      <c r="D93" s="103">
        <v>7.1239999999999997</v>
      </c>
      <c r="E93" s="97">
        <v>15.154999999999999</v>
      </c>
      <c r="F93" s="97">
        <v>24.690999999999999</v>
      </c>
      <c r="G93" s="97">
        <v>32.878999999999998</v>
      </c>
      <c r="H93" s="98">
        <v>40.237000000000002</v>
      </c>
      <c r="T93" s="11"/>
      <c r="U93" s="11"/>
    </row>
    <row r="94" spans="1:21" x14ac:dyDescent="0.35">
      <c r="A94" s="36" t="s">
        <v>106</v>
      </c>
      <c r="B94" s="186">
        <v>161</v>
      </c>
      <c r="C94" s="107">
        <v>24.413</v>
      </c>
      <c r="D94" s="104">
        <v>9.2889999999999997</v>
      </c>
      <c r="E94" s="99">
        <v>17.556999999999999</v>
      </c>
      <c r="F94" s="99">
        <v>22.521999999999998</v>
      </c>
      <c r="G94" s="99">
        <v>27.03</v>
      </c>
      <c r="H94" s="100">
        <v>35.968000000000004</v>
      </c>
      <c r="T94" s="11"/>
      <c r="U94" s="11"/>
    </row>
    <row r="96" spans="1:21" x14ac:dyDescent="0.35">
      <c r="T96" s="11"/>
      <c r="U96" s="11"/>
    </row>
    <row r="97" spans="2:21" x14ac:dyDescent="0.35">
      <c r="T97" s="56"/>
      <c r="U97" s="56"/>
    </row>
    <row r="98" spans="2:21" x14ac:dyDescent="0.35">
      <c r="T98" s="11"/>
      <c r="U98" s="11"/>
    </row>
    <row r="99" spans="2:21" x14ac:dyDescent="0.35">
      <c r="B99" s="178"/>
      <c r="T99" s="11"/>
      <c r="U99" s="11"/>
    </row>
  </sheetData>
  <sortState xmlns:xlrd2="http://schemas.microsoft.com/office/spreadsheetml/2017/richdata2" ref="A61:I67">
    <sortCondition ref="I61:I67"/>
  </sortState>
  <pageMargins left="0.7" right="0.7" top="0.75" bottom="0.75" header="0.3" footer="0.3"/>
  <pageSetup paperSize="9" orientation="landscape" verticalDpi="4" r:id="rId1"/>
  <colBreaks count="1" manualBreakCount="1">
    <brk id="9" min="2" max="18" man="1"/>
  </colBreaks>
  <drawing r:id="rId2"/>
  <tableParts count="7">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9209-1A8A-4E18-B0EB-D1E277E0B620}">
  <dimension ref="A1:D20"/>
  <sheetViews>
    <sheetView zoomScaleNormal="100" workbookViewId="0">
      <selection activeCell="C7" sqref="C7"/>
    </sheetView>
  </sheetViews>
  <sheetFormatPr defaultRowHeight="14.5" x14ac:dyDescent="0.35"/>
  <cols>
    <col min="3" max="3" width="14.1796875" customWidth="1"/>
    <col min="4" max="4" width="14.81640625" customWidth="1"/>
  </cols>
  <sheetData>
    <row r="1" spans="1:4" x14ac:dyDescent="0.35">
      <c r="A1" s="198" t="s">
        <v>145</v>
      </c>
      <c r="B1" s="198"/>
    </row>
    <row r="2" spans="1:4" x14ac:dyDescent="0.35">
      <c r="C2" s="197" t="s">
        <v>146</v>
      </c>
      <c r="D2" t="s">
        <v>147</v>
      </c>
    </row>
    <row r="3" spans="1:4" x14ac:dyDescent="0.35">
      <c r="A3" t="s">
        <v>148</v>
      </c>
      <c r="B3" t="s">
        <v>149</v>
      </c>
      <c r="C3" s="88">
        <f>'Annual Regional Wind LFs'!F27-'Annual Regional Wind LFs'!E27</f>
        <v>5.5419484000000008</v>
      </c>
      <c r="D3" s="88">
        <f>'Annual Regional Wind LFs'!G27-'Annual Regional Wind LFs'!F27</f>
        <v>7.9775017000000013</v>
      </c>
    </row>
    <row r="4" spans="1:4" x14ac:dyDescent="0.35">
      <c r="B4" t="s">
        <v>105</v>
      </c>
      <c r="C4" s="88">
        <f>'Annual Regional Wind LFs'!F28-'Annual Regional Wind LFs'!E28</f>
        <v>8.1689313999999982</v>
      </c>
      <c r="D4" s="88">
        <f>'Annual Regional Wind LFs'!G28-'Annual Regional Wind LFs'!F28</f>
        <v>8.4540512999999997</v>
      </c>
    </row>
    <row r="5" spans="1:4" x14ac:dyDescent="0.35">
      <c r="B5" t="s">
        <v>106</v>
      </c>
      <c r="C5" s="88">
        <f>'Annual Regional Wind LFs'!F29-'Annual Regional Wind LFs'!E29</f>
        <v>5.377435049999999</v>
      </c>
      <c r="D5" s="88">
        <f>'Annual Regional Wind LFs'!G29-'Annual Regional Wind LFs'!F29</f>
        <v>6.0323663500000002</v>
      </c>
    </row>
    <row r="6" spans="1:4" x14ac:dyDescent="0.35">
      <c r="A6" t="s">
        <v>150</v>
      </c>
      <c r="B6" t="s">
        <v>149</v>
      </c>
      <c r="C6" s="199">
        <f>'Annual Regional Wind LFs'!F40-'Annual Regional Wind LFs'!E40</f>
        <v>5.6444881000000002</v>
      </c>
      <c r="D6" s="199">
        <f>'Annual Regional Wind LFs'!G40-'Annual Regional Wind LFs'!F40</f>
        <v>7.0792090999999999</v>
      </c>
    </row>
    <row r="7" spans="1:4" x14ac:dyDescent="0.35">
      <c r="B7" t="s">
        <v>105</v>
      </c>
      <c r="C7" s="199">
        <f>'Annual Regional Wind LFs'!F41-'Annual Regional Wind LFs'!E41</f>
        <v>7.573719650000001</v>
      </c>
      <c r="D7" s="199">
        <f>'Annual Regional Wind LFs'!G41-'Annual Regional Wind LFs'!F41</f>
        <v>8.832298950000002</v>
      </c>
    </row>
    <row r="8" spans="1:4" x14ac:dyDescent="0.35">
      <c r="B8" t="s">
        <v>106</v>
      </c>
      <c r="C8" s="199">
        <f>'Annual Regional Wind LFs'!F42-'Annual Regional Wind LFs'!E42</f>
        <v>4.5621177499999988</v>
      </c>
      <c r="D8" s="199">
        <f>'Annual Regional Wind LFs'!G42-'Annual Regional Wind LFs'!F42</f>
        <v>4.4145553500000005</v>
      </c>
    </row>
    <row r="9" spans="1:4" x14ac:dyDescent="0.35">
      <c r="A9" t="s">
        <v>151</v>
      </c>
      <c r="B9" t="s">
        <v>149</v>
      </c>
      <c r="C9" s="88">
        <f>'Annual Regional Wind LFs'!F53-'Annual Regional Wind LFs'!E53</f>
        <v>7.1636199999999981</v>
      </c>
      <c r="D9" s="88">
        <f>'Annual Regional Wind LFs'!G53-'Annual Regional Wind LFs'!F53</f>
        <v>7.5386200000000017</v>
      </c>
    </row>
    <row r="10" spans="1:4" x14ac:dyDescent="0.35">
      <c r="B10" t="s">
        <v>105</v>
      </c>
      <c r="C10" s="88">
        <f>'Annual Regional Wind LFs'!F54-'Annual Regional Wind LFs'!E54</f>
        <v>8.0387550000000019</v>
      </c>
      <c r="D10" s="88">
        <f>'Annual Regional Wind LFs'!G54-'Annual Regional Wind LFs'!F54</f>
        <v>7.6959799999999987</v>
      </c>
    </row>
    <row r="11" spans="1:4" x14ac:dyDescent="0.35">
      <c r="B11" t="s">
        <v>106</v>
      </c>
      <c r="C11" s="88">
        <f>'Annual Regional Wind LFs'!F55-'Annual Regional Wind LFs'!E55</f>
        <v>6.8351699999999962</v>
      </c>
      <c r="D11" s="88">
        <f>'Annual Regional Wind LFs'!G55-'Annual Regional Wind LFs'!F55</f>
        <v>6.9045799999999993</v>
      </c>
    </row>
    <row r="12" spans="1:4" x14ac:dyDescent="0.35">
      <c r="A12" t="s">
        <v>152</v>
      </c>
      <c r="B12" t="s">
        <v>149</v>
      </c>
      <c r="C12" s="88">
        <f>'Annual Regional Wind LFs'!F66-'Annual Regional Wind LFs'!E66</f>
        <v>5.4499999999999993</v>
      </c>
      <c r="D12" s="88">
        <f>'Annual Regional Wind LFs'!G66-'Annual Regional Wind LFs'!F66</f>
        <v>6.0375000000000014</v>
      </c>
    </row>
    <row r="13" spans="1:4" x14ac:dyDescent="0.35">
      <c r="B13" t="s">
        <v>105</v>
      </c>
      <c r="C13" s="88">
        <f>'Annual Regional Wind LFs'!F67-'Annual Regional Wind LFs'!E67</f>
        <v>6.8000000000000007</v>
      </c>
      <c r="D13" s="88">
        <f>'Annual Regional Wind LFs'!G67-'Annual Regional Wind LFs'!F67</f>
        <v>8.9000000000000057</v>
      </c>
    </row>
    <row r="14" spans="1:4" x14ac:dyDescent="0.35">
      <c r="B14" t="s">
        <v>106</v>
      </c>
      <c r="C14" s="88">
        <f>'Annual Regional Wind LFs'!F68-'Annual Regional Wind LFs'!E68</f>
        <v>6.3000000000000025</v>
      </c>
      <c r="D14" s="88">
        <f>'Annual Regional Wind LFs'!G68-'Annual Regional Wind LFs'!F68</f>
        <v>5.1000000000000014</v>
      </c>
    </row>
    <row r="15" spans="1:4" x14ac:dyDescent="0.35">
      <c r="A15" t="s">
        <v>153</v>
      </c>
      <c r="B15" t="s">
        <v>149</v>
      </c>
      <c r="C15" s="88">
        <f>'Annual Regional Wind LFs'!F79-'Annual Regional Wind LFs'!E79</f>
        <v>5.0678316636308001</v>
      </c>
      <c r="D15" s="88">
        <f>'Annual Regional Wind LFs'!G79-'Annual Regional Wind LFs'!F79</f>
        <v>7.5564255302985011</v>
      </c>
    </row>
    <row r="16" spans="1:4" x14ac:dyDescent="0.35">
      <c r="B16" t="s">
        <v>105</v>
      </c>
      <c r="C16" s="88">
        <f>'Annual Regional Wind LFs'!F80-'Annual Regional Wind LFs'!E80</f>
        <v>7.8565708307872022</v>
      </c>
      <c r="D16" s="88">
        <f>'Annual Regional Wind LFs'!G80-'Annual Regional Wind LFs'!F80</f>
        <v>9.3731580778224242</v>
      </c>
    </row>
    <row r="17" spans="1:4" x14ac:dyDescent="0.35">
      <c r="B17" t="s">
        <v>106</v>
      </c>
      <c r="C17" s="88">
        <f>'Annual Regional Wind LFs'!F81-'Annual Regional Wind LFs'!E81</f>
        <v>4.6767323163326999</v>
      </c>
      <c r="D17" s="88">
        <f>'Annual Regional Wind LFs'!G81-'Annual Regional Wind LFs'!F81</f>
        <v>5.2410632969035014</v>
      </c>
    </row>
    <row r="18" spans="1:4" x14ac:dyDescent="0.35">
      <c r="A18" t="s">
        <v>154</v>
      </c>
      <c r="B18" t="s">
        <v>149</v>
      </c>
      <c r="C18" s="88">
        <f>'Annual Regional Wind LFs'!F92-'Annual Regional Wind LFs'!E92</f>
        <v>5.5570000000000004</v>
      </c>
      <c r="D18" s="88">
        <f>'Annual Regional Wind LFs'!G92-'Annual Regional Wind LFs'!F92</f>
        <v>7.6160000000000014</v>
      </c>
    </row>
    <row r="19" spans="1:4" x14ac:dyDescent="0.35">
      <c r="B19" t="s">
        <v>105</v>
      </c>
      <c r="C19" s="88">
        <f>'Annual Regional Wind LFs'!F93-'Annual Regional Wind LFs'!E93</f>
        <v>9.5359999999999996</v>
      </c>
      <c r="D19" s="88">
        <f>'Annual Regional Wind LFs'!G93-'Annual Regional Wind LFs'!F93</f>
        <v>8.1879999999999988</v>
      </c>
    </row>
    <row r="20" spans="1:4" x14ac:dyDescent="0.35">
      <c r="B20" t="s">
        <v>106</v>
      </c>
      <c r="C20" s="88">
        <f>'Annual Regional Wind LFs'!F94-'Annual Regional Wind LFs'!E94</f>
        <v>4.9649999999999999</v>
      </c>
      <c r="D20" s="88">
        <f>'Annual Regional Wind LFs'!G94-'Annual Regional Wind LFs'!F94</f>
        <v>4.5080000000000027</v>
      </c>
    </row>
  </sheetData>
  <phoneticPr fontId="31"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39"/>
  <sheetViews>
    <sheetView showGridLines="0" zoomScaleNormal="100" workbookViewId="0"/>
  </sheetViews>
  <sheetFormatPr defaultRowHeight="14.5" x14ac:dyDescent="0.35"/>
  <cols>
    <col min="3" max="3" width="25.453125" customWidth="1"/>
    <col min="4" max="4" width="13.81640625" customWidth="1"/>
    <col min="10" max="10" width="9.81640625" customWidth="1"/>
    <col min="12" max="13" width="9.453125" bestFit="1" customWidth="1"/>
  </cols>
  <sheetData>
    <row r="1" spans="1:16" x14ac:dyDescent="0.35">
      <c r="B1" t="s">
        <v>155</v>
      </c>
    </row>
    <row r="2" spans="1:16" x14ac:dyDescent="0.35">
      <c r="A2" t="s">
        <v>156</v>
      </c>
      <c r="B2" t="s">
        <v>157</v>
      </c>
    </row>
    <row r="3" spans="1:16" x14ac:dyDescent="0.35">
      <c r="B3" t="s">
        <v>158</v>
      </c>
    </row>
    <row r="4" spans="1:16" x14ac:dyDescent="0.35">
      <c r="B4" t="s">
        <v>159</v>
      </c>
    </row>
    <row r="5" spans="1:16" x14ac:dyDescent="0.35">
      <c r="B5" t="s">
        <v>160</v>
      </c>
    </row>
    <row r="7" spans="1:16" x14ac:dyDescent="0.35">
      <c r="D7" t="s">
        <v>161</v>
      </c>
    </row>
    <row r="8" spans="1:16" x14ac:dyDescent="0.35">
      <c r="I8" t="s">
        <v>162</v>
      </c>
    </row>
    <row r="9" spans="1:16" x14ac:dyDescent="0.35">
      <c r="E9" s="201" t="s">
        <v>163</v>
      </c>
      <c r="F9" s="202"/>
      <c r="G9" s="203"/>
      <c r="H9" s="201" t="s">
        <v>164</v>
      </c>
      <c r="I9" s="202"/>
      <c r="J9" s="203"/>
      <c r="K9" s="201" t="s">
        <v>165</v>
      </c>
      <c r="L9" s="202"/>
      <c r="M9" s="203"/>
      <c r="N9" s="201" t="s">
        <v>166</v>
      </c>
      <c r="O9" s="202"/>
      <c r="P9" s="203"/>
    </row>
    <row r="10" spans="1:16" x14ac:dyDescent="0.35">
      <c r="D10" s="200" t="s">
        <v>167</v>
      </c>
      <c r="E10" s="2" t="s">
        <v>168</v>
      </c>
      <c r="F10" s="1" t="s">
        <v>169</v>
      </c>
      <c r="G10" s="5" t="s">
        <v>170</v>
      </c>
      <c r="H10" s="2" t="s">
        <v>171</v>
      </c>
      <c r="I10" s="1" t="s">
        <v>172</v>
      </c>
      <c r="J10" s="5" t="s">
        <v>173</v>
      </c>
      <c r="K10" s="2" t="s">
        <v>174</v>
      </c>
      <c r="L10" s="1" t="s">
        <v>175</v>
      </c>
      <c r="M10" s="5" t="s">
        <v>176</v>
      </c>
      <c r="N10" s="2" t="s">
        <v>177</v>
      </c>
      <c r="O10" s="1" t="s">
        <v>178</v>
      </c>
      <c r="P10" s="5" t="s">
        <v>179</v>
      </c>
    </row>
    <row r="11" spans="1:16" x14ac:dyDescent="0.35">
      <c r="D11" t="s">
        <v>179</v>
      </c>
      <c r="E11" s="4"/>
      <c r="G11" s="6" t="s">
        <v>180</v>
      </c>
      <c r="H11" s="4"/>
      <c r="J11" s="3"/>
      <c r="K11" s="4"/>
      <c r="M11" s="3"/>
      <c r="N11" s="4"/>
      <c r="P11" s="3"/>
    </row>
    <row r="12" spans="1:16" x14ac:dyDescent="0.35">
      <c r="D12" t="s">
        <v>168</v>
      </c>
      <c r="E12" s="4"/>
      <c r="G12" s="3"/>
      <c r="H12" s="4"/>
      <c r="J12" s="3"/>
      <c r="K12" s="4"/>
      <c r="M12" s="3"/>
      <c r="N12" s="4"/>
      <c r="P12" s="3"/>
    </row>
    <row r="13" spans="1:16" x14ac:dyDescent="0.35">
      <c r="D13" t="s">
        <v>169</v>
      </c>
      <c r="E13" s="4"/>
      <c r="G13" s="3"/>
      <c r="H13" s="4"/>
      <c r="J13" s="3"/>
      <c r="K13" s="4"/>
      <c r="M13" s="3"/>
      <c r="N13" s="4"/>
      <c r="P13" s="3"/>
    </row>
    <row r="14" spans="1:16" x14ac:dyDescent="0.35">
      <c r="D14" t="s">
        <v>170</v>
      </c>
      <c r="E14" s="4"/>
      <c r="G14" s="3"/>
      <c r="H14" s="4"/>
      <c r="J14" s="6" t="s">
        <v>180</v>
      </c>
      <c r="K14" s="4"/>
      <c r="M14" s="3"/>
      <c r="N14" s="4"/>
      <c r="P14" s="3"/>
    </row>
    <row r="15" spans="1:16" x14ac:dyDescent="0.35">
      <c r="D15" t="s">
        <v>171</v>
      </c>
      <c r="E15" s="4"/>
      <c r="G15" s="3"/>
      <c r="H15" s="4"/>
      <c r="J15" s="3"/>
      <c r="K15" s="4"/>
      <c r="M15" s="3"/>
      <c r="N15" s="4"/>
      <c r="P15" s="3"/>
    </row>
    <row r="16" spans="1:16" x14ac:dyDescent="0.35">
      <c r="D16" t="s">
        <v>172</v>
      </c>
      <c r="E16" s="4"/>
      <c r="G16" s="3"/>
      <c r="H16" s="4"/>
      <c r="J16" s="3"/>
      <c r="K16" s="4"/>
      <c r="M16" s="3"/>
      <c r="N16" s="4"/>
      <c r="P16" s="3"/>
    </row>
    <row r="17" spans="1:16" x14ac:dyDescent="0.35">
      <c r="D17" t="s">
        <v>173</v>
      </c>
      <c r="E17" s="4"/>
      <c r="G17" s="3"/>
      <c r="H17" s="4"/>
      <c r="J17" s="3"/>
      <c r="K17" s="4"/>
      <c r="M17" s="6" t="s">
        <v>180</v>
      </c>
      <c r="N17" s="4"/>
      <c r="P17" s="3"/>
    </row>
    <row r="18" spans="1:16" x14ac:dyDescent="0.35">
      <c r="D18" t="s">
        <v>174</v>
      </c>
      <c r="E18" s="4"/>
      <c r="G18" s="3"/>
      <c r="H18" s="4"/>
      <c r="J18" s="3"/>
      <c r="K18" s="4"/>
      <c r="M18" s="3"/>
      <c r="N18" s="4"/>
      <c r="P18" s="3"/>
    </row>
    <row r="19" spans="1:16" x14ac:dyDescent="0.35">
      <c r="D19" t="s">
        <v>175</v>
      </c>
      <c r="E19" s="4"/>
      <c r="G19" s="3"/>
      <c r="H19" s="4"/>
      <c r="J19" s="3"/>
      <c r="K19" s="4"/>
      <c r="M19" s="3"/>
      <c r="N19" s="4"/>
      <c r="P19" s="3"/>
    </row>
    <row r="20" spans="1:16" x14ac:dyDescent="0.35">
      <c r="D20" t="s">
        <v>176</v>
      </c>
      <c r="E20" s="2"/>
      <c r="F20" s="1"/>
      <c r="G20" s="5"/>
      <c r="H20" s="2"/>
      <c r="I20" s="1"/>
      <c r="J20" s="5"/>
      <c r="K20" s="2"/>
      <c r="L20" s="1"/>
      <c r="M20" s="5"/>
      <c r="N20" s="2"/>
      <c r="O20" s="1"/>
      <c r="P20" s="7" t="s">
        <v>180</v>
      </c>
    </row>
    <row r="22" spans="1:16" x14ac:dyDescent="0.35">
      <c r="E22" s="8" t="s">
        <v>180</v>
      </c>
      <c r="F22" t="s">
        <v>181</v>
      </c>
    </row>
    <row r="25" spans="1:16" x14ac:dyDescent="0.35">
      <c r="A25" t="s">
        <v>182</v>
      </c>
      <c r="B25" t="s">
        <v>183</v>
      </c>
    </row>
    <row r="27" spans="1:16" x14ac:dyDescent="0.35">
      <c r="C27" t="s">
        <v>184</v>
      </c>
    </row>
    <row r="28" spans="1:16" ht="29" x14ac:dyDescent="0.35">
      <c r="C28" s="9" t="s">
        <v>67</v>
      </c>
      <c r="D28" s="9" t="s">
        <v>185</v>
      </c>
      <c r="E28" s="9" t="s">
        <v>186</v>
      </c>
    </row>
    <row r="29" spans="1:16" x14ac:dyDescent="0.35">
      <c r="C29" s="9" t="s">
        <v>187</v>
      </c>
      <c r="D29" s="9">
        <v>1</v>
      </c>
      <c r="E29" s="9">
        <v>100</v>
      </c>
    </row>
    <row r="30" spans="1:16" x14ac:dyDescent="0.35">
      <c r="C30" s="9" t="s">
        <v>76</v>
      </c>
      <c r="D30" s="9">
        <v>1</v>
      </c>
      <c r="E30" s="9">
        <v>100</v>
      </c>
    </row>
    <row r="31" spans="1:16" x14ac:dyDescent="0.35">
      <c r="C31" s="9" t="s">
        <v>77</v>
      </c>
      <c r="D31" s="9">
        <v>1</v>
      </c>
      <c r="E31" s="9">
        <v>30</v>
      </c>
    </row>
    <row r="32" spans="1:16" x14ac:dyDescent="0.35">
      <c r="C32" s="9" t="s">
        <v>78</v>
      </c>
      <c r="D32" s="9">
        <v>3</v>
      </c>
      <c r="E32" s="9">
        <v>25</v>
      </c>
    </row>
    <row r="33" spans="2:5" x14ac:dyDescent="0.35">
      <c r="C33" s="9" t="s">
        <v>79</v>
      </c>
      <c r="D33" s="9">
        <v>1</v>
      </c>
      <c r="E33" s="9">
        <v>43</v>
      </c>
    </row>
    <row r="35" spans="2:5" x14ac:dyDescent="0.35">
      <c r="B35" t="s">
        <v>188</v>
      </c>
    </row>
    <row r="36" spans="2:5" x14ac:dyDescent="0.35">
      <c r="B36" t="s">
        <v>189</v>
      </c>
    </row>
    <row r="37" spans="2:5" x14ac:dyDescent="0.35">
      <c r="B37" t="s">
        <v>190</v>
      </c>
    </row>
    <row r="39" spans="2:5" x14ac:dyDescent="0.35">
      <c r="B39" t="s">
        <v>191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2019-12-12T19:26:47+00:00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CIRRUSPreviousRetentionPolicy xmlns="204e2052-c317-4615-9996-a40f4c067602" xsi:nil="true"/>
    <LegacyCaseReferenceNumber xmlns="204e2052-c317-4615-9996-a40f4c067602" xsi:nil="true"/>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151</Value>
    </TaxCatchAll>
    <LegacyNumericClass xmlns="b67a7830-db79-4a49-bf27-2aff92a2201a" xsi:nil="true"/>
    <LegacyCurrentLocation xmlns="b67a7830-db79-4a49-bf27-2aff92a2201a" xsi:nil="true"/>
    <_dlc_DocId xmlns="0063f72e-ace3-48fb-9c1f-5b513408b31f">2QFN7KK647Q6-483982869-8759</_dlc_DocId>
    <_dlc_DocIdUrl xmlns="0063f72e-ace3-48fb-9c1f-5b513408b31f">
      <Url>https://beisgov.sharepoint.com/sites/beis/178/_layouts/15/DocIdRedir.aspx?ID=2QFN7KK647Q6-483982869-8759</Url>
      <Description>2QFN7KK647Q6-483982869-8759</Description>
    </_dlc_DocIdUrl>
    <SharedWithUsers xmlns="0063f72e-ace3-48fb-9c1f-5b513408b31f">
      <UserInfo>
        <DisplayName>Laycock, Matt (Analysis Directorate)</DisplayName>
        <AccountId>4500</AccountId>
        <AccountType/>
      </UserInfo>
      <UserInfo>
        <DisplayName>Evans, Warren (Analysis Directorate)</DisplayName>
        <AccountId>14054</AccountId>
        <AccountType/>
      </UserInfo>
      <UserInfo>
        <DisplayName>Frankland, Chrissie (BEIS)</DisplayName>
        <AccountId>17140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47B0B978B3D248B5FF1EC4BCDED4AA" ma:contentTypeVersion="18088" ma:contentTypeDescription="Create a new document." ma:contentTypeScope="" ma:versionID="bc4c938643090760620371e644a3b047">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204e2052-c317-4615-9996-a40f4c067602" targetNamespace="http://schemas.microsoft.com/office/2006/metadata/properties" ma:root="true" ma:fieldsID="c6a70b08f4293339980f5bf1dd3c3f96"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204e2052-c317-4615-9996-a40f4c067602"/>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element ref="ns8:MediaServiceAutoTags" minOccurs="0"/>
                <xsd:element ref="ns8:MediaServiceLocation" minOccurs="0"/>
                <xsd:element ref="ns8:MediaServiceOCR"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4e2052-c317-4615-9996-a40f4c067602"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DateTaken" ma:index="67" nillable="true" ma:displayName="MediaServiceDateTaken" ma:hidden="true" ma:internalName="MediaServiceDateTaken" ma:readOnly="true">
      <xsd:simpleType>
        <xsd:restriction base="dms:Text"/>
      </xsd:simpleType>
    </xsd:element>
    <xsd:element name="CIRRUSPreviousRetentionPolicy" ma:index="70" nillable="true" ma:displayName="Previous Retention Policy" ma:internalName="CIRRUSPreviousRetentionPolicy">
      <xsd:simpleType>
        <xsd:restriction base="dms:Note">
          <xsd:maxLength value="255"/>
        </xsd:restriction>
      </xsd:simpleType>
    </xsd:element>
    <xsd:element name="LegacyCaseReferenceNumber" ma:index="71" nillable="true" ma:displayName="Legacy Case Reference Number" ma:internalName="LegacyCaseReferenceNumber">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AutoTags" ma:index="74" nillable="true" ma:displayName="Tags" ma:internalName="MediaServiceAutoTags" ma:readOnly="true">
      <xsd:simpleType>
        <xsd:restriction base="dms:Text"/>
      </xsd:simpleType>
    </xsd:element>
    <xsd:element name="MediaServiceLocation" ma:index="75" nillable="true" ma:displayName="Location" ma:internalName="MediaServiceLocation" ma:readOnly="true">
      <xsd:simpleType>
        <xsd:restriction base="dms:Text"/>
      </xsd:simpleType>
    </xsd:element>
    <xsd:element name="MediaServiceOCR" ma:index="76" nillable="true" ma:displayName="Extracted Text" ma:internalName="MediaServiceOCR" ma:readOnly="true">
      <xsd:simpleType>
        <xsd:restriction base="dms:Note">
          <xsd:maxLength value="255"/>
        </xsd:restriction>
      </xsd:simpleType>
    </xsd:element>
    <xsd:element name="MediaServiceAutoKeyPoints" ma:index="77" nillable="true" ma:displayName="MediaServiceAutoKeyPoints" ma:hidden="true" ma:internalName="MediaServiceAutoKeyPoints" ma:readOnly="true">
      <xsd:simpleType>
        <xsd:restriction base="dms:Note"/>
      </xsd:simpleType>
    </xsd:element>
    <xsd:element name="MediaServiceKeyPoints" ma:index="7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DFB2566-A7F5-4765-A3E9-CF5990367DDF}">
  <ds:schemaRefs>
    <ds:schemaRef ds:uri="http://schemas.microsoft.com/sharepoint/v3/contenttype/forms"/>
  </ds:schemaRefs>
</ds:datastoreItem>
</file>

<file path=customXml/itemProps2.xml><?xml version="1.0" encoding="utf-8"?>
<ds:datastoreItem xmlns:ds="http://schemas.openxmlformats.org/officeDocument/2006/customXml" ds:itemID="{E8A3EEEC-53F9-498C-B963-DFD0FA2BB946}">
  <ds:schemaRefs>
    <ds:schemaRef ds:uri="http://purl.org/dc/elements/1.1/"/>
    <ds:schemaRef ds:uri="http://purl.org/dc/terms/"/>
    <ds:schemaRef ds:uri="http://schemas.microsoft.com/office/infopath/2007/PartnerControls"/>
    <ds:schemaRef ds:uri="http://purl.org/dc/dcmitype/"/>
    <ds:schemaRef ds:uri="http://schemas.microsoft.com/office/2006/documentManagement/types"/>
    <ds:schemaRef ds:uri="b67a7830-db79-4a49-bf27-2aff92a2201a"/>
    <ds:schemaRef ds:uri="http://schemas.openxmlformats.org/package/2006/metadata/core-properties"/>
    <ds:schemaRef ds:uri="a8f60570-4bd3-4f2b-950b-a996de8ab151"/>
    <ds:schemaRef ds:uri="http://schemas.microsoft.com/office/2006/metadata/properties"/>
    <ds:schemaRef ds:uri="204e2052-c317-4615-9996-a40f4c067602"/>
    <ds:schemaRef ds:uri="c963a4c1-1bb4-49f2-a011-9c776a7eed2a"/>
    <ds:schemaRef ds:uri="a172083e-e40c-4314-b43a-827352a1ed2c"/>
    <ds:schemaRef ds:uri="0063f72e-ace3-48fb-9c1f-5b513408b31f"/>
    <ds:schemaRef ds:uri="b413c3fd-5a3b-4239-b985-69032e371c04"/>
    <ds:schemaRef ds:uri="http://www.w3.org/XML/1998/namespace"/>
  </ds:schemaRefs>
</ds:datastoreItem>
</file>

<file path=customXml/itemProps3.xml><?xml version="1.0" encoding="utf-8"?>
<ds:datastoreItem xmlns:ds="http://schemas.openxmlformats.org/officeDocument/2006/customXml" ds:itemID="{36943E06-B8F3-494E-91A1-BADBD6DCF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204e2052-c317-4615-9996-a40f4c0676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9545EDE-9A8F-4826-A3B7-70E44ED8A0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Cover sheet</vt:lpstr>
      <vt:lpstr>Contents</vt:lpstr>
      <vt:lpstr>Notes</vt:lpstr>
      <vt:lpstr>Annual load factors</vt:lpstr>
      <vt:lpstr>Annual Regional PV load factors</vt:lpstr>
      <vt:lpstr>Quarterly load factors PV only</vt:lpstr>
      <vt:lpstr>Annual Regional Wind LFs</vt:lpstr>
      <vt:lpstr>Charts data HIDE</vt:lpstr>
      <vt:lpstr>Meta data</vt:lpstr>
      <vt:lpstr>'Annual Regional PV load factors'!Print_Area</vt:lpstr>
      <vt:lpstr>'Annual Regional Wind LFs'!Print_Area</vt:lpstr>
      <vt:lpstr>'Quarterly load factors PV only'!Print_Area</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Bigazzi, Alessandro (An</dc:creator>
  <cp:keywords/>
  <dc:description/>
  <cp:lastModifiedBy>Harris, Kevin (Analysis Directorate)</cp:lastModifiedBy>
  <cp:revision/>
  <dcterms:created xsi:type="dcterms:W3CDTF">2014-09-03T09:41:50Z</dcterms:created>
  <dcterms:modified xsi:type="dcterms:W3CDTF">2021-12-22T10:22:26Z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2019-12-12T14:48:12Z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307443fe-a60b-4ffd-acfd-0000b53532cd</vt:lpwstr>
  </property>
  <property fmtid="{D5CDD505-2E9C-101B-9397-08002B2CF9AE}" pid="8" name="MSIP_Label_ba62f585-b40f-4ab9-bafe-39150f03d124_ContentBits">
    <vt:lpwstr>0</vt:lpwstr>
  </property>
  <property fmtid="{D5CDD505-2E9C-101B-9397-08002B2CF9AE}" pid="9" name="ContentTypeId">
    <vt:lpwstr>0x010100A147B0B978B3D248B5FF1EC4BCDED4AA</vt:lpwstr>
  </property>
  <property fmtid="{D5CDD505-2E9C-101B-9397-08002B2CF9AE}" pid="10" name="Business Unit">
    <vt:lpwstr>151;#Energy Statistics|0882e751-7c5d-40cd-a0d4-46cf492f7845</vt:lpwstr>
  </property>
  <property fmtid="{D5CDD505-2E9C-101B-9397-08002B2CF9AE}" pid="11" name="_dlc_DocIdItemGuid">
    <vt:lpwstr>3dfed05e-b48e-4eb7-af63-fd8c9be9d0ab</vt:lpwstr>
  </property>
</Properties>
</file>