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educationgovuk-my.sharepoint.com/personal/caramia_muffett_education_gov_uk/Documents/CARAMIA'S FOLDER/Disapplications/"/>
    </mc:Choice>
  </mc:AlternateContent>
  <xr:revisionPtr revIDLastSave="8" documentId="8_{AF6908B1-1C3D-4E19-A640-FED1DE3AC871}" xr6:coauthVersionLast="47" xr6:coauthVersionMax="47" xr10:uidLastSave="{3570E8FA-0F29-4A61-BF82-CF76430181E8}"/>
  <bookViews>
    <workbookView xWindow="-98" yWindow="-98" windowWidth="20715" windowHeight="13276" xr2:uid="{00000000-000D-0000-FFFF-FFFF00000000}"/>
  </bookViews>
  <sheets>
    <sheet name="Front page" sheetId="8" r:id="rId1"/>
    <sheet name="General Request" sheetId="1" r:id="rId2"/>
    <sheet name="Source_data" sheetId="2" state="hidden" r:id="rId3"/>
    <sheet name="EY Request" sheetId="4" r:id="rId4"/>
    <sheet name="EY Pass-through proforma" sheetId="5" r:id="rId5"/>
    <sheet name="Pass-through calculation" sheetId="6" r:id="rId6"/>
    <sheet name="PSED guidance" sheetId="9" r:id="rId7"/>
    <sheet name="Recording equalities impacts" sheetId="10" r:id="rId8"/>
    <sheet name="Source_data (2)" sheetId="7" state="hidden" r:id="rId9"/>
  </sheets>
  <definedNames>
    <definedName name="_ftn1" localSheetId="7">'Recording equalities impacts'!$A$20</definedName>
    <definedName name="_ftnref1" localSheetId="7">'Recording equalities impacts'!$A$16</definedName>
    <definedName name="_Hlk78447880" localSheetId="7">'Recording equalities impacts'!$B$4</definedName>
    <definedName name="fundingyear">'General Request'!$B$98:$B$99</definedName>
    <definedName name="fundingyear1">'EY Request'!$B$93:$B$94</definedName>
    <definedName name="_xlnm.Print_Area" localSheetId="3">'EY Request'!$A$1:$C$69</definedName>
    <definedName name="_xlnm.Print_Area" localSheetId="1">'General Request'!$A$1:$C$74</definedName>
    <definedName name="requesttype">'General Request'!$B$118:$B$128</definedName>
    <definedName name="requesttype1">'EY Request'!$B$113:$B$123</definedName>
    <definedName name="Type">'General Request'!$O$1:$O$11</definedName>
    <definedName name="Type__Request">'General Request'!$O$144:$O$156</definedName>
    <definedName name="Type_Request">'General Request'!$O$144:$O$156</definedName>
    <definedName name="type_request1">'EY Request'!$O$139:$O$151</definedName>
    <definedName name="Type_Request2">'EY Request'!$O$139:$O$151</definedName>
    <definedName name="type1">'EY Request'!$O$1:$O$12</definedName>
    <definedName name="year">'General Request'!$H$1:$H$2</definedName>
    <definedName name="Year1">'EY Request'!$H$1:$H$2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31" i="1"/>
  <c r="D30" i="1"/>
  <c r="D29" i="1"/>
  <c r="D28" i="1"/>
  <c r="D27" i="1"/>
  <c r="D23" i="1"/>
  <c r="D22" i="1"/>
  <c r="D20" i="1"/>
  <c r="D18" i="1"/>
  <c r="C18" i="4"/>
  <c r="D17" i="4"/>
  <c r="C17" i="1" l="1"/>
  <c r="D16" i="1" l="1"/>
  <c r="D26" i="1" l="1"/>
  <c r="E43" i="1" l="1"/>
  <c r="D32" i="1"/>
  <c r="H25" i="6" l="1"/>
  <c r="H29" i="6" s="1"/>
  <c r="L22" i="6"/>
  <c r="L25" i="6" s="1"/>
  <c r="L29" i="6" s="1"/>
  <c r="J22" i="6"/>
  <c r="J25" i="6" s="1"/>
  <c r="J29" i="6" s="1"/>
  <c r="H22" i="6"/>
  <c r="F22" i="6"/>
  <c r="F25" i="6" s="1"/>
  <c r="F29" i="6" s="1"/>
  <c r="D22" i="6"/>
  <c r="D25" i="6" s="1"/>
  <c r="D29" i="6" s="1"/>
  <c r="C15" i="4"/>
  <c r="C14" i="1" l="1"/>
</calcChain>
</file>

<file path=xl/sharedStrings.xml><?xml version="1.0" encoding="utf-8"?>
<sst xmlns="http://schemas.openxmlformats.org/spreadsheetml/2006/main" count="700" uniqueCount="425">
  <si>
    <t>School and Early Years Finance (England) Regulations</t>
  </si>
  <si>
    <t>Local Authority Application to Disapply Regulations Form</t>
  </si>
  <si>
    <t>General and Early Years Requests</t>
  </si>
  <si>
    <t xml:space="preserve">Please select from the two links and complete the relevant form relating to your request. </t>
  </si>
  <si>
    <t>Please note if your request relates to a block movement request - please use the separate block movement request form.</t>
  </si>
  <si>
    <t xml:space="preserve">If submittng an early years request, please complete all relevant tabs prior to submitting the request. </t>
  </si>
  <si>
    <r>
      <t xml:space="preserve">Once the correct request form has been completed please email this and any supporting information to </t>
    </r>
    <r>
      <rPr>
        <sz val="12"/>
        <color rgb="FFFF0000"/>
        <rFont val="Arial"/>
        <family val="2"/>
      </rPr>
      <t>LA.Disapplications@education.gov.uk</t>
    </r>
    <r>
      <rPr>
        <sz val="12"/>
        <color rgb="FF000000"/>
        <rFont val="Arial"/>
        <family val="2"/>
      </rPr>
      <t xml:space="preserve"> </t>
    </r>
  </si>
  <si>
    <t>General requests</t>
  </si>
  <si>
    <t>Early Years requests</t>
  </si>
  <si>
    <t>General Requests</t>
  </si>
  <si>
    <t xml:space="preserve">Please complete this form to apply to the Secretary of State for Education to disapply the School and Early Years Finance (England) Regulations, or to vary conditions in the dedicated schools grant.  </t>
  </si>
  <si>
    <r>
      <t>Please complete all fields.</t>
    </r>
    <r>
      <rPr>
        <b/>
        <sz val="11"/>
        <color rgb="FFFF0000"/>
        <rFont val="Arial"/>
        <family val="2"/>
      </rPr>
      <t xml:space="preserve"> If sections are not satisfactorily completed, we may request further information or REJECT YOUR REQUEST. </t>
    </r>
  </si>
  <si>
    <r>
      <t>Return the completed form along with any supporting documentation to</t>
    </r>
    <r>
      <rPr>
        <sz val="11"/>
        <color rgb="FFFF0000"/>
        <rFont val="Arial"/>
        <family val="2"/>
      </rPr>
      <t xml:space="preserve"> LA.DISAPPLICATIONS@education.gov.uk</t>
    </r>
    <r>
      <rPr>
        <sz val="11"/>
        <color rgb="FF000000"/>
        <rFont val="Arial"/>
        <family val="2"/>
      </rPr>
      <t>.
Please attend disapplication workshops 29/09/2021 for further support.</t>
    </r>
  </si>
  <si>
    <t xml:space="preserve">Please do not embed files, please attach supporting documentation.  Where documents are attached separately, for example spreadsheet calculations, please reference in the relevant box on the form.
</t>
  </si>
  <si>
    <t>Local Authority number</t>
  </si>
  <si>
    <r>
      <t xml:space="preserve">Local Authority - </t>
    </r>
    <r>
      <rPr>
        <i/>
        <sz val="10"/>
        <color rgb="FF000000"/>
        <rFont val="Arial"/>
        <family val="2"/>
      </rPr>
      <t xml:space="preserve">auto populated </t>
    </r>
  </si>
  <si>
    <t>Funding year request relates to</t>
  </si>
  <si>
    <t>2022/23</t>
  </si>
  <si>
    <t>Type of request</t>
  </si>
  <si>
    <t>Use of reserves to offset overspend</t>
  </si>
  <si>
    <r>
      <t xml:space="preserve">Regulations or condition of grant the request relates to - </t>
    </r>
    <r>
      <rPr>
        <i/>
        <sz val="10"/>
        <rFont val="Arial"/>
        <family val="2"/>
      </rPr>
      <t>auto populated</t>
    </r>
  </si>
  <si>
    <t>Has relevant modelling been completed for the request?</t>
  </si>
  <si>
    <t>What is the latest date a decision is needed by? (DD/MM/YY)</t>
  </si>
  <si>
    <t>Number of schools directly affected</t>
  </si>
  <si>
    <t>Have the schools directly affected by this request been consulted?</t>
  </si>
  <si>
    <t>No</t>
  </si>
  <si>
    <t>What are the views of the schools directly affected by this request?</t>
  </si>
  <si>
    <t>Has the schools forum been consulted?</t>
  </si>
  <si>
    <t>Does the schools forum agree with this request?</t>
  </si>
  <si>
    <t>Has the schools forum voted?</t>
  </si>
  <si>
    <r>
      <t xml:space="preserve">Which groups of representatives voted? </t>
    </r>
    <r>
      <rPr>
        <sz val="8"/>
        <color rgb="FF000000"/>
        <rFont val="Arial"/>
        <family val="2"/>
      </rPr>
      <t>(maintained schools, academies, etc)</t>
    </r>
  </si>
  <si>
    <t>What was the split in votes?</t>
  </si>
  <si>
    <r>
      <t xml:space="preserve">What was the date of the schools forum meeting? </t>
    </r>
    <r>
      <rPr>
        <b/>
        <sz val="12"/>
        <color rgb="FF000000"/>
        <rFont val="Arial"/>
        <family val="2"/>
      </rPr>
      <t>(DD/MM/YY)</t>
    </r>
  </si>
  <si>
    <t>Was the meeting quorate?</t>
  </si>
  <si>
    <r>
      <t>Please provide link(s)/attac</t>
    </r>
    <r>
      <rPr>
        <sz val="12"/>
        <color theme="1"/>
        <rFont val="Arial"/>
        <family val="2"/>
      </rPr>
      <t>h to the minutes show</t>
    </r>
    <r>
      <rPr>
        <sz val="12"/>
        <color rgb="FF000000"/>
        <rFont val="Arial"/>
        <family val="2"/>
      </rPr>
      <t xml:space="preserve">ing schools forum agreement, or details of where this can be found in attached documentation.
If this is a high needs disapplication request, you must ensure to provide the following supporting evidence alongside your completed proforma:
•	Financial modelling detailing the financial impact, especially for those schools affected, including year-on-year change and/or information about any previously agreed reductions in funding as outlined in ‘Annex 1: special schools minimum funding guarantee’ of the High Needs operational guide         </t>
    </r>
    <r>
      <rPr>
        <sz val="12"/>
        <color rgb="FFFF0000"/>
        <rFont val="Arial"/>
        <family val="2"/>
      </rPr>
      <t>https://www.gov.uk/government/publications/high-needs-funding-arrangements-2022-to-2023</t>
    </r>
    <r>
      <rPr>
        <sz val="12"/>
        <color rgb="FF000000"/>
        <rFont val="Arial"/>
        <family val="2"/>
      </rPr>
      <t xml:space="preserve">
•	Detailed supporting information and findings following consultation with local schools, including the views of those schools directly affected by the proposals
•	Details of proposed risk mitigations that may need to be considered </t>
    </r>
  </si>
  <si>
    <r>
      <t xml:space="preserve">If this has not yet been discussed with Schools forum, what date will this be? </t>
    </r>
    <r>
      <rPr>
        <b/>
        <sz val="12"/>
        <color rgb="FF000000"/>
        <rFont val="Arial"/>
        <family val="2"/>
      </rPr>
      <t>(DD/MM/YY)</t>
    </r>
  </si>
  <si>
    <t>Assessment of the equalities implication</t>
  </si>
  <si>
    <t xml:space="preserve">Please provide us with your detailed equality analysis demonstrating your compliance with the public sector equality duty in s.149 of the Equality Act 2010 in relation to your request. We have provided PSED guidance and an optional document to record your equalities impact assessment which can be found at the end of the tab list below. </t>
  </si>
  <si>
    <t xml:space="preserve">If attached separately, please provide details of where this can be found in supporting documentation. </t>
  </si>
  <si>
    <t>Should we consider your analysis to be inadequate we may request further information or REJECT YOUR REQUEST.</t>
  </si>
  <si>
    <t>Stating that there are no equality implications will generally be deemed to be inadequate.</t>
  </si>
  <si>
    <t>Section 149</t>
  </si>
  <si>
    <t xml:space="preserve">Detailed information about the request not included above.
</t>
  </si>
  <si>
    <t xml:space="preserve">For any references made to documents supplied separately, please provide details (e.g. page numbers) of where relevant information can be found within the supporting documentation. </t>
  </si>
  <si>
    <t>You should include, where appropriate:</t>
  </si>
  <si>
    <r>
      <t>·</t>
    </r>
    <r>
      <rPr>
        <sz val="10"/>
        <color rgb="FF000000"/>
        <rFont val="Times New Roman"/>
        <family val="1"/>
      </rPr>
      <t xml:space="preserve">       </t>
    </r>
    <r>
      <rPr>
        <sz val="10"/>
        <color rgb="FF000000"/>
        <rFont val="Arial"/>
        <family val="2"/>
      </rPr>
      <t xml:space="preserve">What is the rationale for the proposal? </t>
    </r>
  </si>
  <si>
    <r>
      <t>·</t>
    </r>
    <r>
      <rPr>
        <sz val="10"/>
        <color rgb="FF000000"/>
        <rFont val="Times New Roman"/>
        <family val="1"/>
      </rPr>
      <t xml:space="preserve">       </t>
    </r>
    <r>
      <rPr>
        <sz val="10"/>
        <color rgb="FF000000"/>
        <rFont val="Arial"/>
        <family val="2"/>
      </rPr>
      <t>What is the impact on the schools concerned? Do they benefit from the proposal?</t>
    </r>
  </si>
  <si>
    <r>
      <t>·</t>
    </r>
    <r>
      <rPr>
        <sz val="10"/>
        <color rgb="FF000000"/>
        <rFont val="Times New Roman"/>
        <family val="1"/>
      </rPr>
      <t xml:space="preserve">       </t>
    </r>
    <r>
      <rPr>
        <sz val="10"/>
        <color rgb="FF000000"/>
        <rFont val="Arial"/>
        <family val="2"/>
      </rPr>
      <t>What is the potential impact on other schools in the area? Please provide modelling to show the impact on schools in the local authority.</t>
    </r>
  </si>
  <si>
    <r>
      <t>·</t>
    </r>
    <r>
      <rPr>
        <sz val="10"/>
        <color rgb="FF000000"/>
        <rFont val="Times New Roman"/>
        <family val="1"/>
      </rPr>
      <t xml:space="preserve">       </t>
    </r>
    <r>
      <rPr>
        <sz val="10"/>
        <color rgb="FF000000"/>
        <rFont val="Arial"/>
        <family val="2"/>
      </rPr>
      <t>Will maintained schools and academies be affected in the same way?</t>
    </r>
  </si>
  <si>
    <r>
      <t>·</t>
    </r>
    <r>
      <rPr>
        <sz val="10"/>
        <color rgb="FF000000"/>
        <rFont val="Times New Roman"/>
        <family val="1"/>
      </rPr>
      <t xml:space="preserve">       </t>
    </r>
    <r>
      <rPr>
        <sz val="10"/>
        <color rgb="FF000000"/>
        <rFont val="Arial"/>
        <family val="2"/>
      </rPr>
      <t xml:space="preserve">What is the potential impact on other educational functions and services in the area?  </t>
    </r>
  </si>
  <si>
    <r>
      <t>Please include any modelling th</t>
    </r>
    <r>
      <rPr>
        <b/>
        <sz val="10"/>
        <color theme="1"/>
        <rFont val="Arial"/>
        <family val="2"/>
      </rPr>
      <t>at support t</t>
    </r>
    <r>
      <rPr>
        <b/>
        <sz val="10"/>
        <color rgb="FF000000"/>
        <rFont val="Arial"/>
        <family val="2"/>
      </rPr>
      <t xml:space="preserve">he request. </t>
    </r>
  </si>
  <si>
    <t>Name of requestor</t>
  </si>
  <si>
    <t>Job Title</t>
  </si>
  <si>
    <t>Telephone number</t>
  </si>
  <si>
    <t>Email address</t>
  </si>
  <si>
    <r>
      <t xml:space="preserve">Date </t>
    </r>
    <r>
      <rPr>
        <b/>
        <sz val="12"/>
        <color rgb="FF000000"/>
        <rFont val="Arial"/>
        <family val="2"/>
      </rPr>
      <t>(DD/MM/YY)</t>
    </r>
  </si>
  <si>
    <t>For Official use only</t>
  </si>
  <si>
    <t>Request number</t>
  </si>
  <si>
    <t>ID</t>
  </si>
  <si>
    <t>Decision outcome</t>
  </si>
  <si>
    <r>
      <t>Details of t</t>
    </r>
    <r>
      <rPr>
        <sz val="12"/>
        <color theme="1"/>
        <rFont val="Arial"/>
        <family val="2"/>
      </rPr>
      <t>he decis</t>
    </r>
    <r>
      <rPr>
        <sz val="12"/>
        <color rgb="FF000000"/>
        <rFont val="Arial"/>
        <family val="2"/>
      </rPr>
      <t>ion (including any conditions)</t>
    </r>
  </si>
  <si>
    <t>Name</t>
  </si>
  <si>
    <r>
      <t xml:space="preserve">Type </t>
    </r>
    <r>
      <rPr>
        <sz val="12"/>
        <color theme="1"/>
        <rFont val="Arial"/>
        <family val="2"/>
      </rPr>
      <t>of notifi</t>
    </r>
    <r>
      <rPr>
        <sz val="12"/>
        <color rgb="FF000000"/>
        <rFont val="Arial"/>
        <family val="2"/>
      </rPr>
      <t>cation</t>
    </r>
  </si>
  <si>
    <r>
      <t>If this notification type is listed as 'intention to approve' the</t>
    </r>
    <r>
      <rPr>
        <sz val="12"/>
        <color theme="1"/>
        <rFont val="Arial"/>
        <family val="2"/>
      </rPr>
      <t xml:space="preserve"> depa</t>
    </r>
    <r>
      <rPr>
        <sz val="12"/>
        <color rgb="FF000000"/>
        <rFont val="Arial"/>
        <family val="2"/>
      </rPr>
      <t>rtment will notify you when the regulations are laid.</t>
    </r>
  </si>
  <si>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</si>
  <si>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</si>
  <si>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</si>
  <si>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</si>
  <si>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</si>
  <si>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</si>
  <si>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</si>
  <si>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</si>
  <si>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</si>
  <si>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</si>
  <si>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</si>
  <si>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</si>
  <si>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</si>
  <si>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Early Years Pass-through</t>
  </si>
  <si>
    <t>Lump Sum Variation</t>
  </si>
  <si>
    <t>MFG Factor</t>
  </si>
  <si>
    <t>Implementation of the NFF</t>
  </si>
  <si>
    <t>Revenue to Capital</t>
  </si>
  <si>
    <t>Technical Adjustment</t>
  </si>
  <si>
    <t>Treat Merger as a New School</t>
  </si>
  <si>
    <t>LA Code</t>
  </si>
  <si>
    <t>Local Authority Name</t>
  </si>
  <si>
    <t>Types of request</t>
  </si>
  <si>
    <t>Relating regulation / DSG condition</t>
  </si>
  <si>
    <t>Conditions of Grant</t>
  </si>
  <si>
    <t>Yes</t>
  </si>
  <si>
    <t>Approved</t>
  </si>
  <si>
    <t>City of London</t>
  </si>
  <si>
    <t>10(1)</t>
  </si>
  <si>
    <t>Conditional approval</t>
  </si>
  <si>
    <t>Camden</t>
  </si>
  <si>
    <t>11(1) and (4) - determination; 11(11), 12(2) and (3) - redetermination</t>
  </si>
  <si>
    <t>N/A</t>
  </si>
  <si>
    <t>Not Approved</t>
  </si>
  <si>
    <t>Greenwich</t>
  </si>
  <si>
    <t>Revenue to Capital - removal of Part 6 expenditure</t>
  </si>
  <si>
    <t xml:space="preserve">11 (5); 12(1)(c); 12(2) and (3) </t>
  </si>
  <si>
    <t>Deferred</t>
  </si>
  <si>
    <t>Hackney</t>
  </si>
  <si>
    <t>Revenue to Capital - removal of Part 7 expenditure</t>
  </si>
  <si>
    <t xml:space="preserve">11(6); 12(1)(d); 12(2) and (3) </t>
  </si>
  <si>
    <t>Approval not needed</t>
  </si>
  <si>
    <t>Hammersmith and Fulham</t>
  </si>
  <si>
    <t>Islington</t>
  </si>
  <si>
    <t>SS MFG Exclusion</t>
  </si>
  <si>
    <t>11(3), 8(12)(b)</t>
  </si>
  <si>
    <t>Kensington and Chelsea</t>
  </si>
  <si>
    <t>High needs MFG</t>
  </si>
  <si>
    <t>DSG condition 3.6.6</t>
  </si>
  <si>
    <t>Lambeth</t>
  </si>
  <si>
    <r>
      <t xml:space="preserve">MFG variation - </t>
    </r>
    <r>
      <rPr>
        <b/>
        <sz val="11"/>
        <color rgb="FF000000"/>
        <rFont val="Calibri"/>
        <family val="2"/>
        <scheme val="minor"/>
      </rPr>
      <t>INCREASE</t>
    </r>
    <r>
      <rPr>
        <sz val="11"/>
        <color rgb="FF000000"/>
        <rFont val="Calibri"/>
        <family val="2"/>
        <scheme val="minor"/>
      </rPr>
      <t xml:space="preserve"> </t>
    </r>
  </si>
  <si>
    <t>23; Schedule 4</t>
  </si>
  <si>
    <t>Lewisham</t>
  </si>
  <si>
    <r>
      <t xml:space="preserve">MFG variation - </t>
    </r>
    <r>
      <rPr>
        <b/>
        <sz val="11"/>
        <color rgb="FF000000"/>
        <rFont val="Calibri"/>
        <family val="2"/>
        <scheme val="minor"/>
      </rPr>
      <t>DECREASE</t>
    </r>
  </si>
  <si>
    <t>Southwark</t>
  </si>
  <si>
    <t>8(12)(a)</t>
  </si>
  <si>
    <t>Tower Hamlets</t>
  </si>
  <si>
    <t>Wandsworth</t>
  </si>
  <si>
    <t>Vary Pupil Numbers due to a merged school</t>
  </si>
  <si>
    <t>Westminster</t>
  </si>
  <si>
    <t>8(7) and (8)</t>
  </si>
  <si>
    <t>Barking and Dagenham</t>
  </si>
  <si>
    <t>NFF Implementation</t>
  </si>
  <si>
    <t>Barnet</t>
  </si>
  <si>
    <t>Historic commitments - disregard limits</t>
  </si>
  <si>
    <t>8(4); para (3) Schedule 3</t>
  </si>
  <si>
    <t>Bexley</t>
  </si>
  <si>
    <t>Historic commitments - Overrule schools forum</t>
  </si>
  <si>
    <t xml:space="preserve">8(5); 12(1)(a); 12(2) and (3) - </t>
  </si>
  <si>
    <t>Brent</t>
  </si>
  <si>
    <r>
      <t xml:space="preserve">MPPL - All schools - </t>
    </r>
    <r>
      <rPr>
        <b/>
        <sz val="11"/>
        <color rgb="FF000000"/>
        <rFont val="Calibri"/>
        <family val="2"/>
        <scheme val="minor"/>
      </rPr>
      <t>INCREASE</t>
    </r>
  </si>
  <si>
    <t>22(4) and (5)</t>
  </si>
  <si>
    <t>Bromley</t>
  </si>
  <si>
    <r>
      <t xml:space="preserve">MPPL - All schools - </t>
    </r>
    <r>
      <rPr>
        <b/>
        <sz val="11"/>
        <color rgb="FF000000"/>
        <rFont val="Calibri"/>
        <family val="2"/>
        <scheme val="minor"/>
      </rPr>
      <t>DECREASE</t>
    </r>
  </si>
  <si>
    <t>Croydon</t>
  </si>
  <si>
    <r>
      <t xml:space="preserve">MPPL - Individual school - </t>
    </r>
    <r>
      <rPr>
        <b/>
        <sz val="11"/>
        <color rgb="FF000000"/>
        <rFont val="Calibri"/>
        <family val="2"/>
      </rPr>
      <t>INCREASE</t>
    </r>
  </si>
  <si>
    <t>Ealing</t>
  </si>
  <si>
    <r>
      <t xml:space="preserve">MPPL - Individual school - </t>
    </r>
    <r>
      <rPr>
        <b/>
        <sz val="11"/>
        <color rgb="FF000000"/>
        <rFont val="Calibri"/>
        <family val="2"/>
      </rPr>
      <t>DECREASE</t>
    </r>
  </si>
  <si>
    <t>Enfield</t>
  </si>
  <si>
    <t>Deduction of Schedule 2 expenditure</t>
  </si>
  <si>
    <t>8(6); 12(1)(b); 12(2) and (3)</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</si>
  <si>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</si>
  <si>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</si>
  <si>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</si>
  <si>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</si>
  <si>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</si>
  <si>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</si>
  <si>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</si>
  <si>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</si>
  <si>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</si>
  <si>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</si>
  <si>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</si>
  <si>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</si>
  <si>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</si>
  <si>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</si>
  <si>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</si>
  <si>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</si>
  <si>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</si>
  <si>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</si>
  <si>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</si>
  <si>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</si>
  <si>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</si>
  <si>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</si>
  <si>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</si>
  <si>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</si>
  <si>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</si>
  <si>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</si>
  <si>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</si>
  <si>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</si>
  <si>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</si>
  <si>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</si>
  <si>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</si>
  <si>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</si>
  <si>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</si>
  <si>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</si>
  <si>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</si>
  <si>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</si>
  <si>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</si>
  <si>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</si>
  <si>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</si>
  <si>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</si>
  <si>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</si>
  <si>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</si>
  <si>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</si>
  <si>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</si>
  <si>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</si>
  <si>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</si>
  <si>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</si>
  <si>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</si>
  <si>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</si>
  <si>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</si>
  <si>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</si>
  <si>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</si>
  <si>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</si>
  <si>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</si>
  <si>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</si>
  <si>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</si>
  <si>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</si>
  <si>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</si>
  <si>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</si>
  <si>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</si>
  <si>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</si>
  <si>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</si>
  <si>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</si>
  <si>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</si>
  <si>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</si>
  <si>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</si>
  <si>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</si>
  <si>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</si>
  <si>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</si>
  <si>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</si>
  <si>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</si>
  <si>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Bournemouth, Christchurch and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</si>
  <si>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</si>
  <si>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</si>
  <si>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</si>
  <si>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</si>
  <si>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</si>
  <si>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</si>
  <si>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</si>
  <si>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</si>
  <si>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</si>
  <si>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</si>
  <si>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</si>
  <si>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</si>
  <si>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</si>
  <si>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</si>
  <si>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</si>
  <si>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</si>
  <si>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</si>
  <si>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</si>
  <si>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</si>
  <si>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</si>
  <si>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</si>
  <si>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</si>
  <si>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</si>
  <si>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</si>
  <si>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</si>
  <si>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</si>
  <si>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</si>
  <si>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</si>
  <si>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</si>
  <si>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</si>
  <si>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</si>
  <si>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</si>
  <si>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</si>
  <si>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</si>
  <si>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</si>
  <si>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</si>
  <si>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</si>
  <si>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</si>
  <si>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</si>
  <si>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</si>
  <si>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</si>
  <si>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</si>
  <si>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</si>
  <si>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</si>
  <si>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</si>
  <si>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</si>
  <si>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</si>
  <si>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</si>
  <si>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</si>
  <si>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</si>
  <si>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</si>
  <si>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</si>
  <si>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</si>
  <si>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</si>
  <si>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</si>
  <si>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</si>
  <si>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</si>
  <si>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 xml:space="preserve">General Requests - Early Years requests </t>
  </si>
  <si>
    <t xml:space="preserve">Please complete this form to apply to the Secretary of State for Education to disapply the School and Early Years Finance (England) Regulations, or to vary conditions in the Dedicated Schools Grant.  </t>
  </si>
  <si>
    <t xml:space="preserve">Please note this form is relating to Early Years requests only, please complete the General request form for any other request. </t>
  </si>
  <si>
    <r>
      <t>Return the completed form along with any supporting documentation to</t>
    </r>
    <r>
      <rPr>
        <sz val="11"/>
        <color rgb="FFFF0000"/>
        <rFont val="Arial"/>
        <family val="2"/>
      </rPr>
      <t xml:space="preserve"> LA.DISAPPLICATIONS@education.gov.uk</t>
    </r>
  </si>
  <si>
    <t xml:space="preserve">Any supporting documentation which is attached separately, for example spreadsheet calculations, should be referenced in the relevant box on the form.
</t>
  </si>
  <si>
    <t>Please do not embed files, please attach supporting documentation.  Where documents are attached separately, for example spreadsheet calculations, please reference in the relevant box on the form.</t>
  </si>
  <si>
    <r>
      <t xml:space="preserve">Local Authority </t>
    </r>
    <r>
      <rPr>
        <i/>
        <sz val="9"/>
        <color rgb="FF000000"/>
        <rFont val="Arial"/>
        <family val="2"/>
      </rPr>
      <t>- pre populated</t>
    </r>
  </si>
  <si>
    <t>Early Years Pass-Through</t>
  </si>
  <si>
    <r>
      <t xml:space="preserve">Which requirement in the Regulations, including the regulation number, is your request made pursuant to? </t>
    </r>
    <r>
      <rPr>
        <i/>
        <sz val="9"/>
        <rFont val="Arial"/>
        <family val="2"/>
      </rPr>
      <t>- pre populated</t>
    </r>
  </si>
  <si>
    <t>Have the schools/providers directly affected by this request been consulted?</t>
  </si>
  <si>
    <t>What are the views of the schools/providers directly affected by this request?</t>
  </si>
  <si>
    <t>Please provide link(s) to the minutes showing schools forum agreement, or details of where this can be found in attached documentation.</t>
  </si>
  <si>
    <t xml:space="preserve">If this has not yet been discussed with Schools forum, what date will this be? </t>
  </si>
  <si>
    <r>
      <t>·</t>
    </r>
    <r>
      <rPr>
        <sz val="10"/>
        <color rgb="FF000000"/>
        <rFont val="Times New Roman"/>
        <family val="1"/>
      </rPr>
      <t xml:space="preserve">       </t>
    </r>
    <r>
      <rPr>
        <sz val="10"/>
        <color rgb="FF000000"/>
        <rFont val="Arial"/>
        <family val="2"/>
      </rPr>
      <t xml:space="preserve">What is the potential impact on other schools in the area? </t>
    </r>
  </si>
  <si>
    <t>Date</t>
  </si>
  <si>
    <t>Details of the decision (including any conditions)</t>
  </si>
  <si>
    <t>Type of notification</t>
  </si>
  <si>
    <t>If this notification type is listed as 'intention to approve' the department will notify you when the regulations are laid.</t>
  </si>
  <si>
    <r>
      <t>Local authority application to disapply the pass-through requirement for early years funding</t>
    </r>
    <r>
      <rPr>
        <b/>
        <sz val="16"/>
        <color rgb="FFFF0000"/>
        <rFont val="Arial"/>
        <family val="2"/>
      </rPr>
      <t xml:space="preserve"> </t>
    </r>
    <r>
      <rPr>
        <b/>
        <sz val="16"/>
        <color rgb="FF104F75"/>
        <rFont val="Arial"/>
        <family val="2"/>
      </rPr>
      <t>- additional information proforma</t>
    </r>
  </si>
  <si>
    <t>In addition to completing the main exceptions and disapplications proforma, this template should be used to provide additional information to consider disapplication requests for the pass-through requirement for the three and four year old early years entitlements.</t>
  </si>
  <si>
    <r>
      <t xml:space="preserve">The template includes a list of the information we need to process the pass-through disapplication request. Some of the information is </t>
    </r>
    <r>
      <rPr>
        <b/>
        <sz val="11"/>
        <color theme="1"/>
        <rFont val="Arial"/>
        <family val="2"/>
      </rPr>
      <t xml:space="preserve">standard and must be included for </t>
    </r>
    <r>
      <rPr>
        <b/>
        <u/>
        <sz val="11"/>
        <color theme="1"/>
        <rFont val="Arial"/>
        <family val="2"/>
      </rPr>
      <t>all</t>
    </r>
    <r>
      <rPr>
        <b/>
        <sz val="11"/>
        <color theme="1"/>
        <rFont val="Arial"/>
        <family val="2"/>
      </rPr>
      <t xml:space="preserve"> pass-through requests</t>
    </r>
    <r>
      <rPr>
        <sz val="11"/>
        <color theme="1"/>
        <rFont val="Arial"/>
        <family val="2"/>
      </rPr>
      <t xml:space="preserve">, and some is </t>
    </r>
    <r>
      <rPr>
        <b/>
        <sz val="11"/>
        <color theme="1"/>
        <rFont val="Arial"/>
        <family val="2"/>
      </rPr>
      <t>additional information and only relevant to specific criteria for the disapplication</t>
    </r>
    <r>
      <rPr>
        <sz val="11"/>
        <color theme="1"/>
        <rFont val="Arial"/>
        <family val="2"/>
      </rPr>
      <t xml:space="preserve">. We have indicated below when the information is needed for all requests and for specific criteria. When submitting your request to the ESFA, you can leave blank the sections not relevant to your disapplication. </t>
    </r>
  </si>
  <si>
    <t>We will contact you for any further information if required; please be ready to respond quickly.</t>
  </si>
  <si>
    <t>For background</t>
  </si>
  <si>
    <t xml:space="preserve">When is the information relevant? </t>
  </si>
  <si>
    <t xml:space="preserve">Percentage take-up of universal 15 hours for three and four year olds
</t>
  </si>
  <si>
    <t xml:space="preserve">All requests </t>
  </si>
  <si>
    <t>Percentage take-up of additional 15 hours for working parents of three and four year olds (or an estimate)</t>
  </si>
  <si>
    <t>All requests</t>
  </si>
  <si>
    <t xml:space="preserve">Percentage take-up of two year olds
</t>
  </si>
  <si>
    <t>Request details</t>
  </si>
  <si>
    <r>
      <t xml:space="preserve">A. Disapplication to allow delivery of full-time places offered under local eligibility criteria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delivery of full-time places offered under local eligibility criteria (i.e. any extra hours that local authorities choose to fund beyond the Government entitlement hours). </t>
    </r>
    <r>
      <rPr>
        <i/>
        <sz val="12"/>
        <color theme="1"/>
        <rFont val="Arial"/>
        <family val="2"/>
      </rPr>
      <t>Leave blank if not applicable.</t>
    </r>
  </si>
  <si>
    <t xml:space="preserve">Please set out your rationale for continuing to offer additional hours, funded by DSG, beyond the Government entitlements.
</t>
  </si>
  <si>
    <t>What are your local eligibility criteria for funding hours beyond the Government entitlement hours?</t>
  </si>
  <si>
    <t>How many children does this affect?</t>
  </si>
  <si>
    <t>What is the total cost of non-entitlement hours in 2020-21?</t>
  </si>
  <si>
    <t>What is the total cost of non-entitlement hours in 2021-22 (i.e. amount requested)?</t>
  </si>
  <si>
    <t>Is this for the full financial year?</t>
  </si>
  <si>
    <r>
      <t xml:space="preserve">If not 95%, then what is the lower pass-through rate if disapplication is approved under criterion A?
</t>
    </r>
    <r>
      <rPr>
        <i/>
        <sz val="12"/>
        <rFont val="Arial"/>
        <family val="2"/>
      </rPr>
      <t>Please provide the calculation details by completing the attached template. The methodology for calculating the pass-through rate is explained in Early Years Entitlements Operational Guide 2020-21</t>
    </r>
  </si>
  <si>
    <t>Implication of the disapplication request on the funding rate for three and four year olds:</t>
  </si>
  <si>
    <t>Provider hourly average funding rate in 2020-21</t>
  </si>
  <si>
    <t>Provider hourly average funding rate in 2021-22 (without this disapplication under criterion A)</t>
  </si>
  <si>
    <t>Provider hourly average funding rate in 2021-22 (if this disapplication under criterion A is approved)</t>
  </si>
  <si>
    <t xml:space="preserve">Explain how the work of your local authority would be constrained by compliance with the 95% pass-through requirement. </t>
  </si>
  <si>
    <t>Evidence that sufficient numbers of providers are willing to deliver enough places to meet demand for the three and four year old entitlements (both for the universal 15 hours and additional 15 hours) at the proposed funding rate.</t>
  </si>
  <si>
    <r>
      <t xml:space="preserve">B. Disapplication to avoid significant reduction to specialist early years SEND central services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central services funding for supporting children with special educational needs and disability. </t>
    </r>
    <r>
      <rPr>
        <i/>
        <sz val="12"/>
        <color theme="1"/>
        <rFont val="Arial"/>
        <family val="2"/>
      </rPr>
      <t>Leave blank if not applicable.</t>
    </r>
  </si>
  <si>
    <r>
      <t xml:space="preserve">What is the SEND service(s) and which children does it support?
</t>
    </r>
    <r>
      <rPr>
        <sz val="12"/>
        <color theme="1"/>
        <rFont val="Arial"/>
        <family val="2"/>
      </rPr>
      <t xml:space="preserve">
</t>
    </r>
    <r>
      <rPr>
        <sz val="12"/>
        <color rgb="FFFF0000"/>
        <rFont val="Arial"/>
        <family val="2"/>
      </rPr>
      <t xml:space="preserve">
</t>
    </r>
    <r>
      <rPr>
        <sz val="12"/>
        <color theme="1"/>
        <rFont val="Arial"/>
        <family val="2"/>
      </rPr>
      <t xml:space="preserve">
</t>
    </r>
  </si>
  <si>
    <t xml:space="preserve">
</t>
  </si>
  <si>
    <t>Why the disapplication is necessary?</t>
  </si>
  <si>
    <t>How many children use the services?</t>
  </si>
  <si>
    <t>What is the value you are requesting disapplication for?</t>
  </si>
  <si>
    <t>Is this the total cost of this service? If not, what is the total cost?</t>
  </si>
  <si>
    <t>Why is it not possible for providers to obtain such services on a ‘buy-back’ model?</t>
  </si>
  <si>
    <r>
      <t xml:space="preserve">If not 95%, then what is the lower pass-through rate if disapplication is approved under criterion B? 
</t>
    </r>
    <r>
      <rPr>
        <i/>
        <sz val="12"/>
        <rFont val="Arial"/>
        <family val="2"/>
      </rPr>
      <t xml:space="preserve">Please provide the calculation details by completing the attached template. </t>
    </r>
  </si>
  <si>
    <t>Provider hourly average funding rate in 2021-22 (without this disapplication under criterion B)</t>
  </si>
  <si>
    <t>Provider hourly average funding rate in 2021-22 (if this disapplication under criterion B is approved)</t>
  </si>
  <si>
    <r>
      <t xml:space="preserve">C. Disapplication to meet early years statutory duties
</t>
    </r>
    <r>
      <rPr>
        <sz val="12"/>
        <rFont val="Arial"/>
        <family val="2"/>
      </rPr>
      <t xml:space="preserve">To be completed </t>
    </r>
    <r>
      <rPr>
        <i/>
        <u/>
        <sz val="12"/>
        <rFont val="Arial"/>
        <family val="2"/>
      </rPr>
      <t>if</t>
    </r>
    <r>
      <rPr>
        <sz val="12"/>
        <rFont val="Arial"/>
        <family val="2"/>
      </rPr>
      <t xml:space="preserve"> your disapplication request relates to meeting statutory duty (for example, delivering the entitlement for disadvantaged two year olds). </t>
    </r>
    <r>
      <rPr>
        <i/>
        <sz val="12"/>
        <rFont val="Arial"/>
        <family val="2"/>
      </rPr>
      <t>Leave blank if not applicable.</t>
    </r>
  </si>
  <si>
    <t xml:space="preserve">Why is this necessary?
</t>
  </si>
  <si>
    <t xml:space="preserve">
</t>
  </si>
  <si>
    <t>What is the cost of meeting the existing statutory duty?</t>
  </si>
  <si>
    <t>Why can’t it be funded from the 5% LAs are allowed to retain?</t>
  </si>
  <si>
    <r>
      <t xml:space="preserve">If not 95%, then what is the lower pass-through rate if disapplication is approved under criterion C?
</t>
    </r>
    <r>
      <rPr>
        <i/>
        <sz val="12"/>
        <rFont val="Arial"/>
        <family val="2"/>
      </rPr>
      <t>Please provide the calculation details by completing the attached template.</t>
    </r>
  </si>
  <si>
    <r>
      <t xml:space="preserve">Implication of the disapplication request on the funding rate for </t>
    </r>
    <r>
      <rPr>
        <b/>
        <sz val="12"/>
        <color theme="1"/>
        <rFont val="Arial"/>
        <family val="2"/>
      </rPr>
      <t>three and four year olds:</t>
    </r>
  </si>
  <si>
    <t>Provider hourly average funding rate in 2021-22 (without this disapplication under criterion C)</t>
  </si>
  <si>
    <t>Provider hourly average funding rate in 2021-22 (if this disapplication under criterion C is approved)</t>
  </si>
  <si>
    <r>
      <rPr>
        <sz val="12"/>
        <color theme="1"/>
        <rFont val="Arial"/>
        <family val="2"/>
      </rPr>
      <t>Implications of the disapplication request on the funding rate for</t>
    </r>
    <r>
      <rPr>
        <b/>
        <sz val="12"/>
        <color theme="1"/>
        <rFont val="Arial"/>
        <family val="2"/>
      </rPr>
      <t xml:space="preserve"> two year olds:
</t>
    </r>
    <r>
      <rPr>
        <sz val="12"/>
        <color theme="1"/>
        <rFont val="Arial"/>
        <family val="2"/>
      </rPr>
      <t>To complete if your request relates to delivering your statutory duty of provision for disadvantaged two year olds.</t>
    </r>
    <r>
      <rPr>
        <i/>
        <sz val="12"/>
        <color theme="1"/>
        <rFont val="Arial"/>
        <family val="2"/>
      </rPr>
      <t xml:space="preserve"> Leave blank if not applicable.</t>
    </r>
  </si>
  <si>
    <r>
      <t xml:space="preserve">In the 'Implications' section below, please provide the </t>
    </r>
    <r>
      <rPr>
        <u/>
        <sz val="12"/>
        <rFont val="Arial"/>
        <family val="2"/>
      </rPr>
      <t>overall</t>
    </r>
    <r>
      <rPr>
        <sz val="12"/>
        <rFont val="Arial"/>
        <family val="2"/>
      </rPr>
      <t xml:space="preserve"> impact for all your disapplications combined and </t>
    </r>
    <r>
      <rPr>
        <b/>
        <sz val="12"/>
        <rFont val="Arial"/>
        <family val="2"/>
      </rPr>
      <t>only need to complete this section if you are applying under more than one disapplication criterion</t>
    </r>
    <r>
      <rPr>
        <sz val="12"/>
        <rFont val="Arial"/>
        <family val="2"/>
      </rPr>
      <t>.</t>
    </r>
  </si>
  <si>
    <t>Implications</t>
  </si>
  <si>
    <r>
      <t xml:space="preserve">If not 95%, then what is the lower pass-through rate with </t>
    </r>
    <r>
      <rPr>
        <b/>
        <u/>
        <sz val="12"/>
        <rFont val="Arial"/>
        <family val="2"/>
      </rPr>
      <t>all disapplication</t>
    </r>
    <r>
      <rPr>
        <sz val="12"/>
        <rFont val="Arial"/>
        <family val="2"/>
      </rPr>
      <t xml:space="preserve"> requests?
</t>
    </r>
    <r>
      <rPr>
        <i/>
        <sz val="12"/>
        <rFont val="Arial"/>
        <family val="2"/>
      </rPr>
      <t>Please provide the calculation details by completing the attached template.</t>
    </r>
    <r>
      <rPr>
        <sz val="12"/>
        <rFont val="Arial"/>
        <family val="2"/>
      </rPr>
      <t xml:space="preserve">
</t>
    </r>
  </si>
  <si>
    <r>
      <rPr>
        <sz val="12"/>
        <rFont val="Arial"/>
        <family val="2"/>
      </rPr>
      <t xml:space="preserve">Implications of all the disapplication requests on the funding rate for </t>
    </r>
    <r>
      <rPr>
        <b/>
        <sz val="12"/>
        <rFont val="Arial"/>
        <family val="2"/>
      </rPr>
      <t>three and four year olds:</t>
    </r>
  </si>
  <si>
    <t>Provider hourly average funding rate in 2021-22 (without all the  disapplications)</t>
  </si>
  <si>
    <t>Provider hourly average funding rate in 2021-22 (if all disapplications are approved)</t>
  </si>
  <si>
    <t>Pass-through rate calculation template</t>
  </si>
  <si>
    <t>***Please complete the relevant information in the cells highlighted in yellow and the pass-through rate will be calculated automatically***</t>
  </si>
  <si>
    <r>
      <rPr>
        <b/>
        <sz val="11"/>
        <color theme="1"/>
        <rFont val="Arial"/>
        <family val="2"/>
      </rPr>
      <t xml:space="preserve">Column A must be completed for </t>
    </r>
    <r>
      <rPr>
        <b/>
        <u/>
        <sz val="11"/>
        <color theme="1"/>
        <rFont val="Arial"/>
        <family val="2"/>
      </rPr>
      <t>all</t>
    </r>
    <r>
      <rPr>
        <b/>
        <sz val="11"/>
        <color theme="1"/>
        <rFont val="Arial"/>
        <family val="2"/>
      </rPr>
      <t xml:space="preserve"> disapplication requests</t>
    </r>
    <r>
      <rPr>
        <sz val="11"/>
        <color theme="1"/>
        <rFont val="Arial"/>
        <family val="2"/>
      </rPr>
      <t xml:space="preserve">. This is to show the pass-through rate without any disapplication </t>
    </r>
  </si>
  <si>
    <r>
      <t xml:space="preserve">If you are only applying under </t>
    </r>
    <r>
      <rPr>
        <b/>
        <sz val="11"/>
        <color theme="1"/>
        <rFont val="Arial"/>
        <family val="2"/>
      </rPr>
      <t>one criterion</t>
    </r>
    <r>
      <rPr>
        <sz val="11"/>
        <color theme="1"/>
        <rFont val="Arial"/>
        <family val="2"/>
      </rPr>
      <t xml:space="preserve">, then please </t>
    </r>
    <r>
      <rPr>
        <b/>
        <sz val="11"/>
        <color theme="1"/>
        <rFont val="Arial"/>
        <family val="2"/>
      </rPr>
      <t>complete either Column B or Column C or Column D, as relevant</t>
    </r>
    <r>
      <rPr>
        <sz val="11"/>
        <color theme="1"/>
        <rFont val="Arial"/>
        <family val="2"/>
      </rPr>
      <t xml:space="preserve">.
If you are applying under </t>
    </r>
    <r>
      <rPr>
        <b/>
        <sz val="11"/>
        <color theme="1"/>
        <rFont val="Arial"/>
        <family val="2"/>
      </rPr>
      <t>more than one criterion</t>
    </r>
    <r>
      <rPr>
        <sz val="11"/>
        <color theme="1"/>
        <rFont val="Arial"/>
        <family val="2"/>
      </rPr>
      <t>, then you must c</t>
    </r>
    <r>
      <rPr>
        <b/>
        <sz val="11"/>
        <color theme="1"/>
        <rFont val="Arial"/>
        <family val="2"/>
      </rPr>
      <t xml:space="preserve">omplete the relevant columns B, C and/or D </t>
    </r>
    <r>
      <rPr>
        <b/>
        <u/>
        <sz val="11"/>
        <color theme="1"/>
        <rFont val="Arial"/>
        <family val="2"/>
      </rPr>
      <t>plus</t>
    </r>
    <r>
      <rPr>
        <b/>
        <sz val="11"/>
        <color theme="1"/>
        <rFont val="Arial"/>
        <family val="2"/>
      </rPr>
      <t xml:space="preserve"> Column E</t>
    </r>
    <r>
      <rPr>
        <sz val="11"/>
        <color theme="1"/>
        <rFont val="Arial"/>
        <family val="2"/>
      </rPr>
      <t xml:space="preserve">. For example, if your disapplication is related to allowing delivery of full-time places under local eligibility (criteria A) and to meet the early years statutory duties (criteria C), then you must complete columns B, D and E. </t>
    </r>
  </si>
  <si>
    <t>A</t>
  </si>
  <si>
    <t>B</t>
  </si>
  <si>
    <t>C</t>
  </si>
  <si>
    <t>D</t>
  </si>
  <si>
    <t>E</t>
  </si>
  <si>
    <r>
      <t xml:space="preserve">Pass-through rate </t>
    </r>
    <r>
      <rPr>
        <b/>
        <u/>
        <sz val="11"/>
        <color theme="1"/>
        <rFont val="Arial"/>
        <family val="2"/>
      </rPr>
      <t>without disapplication(s)</t>
    </r>
  </si>
  <si>
    <r>
      <t xml:space="preserve">Pass-through rate if applying under </t>
    </r>
    <r>
      <rPr>
        <b/>
        <u/>
        <sz val="11"/>
        <color theme="1"/>
        <rFont val="Arial"/>
        <family val="2"/>
      </rPr>
      <t>criteria A</t>
    </r>
    <r>
      <rPr>
        <sz val="11"/>
        <color theme="1"/>
        <rFont val="Arial"/>
        <family val="2"/>
      </rPr>
      <t xml:space="preserve"> - To allow delivery of full-time places offered under local eligibility criteria</t>
    </r>
  </si>
  <si>
    <r>
      <t>Pass-through rate</t>
    </r>
    <r>
      <rPr>
        <b/>
        <sz val="11"/>
        <color theme="1"/>
        <rFont val="Arial"/>
        <family val="2"/>
      </rPr>
      <t xml:space="preserve"> </t>
    </r>
    <r>
      <rPr>
        <sz val="11"/>
        <color theme="1"/>
        <rFont val="Arial"/>
        <family val="2"/>
      </rPr>
      <t xml:space="preserve">if applying under </t>
    </r>
    <r>
      <rPr>
        <b/>
        <u/>
        <sz val="11"/>
        <color theme="1"/>
        <rFont val="Arial"/>
        <family val="2"/>
      </rPr>
      <t>criteria B</t>
    </r>
    <r>
      <rPr>
        <sz val="11"/>
        <color theme="1"/>
        <rFont val="Arial"/>
        <family val="2"/>
      </rPr>
      <t xml:space="preserve"> - To avoid significant reduction to specialist early years SEND central services</t>
    </r>
  </si>
  <si>
    <r>
      <t xml:space="preserve">Pass-through rate if applying under </t>
    </r>
    <r>
      <rPr>
        <b/>
        <u/>
        <sz val="11"/>
        <color theme="1"/>
        <rFont val="Arial"/>
        <family val="2"/>
      </rPr>
      <t>criteria C</t>
    </r>
    <r>
      <rPr>
        <sz val="11"/>
        <color theme="1"/>
        <rFont val="Arial"/>
        <family val="2"/>
      </rPr>
      <t xml:space="preserve"> - To meet early years statutory duties </t>
    </r>
  </si>
  <si>
    <r>
      <t xml:space="preserve">Pass-through rate for </t>
    </r>
    <r>
      <rPr>
        <b/>
        <u/>
        <sz val="11"/>
        <color theme="1"/>
        <rFont val="Arial"/>
        <family val="2"/>
      </rPr>
      <t>all disapplications</t>
    </r>
    <r>
      <rPr>
        <sz val="11"/>
        <color theme="1"/>
        <rFont val="Arial"/>
        <family val="2"/>
      </rPr>
      <t xml:space="preserve"> - </t>
    </r>
    <r>
      <rPr>
        <b/>
        <sz val="11"/>
        <color rgb="FFFF0000"/>
        <rFont val="Arial"/>
        <family val="2"/>
      </rPr>
      <t>ONLY TO BE COMPLETED IF APPLYING UNDER MORE THAN ONE CRITERION</t>
    </r>
  </si>
  <si>
    <t>Line</t>
  </si>
  <si>
    <t>Description</t>
  </si>
  <si>
    <t>Amount</t>
  </si>
  <si>
    <t>Anticipated budget for base rate (including funding to MNS) for 3-4 year olds</t>
  </si>
  <si>
    <t>Anticipated budget for MNS lump sums for 3-4 year olds</t>
  </si>
  <si>
    <t>Anticipated budget for supplements for 3-4 year olds: Deprivation</t>
  </si>
  <si>
    <t>Anticipated budget for supplements for 3-4 year olds: Quality</t>
  </si>
  <si>
    <t xml:space="preserve">Anticipated budget for supplements for 3-4 year olds: Flexibility </t>
  </si>
  <si>
    <t>Anticipated budget for supplements for 3-4 year olds: Rurality</t>
  </si>
  <si>
    <t>Anticipated budget for supplements for 3-4 year olds: EAL</t>
  </si>
  <si>
    <t>Anticipated budget for 3-4 year old SEN inclusion fund (top-up grant element only)</t>
  </si>
  <si>
    <t>Anticipated budget for 3-4 year old contingency</t>
  </si>
  <si>
    <t>Subtotal =</t>
  </si>
  <si>
    <t>DfE allocation to LA for MNS supplementary funding if applicable (initial allocation published in Dec 2019)</t>
  </si>
  <si>
    <t>Planned total base rate hours for core 15 and additional 15 hours for 3-4 year olds</t>
  </si>
  <si>
    <t>Equivalent average rate to providers for 3-4 year old entitlement hours</t>
  </si>
  <si>
    <t>= (A-B) / C</t>
  </si>
  <si>
    <t>= (lines 1+2+3+4+5+6+7+8+9 - 10) / (line 11)</t>
  </si>
  <si>
    <t>LA's EYNFF hourly rate for 3-4 year olds (published in DSG table in Dec 2019)</t>
  </si>
  <si>
    <t>F</t>
  </si>
  <si>
    <t>Funding pass-thought rate</t>
  </si>
  <si>
    <t>F = (D / E) * 100% = ((line 12) / (line 13))*100%</t>
  </si>
  <si>
    <t>Equality Framework for Local Government (EFLG) 2020 Version</t>
  </si>
  <si>
    <t>Equality impact assessments | Equality and Human Rights Commission (equalityhumanrights.com)</t>
  </si>
  <si>
    <t>Public Sector Equality Duty</t>
  </si>
  <si>
    <t>If you have carried out an equality impact assessment/analysis, please provide a copy.</t>
  </si>
  <si>
    <t>In relation to your proposals, please confirm how you have had due regard to the equality duty in s149 of the Equality Act 2010, and in particular the need to:</t>
  </si>
  <si>
    <t>a) Eliminate discrimination, harassment, victimisation and any other conduct that is prohibited by the Act;</t>
  </si>
  <si>
    <t>b) Advance equality of opportunity between persons who share a relevant protected characteristic and persons who do not share it;</t>
  </si>
  <si>
    <t>c) Foster good relations between persons who share a relevant protected characteristic and persons who do not share it.</t>
  </si>
  <si>
    <t xml:space="preserve">Click here to record your equalities impacts </t>
  </si>
  <si>
    <t>Protected Characteristics</t>
  </si>
  <si>
    <t>Description of positive impacts</t>
  </si>
  <si>
    <t>Description of negative impacts</t>
  </si>
  <si>
    <t xml:space="preserve"> No Impact (refer to the Impact Matrix in the guidance)</t>
  </si>
  <si>
    <t>How do you plan to monitor impact in your proposal?</t>
  </si>
  <si>
    <r>
      <t xml:space="preserve">Document how the policy supports each limb of the PSED. </t>
    </r>
    <r>
      <rPr>
        <i/>
        <sz val="11"/>
        <color theme="1"/>
        <rFont val="Arial"/>
        <family val="2"/>
      </rPr>
      <t>The duty to:</t>
    </r>
  </si>
  <si>
    <t>Please ensure you list any possible mitigations where the policy may not:</t>
  </si>
  <si>
    <t>If it is clear there is no impact, you should still explain your assertion that there is no impact on a specific people with protected characteristics. Please also consider vulnerabilities within groups with protected characteristics e.g., social mobility and geography.</t>
  </si>
  <si>
    <r>
      <t>·</t>
    </r>
    <r>
      <rPr>
        <sz val="7"/>
        <color rgb="FF4472C4"/>
        <rFont val="Times New Roman"/>
        <family val="1"/>
      </rPr>
      <t xml:space="preserve">       </t>
    </r>
    <r>
      <rPr>
        <i/>
        <sz val="11"/>
        <color theme="1"/>
        <rFont val="Arial"/>
        <family val="2"/>
      </rPr>
      <t>eliminate discrimination, harassment and victimisation</t>
    </r>
  </si>
  <si>
    <r>
      <t>·</t>
    </r>
    <r>
      <rPr>
        <sz val="7"/>
        <color rgb="FF4472C4"/>
        <rFont val="Times New Roman"/>
        <family val="1"/>
      </rPr>
      <t xml:space="preserve">       </t>
    </r>
    <r>
      <rPr>
        <i/>
        <sz val="11"/>
        <color theme="1"/>
        <rFont val="Arial"/>
        <family val="2"/>
      </rPr>
      <t>promote and advance equality of opportunity</t>
    </r>
  </si>
  <si>
    <r>
      <t>·</t>
    </r>
    <r>
      <rPr>
        <sz val="7"/>
        <color rgb="FF4472C4"/>
        <rFont val="Times New Roman"/>
        <family val="1"/>
      </rPr>
      <t xml:space="preserve">       </t>
    </r>
    <r>
      <rPr>
        <i/>
        <sz val="11"/>
        <color theme="1"/>
        <rFont val="Arial"/>
        <family val="2"/>
      </rPr>
      <t>promote and foster good relations</t>
    </r>
  </si>
  <si>
    <t>General considerations applying to all PCs</t>
  </si>
  <si>
    <t>Age</t>
  </si>
  <si>
    <t>Sex</t>
  </si>
  <si>
    <t>Sexual orientation</t>
  </si>
  <si>
    <t>Race</t>
  </si>
  <si>
    <t>Disability</t>
  </si>
  <si>
    <t>Religion or belief</t>
  </si>
  <si>
    <t>Gender reassignment</t>
  </si>
  <si>
    <t>Pregnancy and maternity</t>
  </si>
  <si>
    <t>Marriage and civil partnerships[1]</t>
  </si>
  <si>
    <t>Is there evidence of the potential for intersectional discrimination, e.g., older women, disabled ethnic minorities, men with caring responsibilities, etc.?</t>
  </si>
  <si>
    <r>
      <t>[1]</t>
    </r>
    <r>
      <rPr>
        <sz val="10"/>
        <color theme="1"/>
        <rFont val="Arial"/>
        <family val="2"/>
      </rPr>
      <t xml:space="preserve"> Considered in relation to the first limb, eliminate discrimination, harassment and victimisation</t>
    </r>
  </si>
  <si>
    <t xml:space="preserve">1] Where the LA has identified no equality impacts (i.e. no equality impacts (positive or negative) on people who share protected characteristics), you should provide the reason for this, for instance because the decision involves matters where there are no apparent equality issues (eg, technical changes to legal documents, entering restrictions, deeds of variation, granting utilities leases/easements/wayleaves). </t>
  </si>
  <si>
    <t>2] Where the LA has identified equality implications are not considered significant; there is evidence that there are some equality impacts on people with protected characteristics but these are limited and justifiable in view of the overall objective.  </t>
  </si>
  <si>
    <t>3] Where the LA has identified equality implications are potentially significant; there is evidence that there are significant equality impacts (positive or negative) due to the nature of the decision. You will have gathered and analysed information, and considered the applicant’s own equality impact assessment/analysis and carried out your own. Explain the positive and/or negative impacts with reference to the PSED tests.  Consider any ways by which any negative impacts are justifiable in view of the overall objective. If you do not think the negative impacts are justifiable, please discuss further with your team leader.</t>
  </si>
  <si>
    <t>Type of Request</t>
  </si>
  <si>
    <t>Regulations</t>
  </si>
  <si>
    <t>Early Years Central Spend - additional factors</t>
  </si>
  <si>
    <t>10(3)</t>
  </si>
  <si>
    <t>Early Years - Reduce hourly funding for 2yr olds</t>
  </si>
  <si>
    <t>11(9) - determination; 11(11), 12(2) and (3) - redetermination</t>
  </si>
  <si>
    <t xml:space="preserve">Early Years - Provider amounts </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</si>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</sst>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F800]dddd\,\ mmmm\ dd\,\ yyyy"/>
    <numFmt numFmtId="165" formatCode="&quot;£&quot;#,##0.00"/>
    <numFmt numFmtId="166" formatCode="0.0%"/>
    <numFmt numFmtId="167" formatCode="dd/mm/yy;@"/>
  </numFmts>
  <fonts count="7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sz val="11"/>
      <color rgb="FF000000"/>
      <name val="Arial"/>
      <family val="2"/>
    </font>
    <font>
      <sz val="12"/>
      <color rgb="FF000000"/>
      <name val="Arial"/>
      <family val="2"/>
    </font>
    <font>
      <sz val="11"/>
      <color rgb="FF0D0D0D"/>
      <name val="Arial"/>
      <family val="2"/>
    </font>
    <font>
      <i/>
      <sz val="11"/>
      <color rgb="FF000000"/>
      <name val="Calibri"/>
      <family val="2"/>
    </font>
    <font>
      <sz val="11"/>
      <color theme="0"/>
      <name val="Calibri"/>
      <family val="2"/>
    </font>
    <font>
      <sz val="11"/>
      <color rgb="FFFF0000"/>
      <name val="Arial"/>
      <family val="2"/>
    </font>
    <font>
      <sz val="11"/>
      <name val="Calibri"/>
      <family val="2"/>
    </font>
    <font>
      <b/>
      <sz val="18"/>
      <color theme="1"/>
      <name val="Arial"/>
      <family val="2"/>
    </font>
    <font>
      <b/>
      <sz val="16"/>
      <color theme="1"/>
      <name val="Arial"/>
      <family val="2"/>
    </font>
    <font>
      <sz val="10"/>
      <color rgb="FF000000"/>
      <name val="Arial"/>
      <family val="2"/>
    </font>
    <font>
      <b/>
      <sz val="11"/>
      <color rgb="FF000000"/>
      <name val="Calibri"/>
      <family val="2"/>
    </font>
    <font>
      <b/>
      <sz val="10"/>
      <color rgb="FFFF0000"/>
      <name val="Arial"/>
      <family val="2"/>
    </font>
    <font>
      <b/>
      <sz val="10"/>
      <color rgb="FF000000"/>
      <name val="Calibri"/>
      <family val="2"/>
    </font>
    <font>
      <sz val="10"/>
      <color rgb="FF0D0D0D"/>
      <name val="Arial"/>
      <family val="2"/>
    </font>
    <font>
      <sz val="10"/>
      <color rgb="FF000000"/>
      <name val="Symbol"/>
      <family val="1"/>
      <charset val="2"/>
    </font>
    <font>
      <sz val="10"/>
      <color rgb="FF000000"/>
      <name val="Times New Roman"/>
      <family val="1"/>
    </font>
    <font>
      <u/>
      <sz val="10"/>
      <color rgb="FF0000FF"/>
      <name val="Arial"/>
      <family val="2"/>
    </font>
    <font>
      <sz val="8"/>
      <color rgb="FF000000"/>
      <name val="Arial"/>
      <family val="2"/>
    </font>
    <font>
      <b/>
      <sz val="11"/>
      <color rgb="FFFF0000"/>
      <name val="Arial"/>
      <family val="2"/>
    </font>
    <font>
      <sz val="12"/>
      <name val="Arial"/>
      <family val="2"/>
    </font>
    <font>
      <sz val="11"/>
      <name val="Calibri"/>
      <family val="2"/>
      <scheme val="minor"/>
    </font>
    <font>
      <b/>
      <sz val="11"/>
      <color rgb="FFFF0000"/>
      <name val="Calibri"/>
      <family val="2"/>
    </font>
    <font>
      <b/>
      <sz val="18"/>
      <color rgb="FF104F75"/>
      <name val="Arial"/>
      <family val="2"/>
    </font>
    <font>
      <sz val="11"/>
      <name val="Arial"/>
      <family val="2"/>
    </font>
    <font>
      <sz val="11"/>
      <color theme="1"/>
      <name val="Arial"/>
      <family val="2"/>
    </font>
    <font>
      <b/>
      <sz val="16"/>
      <color rgb="FF104F75"/>
      <name val="Arial"/>
      <family val="2"/>
    </font>
    <font>
      <b/>
      <sz val="16"/>
      <color rgb="FFFF0000"/>
      <name val="Arial"/>
      <family val="2"/>
    </font>
    <font>
      <b/>
      <sz val="11"/>
      <color theme="1"/>
      <name val="Arial"/>
      <family val="2"/>
    </font>
    <font>
      <b/>
      <u/>
      <sz val="11"/>
      <color theme="1"/>
      <name val="Arial"/>
      <family val="2"/>
    </font>
    <font>
      <b/>
      <sz val="12"/>
      <color theme="1"/>
      <name val="Arial"/>
      <family val="2"/>
    </font>
    <font>
      <sz val="12"/>
      <color theme="1"/>
      <name val="Arial"/>
      <family val="2"/>
    </font>
    <font>
      <i/>
      <u/>
      <sz val="12"/>
      <color theme="1"/>
      <name val="Arial"/>
      <family val="2"/>
    </font>
    <font>
      <i/>
      <sz val="12"/>
      <color theme="1"/>
      <name val="Arial"/>
      <family val="2"/>
    </font>
    <font>
      <i/>
      <sz val="12"/>
      <name val="Arial"/>
      <family val="2"/>
    </font>
    <font>
      <b/>
      <sz val="12"/>
      <name val="Arial"/>
      <family val="2"/>
    </font>
    <font>
      <sz val="12"/>
      <color rgb="FFFF0000"/>
      <name val="Arial"/>
      <family val="2"/>
    </font>
    <font>
      <i/>
      <u/>
      <sz val="12"/>
      <name val="Arial"/>
      <family val="2"/>
    </font>
    <font>
      <u/>
      <sz val="12"/>
      <name val="Arial"/>
      <family val="2"/>
    </font>
    <font>
      <b/>
      <u/>
      <sz val="12"/>
      <name val="Arial"/>
      <family val="2"/>
    </font>
    <font>
      <b/>
      <sz val="11"/>
      <name val="Arial"/>
      <family val="2"/>
    </font>
    <font>
      <u/>
      <sz val="16"/>
      <color rgb="FF0000FF"/>
      <name val="Arial"/>
      <family val="2"/>
    </font>
    <font>
      <b/>
      <i/>
      <sz val="12"/>
      <color rgb="FF000000"/>
      <name val="Arial"/>
      <family val="2"/>
    </font>
    <font>
      <b/>
      <sz val="16"/>
      <color rgb="FF000000"/>
      <name val="Calibri"/>
      <family val="2"/>
    </font>
    <font>
      <b/>
      <sz val="12"/>
      <color rgb="FF000000"/>
      <name val="Arial"/>
      <family val="2"/>
    </font>
    <font>
      <b/>
      <sz val="10"/>
      <color rgb="FF000000"/>
      <name val="Arial"/>
      <family val="2"/>
    </font>
    <font>
      <b/>
      <sz val="11"/>
      <color rgb="FF0D0D0D"/>
      <name val="Arial"/>
      <family val="2"/>
    </font>
    <font>
      <b/>
      <sz val="11"/>
      <color theme="1"/>
      <name val="Calibri"/>
      <family val="2"/>
      <scheme val="minor"/>
    </font>
    <font>
      <sz val="11"/>
      <color rgb="FF000000"/>
      <name val="Calibri"/>
      <family val="2"/>
      <scheme val="minor"/>
    </font>
    <font>
      <sz val="8"/>
      <color rgb="FF000000"/>
      <name val="Calibri"/>
      <family val="2"/>
    </font>
    <font>
      <b/>
      <sz val="11"/>
      <color rgb="FF000000"/>
      <name val="Calibri"/>
      <family val="2"/>
      <scheme val="minor"/>
    </font>
    <font>
      <i/>
      <sz val="10"/>
      <color rgb="FF000000"/>
      <name val="Arial"/>
      <family val="2"/>
    </font>
    <font>
      <i/>
      <sz val="10"/>
      <name val="Arial"/>
      <family val="2"/>
    </font>
    <font>
      <b/>
      <sz val="10"/>
      <color theme="1"/>
      <name val="Arial"/>
      <family val="2"/>
    </font>
    <font>
      <b/>
      <sz val="12"/>
      <color rgb="FFFF0000"/>
      <name val="Arial"/>
      <family val="2"/>
    </font>
    <font>
      <i/>
      <sz val="9"/>
      <color rgb="FF000000"/>
      <name val="Arial"/>
      <family val="2"/>
    </font>
    <font>
      <i/>
      <sz val="9"/>
      <name val="Arial"/>
      <family val="2"/>
    </font>
    <font>
      <b/>
      <sz val="11"/>
      <color rgb="FF000000"/>
      <name val="Arial"/>
      <family val="2"/>
    </font>
    <font>
      <u/>
      <sz val="11"/>
      <color theme="10"/>
      <name val="Calibri"/>
      <family val="2"/>
      <scheme val="minor"/>
    </font>
    <font>
      <u/>
      <sz val="11"/>
      <color theme="10"/>
      <name val="Arial"/>
      <family val="2"/>
    </font>
    <font>
      <b/>
      <sz val="11"/>
      <color rgb="FF0070C0"/>
      <name val="Arial"/>
      <family val="2"/>
    </font>
    <font>
      <i/>
      <sz val="11"/>
      <color theme="1"/>
      <name val="Arial"/>
      <family val="2"/>
    </font>
    <font>
      <sz val="11"/>
      <color rgb="FF4472C4"/>
      <name val="Symbol"/>
      <family val="1"/>
      <charset val="2"/>
    </font>
    <font>
      <sz val="7"/>
      <color rgb="FF4472C4"/>
      <name val="Times New Roman"/>
      <family val="1"/>
    </font>
    <font>
      <vertAlign val="superscript"/>
      <sz val="10"/>
      <color theme="1"/>
      <name val="Arial"/>
      <family val="2"/>
    </font>
    <font>
      <sz val="10"/>
      <color theme="1"/>
      <name val="Arial"/>
      <family val="2"/>
    </font>
  </fonts>
  <fills count="10">
    <fill>
      <patternFill patternType="none"/>
    </fill>
    <fill>
      <patternFill patternType="gray125"/>
    </fill>
    <fill>
      <patternFill patternType="solid">
        <fgColor rgb="FFD9D9D9"/>
        <bgColor rgb="FFD9D9D9"/>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AB"/>
        <bgColor indexed="64"/>
      </patternFill>
    </fill>
    <fill>
      <patternFill patternType="solid">
        <fgColor theme="2" tint="-0.249977111117893"/>
        <bgColor indexed="64"/>
      </patternFill>
    </fill>
  </fills>
  <borders count="6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theme="0" tint="-0.14996795556505021"/>
      </right>
      <top style="hair">
        <color indexed="64"/>
      </top>
      <bottom style="hair">
        <color theme="0" tint="-0.14996795556505021"/>
      </bottom>
      <diagonal/>
    </border>
    <border>
      <left style="hair">
        <color theme="0" tint="-0.14996795556505021"/>
      </left>
      <right style="thin">
        <color indexed="64"/>
      </right>
      <top style="hair">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hair">
        <color indexed="64"/>
      </bottom>
      <diagonal/>
    </border>
    <border>
      <left style="hair">
        <color theme="0" tint="-0.14996795556505021"/>
      </left>
      <right style="thin">
        <color indexed="64"/>
      </right>
      <top style="hair">
        <color theme="0" tint="-0.1499679555650502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style="medium">
        <color indexed="64"/>
      </right>
      <top style="thin">
        <color theme="0" tint="-0.14996795556505021"/>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theme="0" tint="-0.14996795556505021"/>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6"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64" fillId="0" borderId="0" applyNumberFormat="0" applyFill="0" applyBorder="0" applyAlignment="0" applyProtection="0"/>
    <xf numFmtId="0" fontId="1" fillId="0" borderId="0"/>
  </cellStyleXfs>
  <cellXfs count="261">
    <xf numFmtId="0" fontId="0" fillId="0" borderId="0" xfId="0"/>
    <xf numFmtId="0" fontId="0" fillId="0" borderId="0" xfId="0" applyAlignment="1">
      <alignment vertical="top"/>
    </xf>
    <xf numFmtId="0" fontId="8" fillId="0" borderId="0" xfId="0" applyFont="1" applyAlignment="1">
      <alignment vertical="top" wrapText="1"/>
    </xf>
    <xf numFmtId="0" fontId="8" fillId="0" borderId="0" xfId="0" applyFont="1" applyAlignment="1">
      <alignment wrapText="1"/>
    </xf>
    <xf numFmtId="0" fontId="7" fillId="0" borderId="0" xfId="0" applyFont="1" applyAlignment="1">
      <alignment horizontal="left" wrapText="1" indent="5"/>
    </xf>
    <xf numFmtId="0" fontId="8" fillId="0" borderId="1" xfId="0" applyFont="1" applyBorder="1" applyAlignment="1">
      <alignment vertical="center"/>
    </xf>
    <xf numFmtId="0" fontId="8" fillId="0" borderId="2" xfId="0" applyFont="1" applyBorder="1" applyAlignment="1">
      <alignment vertical="center"/>
    </xf>
    <xf numFmtId="0" fontId="10" fillId="0" borderId="0" xfId="0" applyFont="1"/>
    <xf numFmtId="0" fontId="8" fillId="2" borderId="1" xfId="0" applyFont="1" applyFill="1" applyBorder="1" applyAlignment="1">
      <alignment vertical="center"/>
    </xf>
    <xf numFmtId="0" fontId="11" fillId="0" borderId="0" xfId="0" applyFont="1"/>
    <xf numFmtId="0" fontId="13" fillId="0" borderId="0" xfId="0" applyFont="1"/>
    <xf numFmtId="0" fontId="8" fillId="0" borderId="1" xfId="0" applyFont="1" applyBorder="1" applyProtection="1">
      <protection locked="0"/>
    </xf>
    <xf numFmtId="0" fontId="8" fillId="0" borderId="3" xfId="0" applyFont="1" applyBorder="1" applyAlignment="1">
      <alignment wrapText="1"/>
    </xf>
    <xf numFmtId="0" fontId="8" fillId="0" borderId="3" xfId="0" applyFont="1" applyBorder="1" applyAlignment="1" applyProtection="1">
      <alignment vertical="center" wrapText="1"/>
      <protection locked="0"/>
    </xf>
    <xf numFmtId="0" fontId="7" fillId="0" borderId="0" xfId="0" applyFont="1" applyAlignment="1">
      <alignment vertical="top" wrapText="1"/>
    </xf>
    <xf numFmtId="0" fontId="8" fillId="0" borderId="0" xfId="0" applyFont="1" applyAlignment="1">
      <alignment vertical="center"/>
    </xf>
    <xf numFmtId="0" fontId="8" fillId="0" borderId="0" xfId="0" applyFont="1" applyAlignment="1" applyProtection="1">
      <alignment vertical="center"/>
      <protection locked="0"/>
    </xf>
    <xf numFmtId="0" fontId="8" fillId="0" borderId="1" xfId="0" applyFont="1" applyBorder="1" applyAlignment="1" applyProtection="1">
      <alignment horizontal="center"/>
      <protection locked="0"/>
    </xf>
    <xf numFmtId="0" fontId="8" fillId="0" borderId="1" xfId="0" applyFont="1" applyBorder="1" applyAlignment="1" applyProtection="1">
      <alignment vertical="center"/>
      <protection locked="0"/>
    </xf>
    <xf numFmtId="0" fontId="8" fillId="0" borderId="3" xfId="0" applyFont="1" applyBorder="1" applyAlignment="1">
      <alignment vertical="center"/>
    </xf>
    <xf numFmtId="0" fontId="8" fillId="0" borderId="3" xfId="0" applyFont="1" applyBorder="1" applyAlignment="1" applyProtection="1">
      <alignment vertical="center"/>
      <protection locked="0"/>
    </xf>
    <xf numFmtId="0" fontId="8" fillId="0" borderId="3" xfId="0" applyFont="1" applyBorder="1" applyAlignment="1">
      <alignment vertical="center" wrapText="1"/>
    </xf>
    <xf numFmtId="14" fontId="7" fillId="0" borderId="3" xfId="0" applyNumberFormat="1" applyFont="1" applyBorder="1" applyProtection="1">
      <protection locked="0"/>
    </xf>
    <xf numFmtId="0" fontId="8" fillId="0" borderId="0" xfId="0" applyFont="1" applyAlignment="1">
      <alignment vertical="center" wrapText="1"/>
    </xf>
    <xf numFmtId="0" fontId="17" fillId="0" borderId="0" xfId="0" applyFont="1"/>
    <xf numFmtId="0" fontId="23" fillId="0" borderId="0" xfId="1" applyFont="1" applyFill="1" applyBorder="1" applyAlignment="1">
      <alignment vertical="center"/>
    </xf>
    <xf numFmtId="0" fontId="0" fillId="0" borderId="17" xfId="0" applyBorder="1"/>
    <xf numFmtId="0" fontId="26" fillId="0" borderId="1" xfId="0" applyFont="1" applyBorder="1" applyAlignment="1">
      <alignment wrapText="1"/>
    </xf>
    <xf numFmtId="0" fontId="27" fillId="0" borderId="0" xfId="0" applyFont="1"/>
    <xf numFmtId="0" fontId="6" fillId="0" borderId="16" xfId="1" applyFill="1" applyBorder="1" applyAlignment="1">
      <alignment vertical="center"/>
    </xf>
    <xf numFmtId="0" fontId="8" fillId="0" borderId="1" xfId="0" applyFont="1" applyBorder="1" applyAlignment="1" applyProtection="1">
      <alignment vertical="center" wrapText="1"/>
      <protection locked="0"/>
    </xf>
    <xf numFmtId="1" fontId="8" fillId="0" borderId="1" xfId="0" applyNumberFormat="1" applyFont="1" applyBorder="1" applyProtection="1">
      <protection locked="0"/>
    </xf>
    <xf numFmtId="0" fontId="0" fillId="0" borderId="17" xfId="0" applyBorder="1" applyAlignment="1">
      <alignment vertical="center"/>
    </xf>
    <xf numFmtId="164" fontId="8" fillId="0" borderId="1" xfId="0" applyNumberFormat="1" applyFont="1" applyBorder="1" applyProtection="1">
      <protection locked="0"/>
    </xf>
    <xf numFmtId="0" fontId="8" fillId="3" borderId="1" xfId="0" applyFont="1" applyFill="1" applyBorder="1" applyAlignment="1">
      <alignment horizontal="center" vertical="center"/>
    </xf>
    <xf numFmtId="0" fontId="8" fillId="4" borderId="1" xfId="0" applyFont="1" applyFill="1" applyBorder="1" applyAlignment="1">
      <alignment horizontal="center"/>
    </xf>
    <xf numFmtId="0" fontId="0" fillId="0" borderId="0" xfId="0" applyAlignment="1">
      <alignment horizontal="right"/>
    </xf>
    <xf numFmtId="0" fontId="0" fillId="0" borderId="0" xfId="0" applyAlignment="1">
      <alignment wrapText="1"/>
    </xf>
    <xf numFmtId="0" fontId="8" fillId="0" borderId="12" xfId="0" applyFont="1" applyBorder="1" applyAlignment="1">
      <alignment vertical="center" wrapText="1"/>
    </xf>
    <xf numFmtId="164" fontId="8" fillId="0" borderId="2" xfId="0" applyNumberFormat="1" applyFont="1" applyBorder="1" applyAlignment="1">
      <alignment vertical="center"/>
    </xf>
    <xf numFmtId="0" fontId="30" fillId="5" borderId="0" xfId="6" applyFont="1" applyFill="1"/>
    <xf numFmtId="0" fontId="31" fillId="5" borderId="0" xfId="6" applyFont="1" applyFill="1"/>
    <xf numFmtId="0" fontId="36" fillId="6" borderId="23" xfId="6" applyFont="1" applyFill="1" applyBorder="1"/>
    <xf numFmtId="0" fontId="37" fillId="6" borderId="23" xfId="6" applyFont="1" applyFill="1" applyBorder="1"/>
    <xf numFmtId="0" fontId="37" fillId="5" borderId="23" xfId="6" applyFont="1" applyFill="1" applyBorder="1" applyAlignment="1">
      <alignment vertical="top" wrapText="1"/>
    </xf>
    <xf numFmtId="0" fontId="30" fillId="5" borderId="0" xfId="6" applyFont="1" applyFill="1" applyAlignment="1">
      <alignment vertical="top" wrapText="1"/>
    </xf>
    <xf numFmtId="0" fontId="31" fillId="5" borderId="0" xfId="6" applyFont="1" applyFill="1" applyAlignment="1">
      <alignment vertical="top" wrapText="1"/>
    </xf>
    <xf numFmtId="0" fontId="37" fillId="5" borderId="24" xfId="6" applyFont="1" applyFill="1" applyBorder="1" applyAlignment="1">
      <alignment vertical="top" wrapText="1"/>
    </xf>
    <xf numFmtId="0" fontId="26" fillId="5" borderId="29" xfId="6" applyFont="1" applyFill="1" applyBorder="1" applyAlignment="1">
      <alignment vertical="top" wrapText="1"/>
    </xf>
    <xf numFmtId="0" fontId="37" fillId="5" borderId="30" xfId="6" applyFont="1" applyFill="1" applyBorder="1" applyAlignment="1">
      <alignment vertical="top" wrapText="1"/>
    </xf>
    <xf numFmtId="0" fontId="37" fillId="5" borderId="29" xfId="6" applyFont="1" applyFill="1" applyBorder="1" applyAlignment="1">
      <alignment vertical="top" wrapText="1"/>
    </xf>
    <xf numFmtId="0" fontId="26" fillId="5" borderId="30" xfId="6" applyFont="1" applyFill="1" applyBorder="1" applyAlignment="1">
      <alignment vertical="top" wrapText="1"/>
    </xf>
    <xf numFmtId="0" fontId="26" fillId="5" borderId="31" xfId="6" applyFont="1" applyFill="1" applyBorder="1" applyAlignment="1">
      <alignment vertical="top" wrapText="1"/>
    </xf>
    <xf numFmtId="0" fontId="26" fillId="5" borderId="32" xfId="6" applyFont="1" applyFill="1" applyBorder="1" applyAlignment="1">
      <alignment vertical="top" wrapText="1"/>
    </xf>
    <xf numFmtId="0" fontId="30" fillId="5" borderId="0" xfId="6" applyFont="1" applyFill="1" applyAlignment="1">
      <alignment vertical="top"/>
    </xf>
    <xf numFmtId="0" fontId="26" fillId="5" borderId="35" xfId="6" applyFont="1" applyFill="1" applyBorder="1" applyAlignment="1">
      <alignment vertical="top" wrapText="1"/>
    </xf>
    <xf numFmtId="0" fontId="26" fillId="5" borderId="36" xfId="6" applyFont="1" applyFill="1" applyBorder="1" applyAlignment="1">
      <alignment vertical="top" wrapText="1"/>
    </xf>
    <xf numFmtId="0" fontId="26" fillId="5" borderId="37" xfId="6" applyFont="1" applyFill="1" applyBorder="1" applyAlignment="1">
      <alignment vertical="top" wrapText="1"/>
    </xf>
    <xf numFmtId="0" fontId="26" fillId="5" borderId="38" xfId="6" applyFont="1" applyFill="1" applyBorder="1" applyAlignment="1">
      <alignment vertical="top" wrapText="1"/>
    </xf>
    <xf numFmtId="0" fontId="37" fillId="5" borderId="39" xfId="6" applyFont="1" applyFill="1" applyBorder="1" applyAlignment="1">
      <alignment vertical="top" wrapText="1"/>
    </xf>
    <xf numFmtId="0" fontId="37" fillId="5" borderId="40" xfId="6" applyFont="1" applyFill="1" applyBorder="1" applyAlignment="1">
      <alignment vertical="top" wrapText="1"/>
    </xf>
    <xf numFmtId="0" fontId="26" fillId="5" borderId="43" xfId="6" applyFont="1" applyFill="1" applyBorder="1" applyAlignment="1">
      <alignment vertical="top" wrapText="1"/>
    </xf>
    <xf numFmtId="0" fontId="26" fillId="5" borderId="44" xfId="6" applyFont="1" applyFill="1" applyBorder="1" applyAlignment="1">
      <alignment vertical="top" wrapText="1"/>
    </xf>
    <xf numFmtId="0" fontId="26" fillId="5" borderId="45" xfId="6" applyFont="1" applyFill="1" applyBorder="1" applyAlignment="1">
      <alignment vertical="top" wrapText="1"/>
    </xf>
    <xf numFmtId="0" fontId="26" fillId="5" borderId="46" xfId="6" applyFont="1" applyFill="1" applyBorder="1" applyAlignment="1">
      <alignment vertical="top" wrapText="1"/>
    </xf>
    <xf numFmtId="0" fontId="37" fillId="5" borderId="36" xfId="6" applyFont="1" applyFill="1" applyBorder="1" applyAlignment="1">
      <alignment vertical="top" wrapText="1"/>
    </xf>
    <xf numFmtId="0" fontId="37" fillId="5" borderId="38" xfId="6" applyFont="1" applyFill="1" applyBorder="1" applyAlignment="1">
      <alignment vertical="top" wrapText="1"/>
    </xf>
    <xf numFmtId="0" fontId="37" fillId="5" borderId="47" xfId="6" applyFont="1" applyFill="1" applyBorder="1" applyAlignment="1">
      <alignment vertical="top" wrapText="1"/>
    </xf>
    <xf numFmtId="0" fontId="37" fillId="5" borderId="48" xfId="6" applyFont="1" applyFill="1" applyBorder="1" applyAlignment="1">
      <alignment vertical="top" wrapText="1"/>
    </xf>
    <xf numFmtId="0" fontId="26" fillId="5" borderId="51" xfId="6" applyFont="1" applyFill="1" applyBorder="1" applyAlignment="1">
      <alignment vertical="top" wrapText="1"/>
    </xf>
    <xf numFmtId="0" fontId="26" fillId="5" borderId="52" xfId="6" applyFont="1" applyFill="1" applyBorder="1" applyAlignment="1">
      <alignment vertical="top" wrapText="1"/>
    </xf>
    <xf numFmtId="0" fontId="37" fillId="5" borderId="0" xfId="6" applyFont="1" applyFill="1" applyAlignment="1">
      <alignment vertical="top" wrapText="1"/>
    </xf>
    <xf numFmtId="0" fontId="34" fillId="5" borderId="0" xfId="6" applyFont="1" applyFill="1"/>
    <xf numFmtId="0" fontId="25" fillId="5" borderId="0" xfId="6" applyFont="1" applyFill="1"/>
    <xf numFmtId="0" fontId="31" fillId="5" borderId="23" xfId="6" applyFont="1" applyFill="1" applyBorder="1" applyAlignment="1">
      <alignment vertical="top" wrapText="1"/>
    </xf>
    <xf numFmtId="0" fontId="46" fillId="5" borderId="0" xfId="6" applyFont="1" applyFill="1"/>
    <xf numFmtId="0" fontId="34" fillId="7" borderId="23" xfId="6" applyFont="1" applyFill="1" applyBorder="1" applyAlignment="1">
      <alignment horizontal="center"/>
    </xf>
    <xf numFmtId="0" fontId="34" fillId="5" borderId="0" xfId="6" applyFont="1" applyFill="1" applyAlignment="1">
      <alignment horizontal="center"/>
    </xf>
    <xf numFmtId="0" fontId="31" fillId="5" borderId="53" xfId="6" applyFont="1" applyFill="1" applyBorder="1" applyAlignment="1">
      <alignment vertical="top" wrapText="1"/>
    </xf>
    <xf numFmtId="0" fontId="31" fillId="5" borderId="54" xfId="6" applyFont="1" applyFill="1" applyBorder="1"/>
    <xf numFmtId="0" fontId="34" fillId="5" borderId="55" xfId="6" applyFont="1" applyFill="1" applyBorder="1"/>
    <xf numFmtId="0" fontId="34" fillId="5" borderId="55" xfId="6" applyFont="1" applyFill="1" applyBorder="1" applyAlignment="1">
      <alignment horizontal="center"/>
    </xf>
    <xf numFmtId="0" fontId="34" fillId="5" borderId="56" xfId="6" applyFont="1" applyFill="1" applyBorder="1" applyAlignment="1">
      <alignment horizontal="center"/>
    </xf>
    <xf numFmtId="0" fontId="31" fillId="5" borderId="58" xfId="6" applyFont="1" applyFill="1" applyBorder="1" applyAlignment="1">
      <alignment horizontal="center"/>
    </xf>
    <xf numFmtId="0" fontId="31" fillId="5" borderId="56" xfId="6" applyFont="1" applyFill="1" applyBorder="1"/>
    <xf numFmtId="6" fontId="30" fillId="8" borderId="59" xfId="6" applyNumberFormat="1" applyFont="1" applyFill="1" applyBorder="1"/>
    <xf numFmtId="6" fontId="31" fillId="5" borderId="56" xfId="6" applyNumberFormat="1" applyFont="1" applyFill="1" applyBorder="1"/>
    <xf numFmtId="6" fontId="30" fillId="8" borderId="61" xfId="6" applyNumberFormat="1" applyFont="1" applyFill="1" applyBorder="1"/>
    <xf numFmtId="0" fontId="31" fillId="5" borderId="63" xfId="6" applyFont="1" applyFill="1" applyBorder="1" applyAlignment="1">
      <alignment horizontal="center"/>
    </xf>
    <xf numFmtId="0" fontId="31" fillId="5" borderId="19" xfId="6" applyFont="1" applyFill="1" applyBorder="1"/>
    <xf numFmtId="6" fontId="31" fillId="7" borderId="64" xfId="6" applyNumberFormat="1" applyFont="1" applyFill="1" applyBorder="1"/>
    <xf numFmtId="0" fontId="31" fillId="5" borderId="23" xfId="6" applyFont="1" applyFill="1" applyBorder="1" applyAlignment="1">
      <alignment horizontal="center" vertical="center"/>
    </xf>
    <xf numFmtId="6" fontId="30" fillId="8" borderId="56" xfId="6" applyNumberFormat="1" applyFont="1" applyFill="1" applyBorder="1"/>
    <xf numFmtId="6" fontId="30" fillId="5" borderId="56" xfId="6" applyNumberFormat="1" applyFont="1" applyFill="1" applyBorder="1"/>
    <xf numFmtId="0" fontId="31" fillId="5" borderId="54" xfId="6" applyFont="1" applyFill="1" applyBorder="1" applyAlignment="1">
      <alignment horizontal="center"/>
    </xf>
    <xf numFmtId="0" fontId="31" fillId="5" borderId="3" xfId="6" applyFont="1" applyFill="1" applyBorder="1"/>
    <xf numFmtId="3" fontId="30" fillId="8" borderId="3" xfId="6" applyNumberFormat="1" applyFont="1" applyFill="1" applyBorder="1"/>
    <xf numFmtId="3" fontId="30" fillId="5" borderId="56" xfId="6" applyNumberFormat="1" applyFont="1" applyFill="1" applyBorder="1"/>
    <xf numFmtId="0" fontId="31" fillId="5" borderId="55" xfId="6" applyFont="1" applyFill="1" applyBorder="1"/>
    <xf numFmtId="8" fontId="31" fillId="5" borderId="56" xfId="6" applyNumberFormat="1" applyFont="1" applyFill="1" applyBorder="1" applyAlignment="1">
      <alignment horizontal="right" vertical="top"/>
    </xf>
    <xf numFmtId="165" fontId="31" fillId="8" borderId="56" xfId="6" applyNumberFormat="1" applyFont="1" applyFill="1" applyBorder="1"/>
    <xf numFmtId="165" fontId="31" fillId="5" borderId="56" xfId="6" applyNumberFormat="1" applyFont="1" applyFill="1" applyBorder="1"/>
    <xf numFmtId="165" fontId="31" fillId="8" borderId="3" xfId="6" applyNumberFormat="1" applyFont="1" applyFill="1" applyBorder="1"/>
    <xf numFmtId="166" fontId="34" fillId="5" borderId="56" xfId="7" applyNumberFormat="1" applyFont="1" applyFill="1" applyBorder="1" applyAlignment="1">
      <alignment horizontal="right" vertical="center"/>
    </xf>
    <xf numFmtId="0" fontId="0" fillId="5" borderId="0" xfId="0" applyFill="1"/>
    <xf numFmtId="0" fontId="15" fillId="5" borderId="0" xfId="0" applyFont="1" applyFill="1" applyAlignment="1">
      <alignment horizontal="center" vertical="center"/>
    </xf>
    <xf numFmtId="0" fontId="15" fillId="5" borderId="0" xfId="0" applyFont="1" applyFill="1" applyAlignment="1">
      <alignment horizont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xf numFmtId="0" fontId="8" fillId="5" borderId="0" xfId="0" applyFont="1" applyFill="1" applyAlignment="1">
      <alignment horizontal="center"/>
    </xf>
    <xf numFmtId="0" fontId="14" fillId="5" borderId="0" xfId="0" applyFont="1" applyFill="1" applyAlignment="1">
      <alignment horizontal="center"/>
    </xf>
    <xf numFmtId="0" fontId="47" fillId="5" borderId="0" xfId="1" applyFont="1" applyFill="1" applyAlignment="1">
      <alignment horizontal="center"/>
    </xf>
    <xf numFmtId="0" fontId="48" fillId="5" borderId="0" xfId="0" applyFont="1" applyFill="1" applyAlignment="1">
      <alignment horizontal="center"/>
    </xf>
    <xf numFmtId="0" fontId="49" fillId="0" borderId="0" xfId="0" applyFont="1" applyAlignment="1">
      <alignment horizontal="center" vertical="center" wrapText="1"/>
    </xf>
    <xf numFmtId="0" fontId="50" fillId="0" borderId="3" xfId="0" applyFont="1" applyBorder="1" applyAlignment="1">
      <alignment vertical="center"/>
    </xf>
    <xf numFmtId="0" fontId="50" fillId="0" borderId="12" xfId="0" applyFont="1" applyBorder="1" applyAlignment="1">
      <alignment vertical="center" wrapText="1"/>
    </xf>
    <xf numFmtId="0" fontId="50" fillId="0" borderId="3" xfId="0" applyFont="1" applyBorder="1" applyAlignment="1" applyProtection="1">
      <alignment vertical="center" wrapText="1"/>
      <protection locked="0"/>
    </xf>
    <xf numFmtId="0" fontId="8" fillId="0" borderId="66" xfId="0" applyFont="1" applyBorder="1" applyAlignment="1" applyProtection="1">
      <alignment vertical="center"/>
      <protection locked="0"/>
    </xf>
    <xf numFmtId="0" fontId="27" fillId="0" borderId="0" xfId="0" applyFont="1" applyAlignment="1">
      <alignment horizontal="left"/>
    </xf>
    <xf numFmtId="0" fontId="0" fillId="0" borderId="0" xfId="0" applyAlignment="1">
      <alignment horizontal="left"/>
    </xf>
    <xf numFmtId="0" fontId="53" fillId="0" borderId="0" xfId="0" applyFont="1" applyAlignment="1">
      <alignment wrapText="1"/>
    </xf>
    <xf numFmtId="0" fontId="54" fillId="0" borderId="0" xfId="0" applyFont="1" applyAlignment="1">
      <alignment vertical="center" wrapText="1"/>
    </xf>
    <xf numFmtId="0" fontId="0" fillId="0" borderId="0" xfId="0" applyAlignment="1">
      <alignment horizontal="left" vertical="center" wrapText="1"/>
    </xf>
    <xf numFmtId="0" fontId="54" fillId="0" borderId="0" xfId="0" applyFont="1" applyAlignment="1">
      <alignment horizontal="left" vertical="center" wrapText="1"/>
    </xf>
    <xf numFmtId="0" fontId="0" fillId="0" borderId="0" xfId="0" applyAlignment="1">
      <alignment horizontal="left" wrapText="1"/>
    </xf>
    <xf numFmtId="0" fontId="28" fillId="0" borderId="0" xfId="0" applyFont="1" applyAlignment="1">
      <alignment wrapText="1"/>
    </xf>
    <xf numFmtId="0" fontId="55" fillId="0" borderId="0" xfId="0" applyFont="1"/>
    <xf numFmtId="0" fontId="8" fillId="9" borderId="1" xfId="0" applyFont="1" applyFill="1" applyBorder="1" applyAlignment="1">
      <alignment vertical="center" wrapText="1"/>
    </xf>
    <xf numFmtId="167" fontId="50" fillId="0" borderId="66" xfId="0" applyNumberFormat="1" applyFont="1" applyBorder="1" applyAlignment="1" applyProtection="1">
      <alignment vertical="center"/>
      <protection locked="0"/>
    </xf>
    <xf numFmtId="167" fontId="8" fillId="0" borderId="3" xfId="0" applyNumberFormat="1" applyFont="1" applyBorder="1" applyAlignment="1" applyProtection="1">
      <alignment vertical="center"/>
      <protection locked="0"/>
    </xf>
    <xf numFmtId="167" fontId="7" fillId="0" borderId="3" xfId="0" applyNumberFormat="1" applyFont="1" applyBorder="1" applyProtection="1">
      <protection locked="0"/>
    </xf>
    <xf numFmtId="167" fontId="8" fillId="0" borderId="1" xfId="0" applyNumberFormat="1" applyFont="1" applyBorder="1" applyProtection="1">
      <protection locked="0"/>
    </xf>
    <xf numFmtId="167" fontId="8" fillId="0" borderId="2" xfId="0" applyNumberFormat="1" applyFont="1" applyBorder="1" applyAlignment="1">
      <alignment vertical="center"/>
    </xf>
    <xf numFmtId="0" fontId="60" fillId="0" borderId="0" xfId="0" applyFont="1" applyAlignment="1">
      <alignment vertical="center" wrapText="1"/>
    </xf>
    <xf numFmtId="0" fontId="42" fillId="0" borderId="1" xfId="0" applyFont="1" applyBorder="1" applyAlignment="1">
      <alignment vertical="center"/>
    </xf>
    <xf numFmtId="0" fontId="21" fillId="0" borderId="7" xfId="0" applyFont="1" applyBorder="1" applyAlignment="1">
      <alignment horizontal="left" vertical="center" indent="2"/>
    </xf>
    <xf numFmtId="0" fontId="0" fillId="0" borderId="0" xfId="0" applyAlignment="1">
      <alignment horizontal="left" indent="2"/>
    </xf>
    <xf numFmtId="0" fontId="0" fillId="0" borderId="8" xfId="0" applyBorder="1" applyAlignment="1">
      <alignment horizontal="left" indent="2"/>
    </xf>
    <xf numFmtId="0" fontId="0" fillId="0" borderId="0" xfId="0" applyAlignment="1">
      <alignment vertical="center"/>
    </xf>
    <xf numFmtId="0" fontId="7" fillId="0" borderId="0" xfId="0" applyFont="1" applyAlignment="1">
      <alignment vertical="top"/>
    </xf>
    <xf numFmtId="0" fontId="32" fillId="5" borderId="0" xfId="6" applyFont="1" applyFill="1" applyAlignment="1">
      <alignment horizontal="center" vertical="center" wrapText="1"/>
    </xf>
    <xf numFmtId="0" fontId="31" fillId="5" borderId="0" xfId="6" applyFont="1" applyFill="1" applyAlignment="1">
      <alignment horizontal="left"/>
    </xf>
    <xf numFmtId="0" fontId="26" fillId="0" borderId="2" xfId="0" applyFont="1" applyBorder="1" applyAlignment="1">
      <alignment vertical="center"/>
    </xf>
    <xf numFmtId="0" fontId="65" fillId="0" borderId="0" xfId="8" applyFont="1"/>
    <xf numFmtId="0" fontId="31" fillId="0" borderId="0" xfId="9" applyFont="1"/>
    <xf numFmtId="0" fontId="34" fillId="5" borderId="13" xfId="9" applyFont="1" applyFill="1" applyBorder="1"/>
    <xf numFmtId="0" fontId="31" fillId="5" borderId="15" xfId="9" applyFont="1" applyFill="1" applyBorder="1"/>
    <xf numFmtId="0" fontId="31" fillId="5" borderId="14" xfId="9" applyFont="1" applyFill="1" applyBorder="1"/>
    <xf numFmtId="0" fontId="31" fillId="5" borderId="16" xfId="9" applyFont="1" applyFill="1" applyBorder="1"/>
    <xf numFmtId="0" fontId="31" fillId="5" borderId="0" xfId="9" applyFont="1" applyFill="1"/>
    <xf numFmtId="0" fontId="31" fillId="5" borderId="17" xfId="9" applyFont="1" applyFill="1" applyBorder="1"/>
    <xf numFmtId="0" fontId="31" fillId="0" borderId="67" xfId="9" applyFont="1" applyBorder="1"/>
    <xf numFmtId="0" fontId="31" fillId="0" borderId="68" xfId="9" applyFont="1" applyBorder="1"/>
    <xf numFmtId="0" fontId="66" fillId="5" borderId="55" xfId="9" applyFont="1" applyFill="1" applyBorder="1" applyAlignment="1">
      <alignment vertical="center" wrapText="1"/>
    </xf>
    <xf numFmtId="0" fontId="66" fillId="5" borderId="14" xfId="9" applyFont="1" applyFill="1" applyBorder="1" applyAlignment="1">
      <alignment vertical="center" wrapText="1"/>
    </xf>
    <xf numFmtId="0" fontId="66" fillId="5" borderId="55" xfId="9" applyFont="1" applyFill="1" applyBorder="1" applyAlignment="1">
      <alignment horizontal="left" vertical="center" wrapText="1"/>
    </xf>
    <xf numFmtId="0" fontId="1" fillId="0" borderId="0" xfId="9"/>
    <xf numFmtId="0" fontId="66" fillId="5" borderId="56" xfId="9" applyFont="1" applyFill="1" applyBorder="1" applyAlignment="1">
      <alignment vertical="center"/>
    </xf>
    <xf numFmtId="0" fontId="68" fillId="5" borderId="56" xfId="9" applyFont="1" applyFill="1" applyBorder="1" applyAlignment="1">
      <alignment horizontal="left" vertical="center" wrapText="1"/>
    </xf>
    <xf numFmtId="0" fontId="68" fillId="5" borderId="19" xfId="9" applyFont="1" applyFill="1" applyBorder="1" applyAlignment="1">
      <alignment horizontal="left" vertical="center" wrapText="1"/>
    </xf>
    <xf numFmtId="0" fontId="1" fillId="5" borderId="68" xfId="9" applyFill="1" applyBorder="1" applyAlignment="1">
      <alignment vertical="top" wrapText="1"/>
    </xf>
    <xf numFmtId="0" fontId="66" fillId="5" borderId="19" xfId="9" applyFont="1" applyFill="1" applyBorder="1" applyAlignment="1">
      <alignment vertical="center"/>
    </xf>
    <xf numFmtId="0" fontId="31" fillId="0" borderId="19" xfId="9" applyFont="1" applyBorder="1" applyAlignment="1">
      <alignment vertical="center" wrapText="1"/>
    </xf>
    <xf numFmtId="0" fontId="31" fillId="0" borderId="68" xfId="9" applyFont="1" applyBorder="1" applyAlignment="1">
      <alignment vertical="center" wrapText="1"/>
    </xf>
    <xf numFmtId="0" fontId="7" fillId="0" borderId="19" xfId="9" applyFont="1" applyBorder="1" applyAlignment="1">
      <alignment horizontal="left" vertical="center" wrapText="1"/>
    </xf>
    <xf numFmtId="0" fontId="70" fillId="0" borderId="0" xfId="9" applyFont="1" applyAlignment="1">
      <alignment vertical="center"/>
    </xf>
    <xf numFmtId="0" fontId="64" fillId="0" borderId="0" xfId="8" applyAlignment="1">
      <alignment vertical="center"/>
    </xf>
    <xf numFmtId="0" fontId="31" fillId="5" borderId="18" xfId="9" applyFont="1" applyFill="1" applyBorder="1"/>
    <xf numFmtId="0" fontId="1" fillId="5" borderId="67" xfId="9" applyFill="1" applyBorder="1"/>
    <xf numFmtId="0" fontId="1" fillId="5" borderId="68" xfId="9" applyFill="1" applyBorder="1"/>
    <xf numFmtId="0" fontId="6" fillId="0" borderId="18" xfId="1" applyBorder="1"/>
    <xf numFmtId="0" fontId="8" fillId="0" borderId="1" xfId="0" applyFont="1" applyBorder="1" applyAlignment="1" applyProtection="1">
      <alignment vertical="top" wrapText="1"/>
      <protection locked="0"/>
    </xf>
    <xf numFmtId="0" fontId="0" fillId="0" borderId="1" xfId="0" applyBorder="1" applyAlignment="1"/>
    <xf numFmtId="0" fontId="8" fillId="0" borderId="1" xfId="0" applyFont="1" applyBorder="1" applyAlignment="1"/>
    <xf numFmtId="0" fontId="21" fillId="0" borderId="7" xfId="0" applyFont="1" applyBorder="1" applyAlignment="1">
      <alignment horizontal="left" vertical="center" indent="2"/>
    </xf>
    <xf numFmtId="0" fontId="21" fillId="0" borderId="0" xfId="0" applyFont="1" applyAlignment="1">
      <alignment horizontal="left" vertical="center" indent="2"/>
    </xf>
    <xf numFmtId="0" fontId="21" fillId="0" borderId="8" xfId="0" applyFont="1" applyBorder="1" applyAlignment="1">
      <alignment horizontal="left" vertical="center" indent="2"/>
    </xf>
    <xf numFmtId="0" fontId="21" fillId="0" borderId="9" xfId="0" applyFont="1" applyBorder="1" applyAlignment="1">
      <alignment horizontal="left" vertical="center" indent="2"/>
    </xf>
    <xf numFmtId="0" fontId="21" fillId="0" borderId="10" xfId="0" applyFont="1" applyBorder="1" applyAlignment="1">
      <alignment horizontal="left" vertical="center" indent="2"/>
    </xf>
    <xf numFmtId="0" fontId="21" fillId="0" borderId="11" xfId="0" applyFont="1" applyBorder="1" applyAlignment="1">
      <alignment horizontal="left" vertical="center" indent="2"/>
    </xf>
    <xf numFmtId="0" fontId="18" fillId="0" borderId="16" xfId="0" applyFont="1" applyBorder="1" applyAlignment="1" applyProtection="1">
      <alignment vertical="center" wrapText="1"/>
      <protection locked="0"/>
    </xf>
    <xf numFmtId="0" fontId="28" fillId="0" borderId="0" xfId="0" applyFont="1" applyAlignment="1">
      <alignment vertical="center"/>
    </xf>
    <xf numFmtId="0" fontId="18" fillId="0" borderId="20" xfId="0" applyFont="1" applyBorder="1" applyAlignment="1">
      <alignment vertical="center" wrapText="1"/>
    </xf>
    <xf numFmtId="0" fontId="28" fillId="0" borderId="21" xfId="0" applyFont="1" applyBorder="1" applyAlignment="1">
      <alignment vertical="center" wrapText="1"/>
    </xf>
    <xf numFmtId="0" fontId="0" fillId="0" borderId="22" xfId="0" applyBorder="1" applyAlignment="1"/>
    <xf numFmtId="0" fontId="51" fillId="0" borderId="9" xfId="0" applyFont="1" applyBorder="1" applyAlignment="1">
      <alignment horizontal="left" vertical="center" indent="2"/>
    </xf>
    <xf numFmtId="0" fontId="51" fillId="0" borderId="10" xfId="0" applyFont="1" applyBorder="1" applyAlignment="1">
      <alignment horizontal="left" vertical="center" indent="2"/>
    </xf>
    <xf numFmtId="0" fontId="51" fillId="0" borderId="11" xfId="0" applyFont="1" applyBorder="1" applyAlignment="1">
      <alignment horizontal="left" vertical="center" indent="2"/>
    </xf>
    <xf numFmtId="0" fontId="14" fillId="0" borderId="0" xfId="0" applyFont="1" applyAlignment="1">
      <alignment horizontal="center" vertical="center"/>
    </xf>
    <xf numFmtId="0" fontId="15"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0" fillId="0" borderId="0" xfId="0" applyAlignment="1">
      <alignment vertical="top"/>
    </xf>
    <xf numFmtId="0" fontId="15" fillId="0" borderId="0" xfId="0" applyFont="1" applyAlignment="1">
      <alignment horizontal="center"/>
    </xf>
    <xf numFmtId="0" fontId="52" fillId="0" borderId="0" xfId="0" applyFont="1" applyAlignment="1">
      <alignment horizontal="center" vertical="top" wrapText="1"/>
    </xf>
    <xf numFmtId="0" fontId="18" fillId="0" borderId="19" xfId="0" applyFont="1" applyBorder="1" applyAlignment="1" applyProtection="1">
      <alignment vertical="center" wrapText="1"/>
      <protection locked="0"/>
    </xf>
    <xf numFmtId="0" fontId="19" fillId="0" borderId="18" xfId="0" applyFont="1" applyBorder="1" applyAlignment="1">
      <alignment vertical="center"/>
    </xf>
    <xf numFmtId="0" fontId="20" fillId="0" borderId="5" xfId="0" applyFont="1" applyBorder="1" applyAlignment="1">
      <alignment vertical="center"/>
    </xf>
    <xf numFmtId="0" fontId="0" fillId="0" borderId="4" xfId="0" applyBorder="1" applyAlignment="1"/>
    <xf numFmtId="0" fontId="0" fillId="0" borderId="6" xfId="0" applyBorder="1" applyAlignment="1"/>
    <xf numFmtId="0" fontId="0" fillId="0" borderId="0" xfId="0" applyAlignment="1">
      <alignment horizontal="left" indent="2"/>
    </xf>
    <xf numFmtId="0" fontId="0" fillId="0" borderId="8" xfId="0" applyBorder="1" applyAlignment="1">
      <alignment horizontal="left" indent="2"/>
    </xf>
    <xf numFmtId="0" fontId="16" fillId="0" borderId="13" xfId="0" applyFont="1" applyBorder="1" applyAlignment="1" applyProtection="1">
      <alignment vertical="center" wrapText="1"/>
      <protection locked="0"/>
    </xf>
    <xf numFmtId="0" fontId="0" fillId="0" borderId="15" xfId="0" applyBorder="1" applyAlignment="1">
      <alignment vertical="center"/>
    </xf>
    <xf numFmtId="0" fontId="0" fillId="0" borderId="14" xfId="0" applyBorder="1" applyAlignment="1">
      <alignment vertical="center"/>
    </xf>
    <xf numFmtId="0" fontId="18" fillId="0" borderId="9" xfId="0" applyFont="1" applyBorder="1" applyAlignment="1">
      <alignment vertical="center" wrapText="1"/>
    </xf>
    <xf numFmtId="0" fontId="0" fillId="0" borderId="10" xfId="0" applyBorder="1" applyAlignment="1"/>
    <xf numFmtId="0" fontId="8" fillId="0" borderId="3" xfId="0" applyFont="1" applyBorder="1" applyAlignment="1">
      <alignment vertical="top" wrapText="1"/>
    </xf>
    <xf numFmtId="0" fontId="0" fillId="0" borderId="3" xfId="0" applyBorder="1" applyAlignment="1"/>
    <xf numFmtId="0" fontId="0" fillId="0" borderId="0" xfId="0" applyAlignment="1">
      <alignment vertical="center"/>
    </xf>
    <xf numFmtId="0" fontId="0" fillId="0" borderId="17" xfId="0" applyBorder="1" applyAlignment="1">
      <alignment vertical="center"/>
    </xf>
    <xf numFmtId="0" fontId="16" fillId="0" borderId="16" xfId="0" applyFont="1" applyBorder="1" applyAlignment="1" applyProtection="1">
      <alignment vertical="center" wrapText="1"/>
      <protection locked="0"/>
    </xf>
    <xf numFmtId="0" fontId="9" fillId="0" borderId="0" xfId="0" applyFont="1" applyAlignment="1">
      <alignment vertical="top" wrapText="1"/>
    </xf>
    <xf numFmtId="0" fontId="63" fillId="0" borderId="0" xfId="0" applyFont="1" applyAlignment="1">
      <alignment horizontal="left" vertical="top" wrapText="1"/>
    </xf>
    <xf numFmtId="0" fontId="17" fillId="0" borderId="0" xfId="0" applyFont="1" applyAlignment="1">
      <alignment horizontal="center"/>
    </xf>
    <xf numFmtId="0" fontId="37" fillId="5" borderId="33" xfId="6" applyFont="1" applyFill="1" applyBorder="1" applyAlignment="1">
      <alignment horizontal="left" vertical="top" wrapText="1"/>
    </xf>
    <xf numFmtId="0" fontId="36" fillId="5" borderId="34" xfId="6" applyFont="1" applyFill="1" applyBorder="1" applyAlignment="1">
      <alignment horizontal="left" vertical="top" wrapText="1"/>
    </xf>
    <xf numFmtId="0" fontId="29" fillId="5" borderId="0" xfId="6" applyFont="1" applyFill="1" applyAlignment="1">
      <alignment horizontal="center" vertical="center"/>
    </xf>
    <xf numFmtId="0" fontId="32" fillId="5" borderId="0" xfId="6" applyFont="1" applyFill="1" applyAlignment="1">
      <alignment horizontal="center" vertical="center" wrapText="1"/>
    </xf>
    <xf numFmtId="0" fontId="31" fillId="5" borderId="0" xfId="6" applyFont="1" applyFill="1" applyAlignment="1">
      <alignment horizontal="left" vertical="top" wrapText="1"/>
    </xf>
    <xf numFmtId="0" fontId="31" fillId="5" borderId="0" xfId="6" applyFont="1" applyFill="1" applyAlignment="1">
      <alignment horizontal="left"/>
    </xf>
    <xf numFmtId="0" fontId="36" fillId="6" borderId="25" xfId="6" applyFont="1" applyFill="1" applyBorder="1" applyAlignment="1">
      <alignment horizontal="left" vertical="top" wrapText="1"/>
    </xf>
    <xf numFmtId="0" fontId="36" fillId="6" borderId="26" xfId="6" applyFont="1" applyFill="1" applyBorder="1" applyAlignment="1">
      <alignment horizontal="left" vertical="top" wrapText="1"/>
    </xf>
    <xf numFmtId="0" fontId="36" fillId="5" borderId="27" xfId="6" applyFont="1" applyFill="1" applyBorder="1" applyAlignment="1">
      <alignment horizontal="left" vertical="top" wrapText="1"/>
    </xf>
    <xf numFmtId="0" fontId="36" fillId="5" borderId="28" xfId="6" applyFont="1" applyFill="1" applyBorder="1" applyAlignment="1">
      <alignment horizontal="left" vertical="top" wrapText="1"/>
    </xf>
    <xf numFmtId="0" fontId="26" fillId="5" borderId="33" xfId="6" applyFont="1" applyFill="1" applyBorder="1" applyAlignment="1">
      <alignment horizontal="left" vertical="top" wrapText="1"/>
    </xf>
    <xf numFmtId="0" fontId="41" fillId="5" borderId="34" xfId="6" applyFont="1" applyFill="1" applyBorder="1" applyAlignment="1">
      <alignment horizontal="left" vertical="top" wrapText="1"/>
    </xf>
    <xf numFmtId="0" fontId="26" fillId="5" borderId="41" xfId="6" applyFont="1" applyFill="1" applyBorder="1" applyAlignment="1">
      <alignment horizontal="left" vertical="top" wrapText="1"/>
    </xf>
    <xf numFmtId="0" fontId="41" fillId="5" borderId="42" xfId="6" applyFont="1" applyFill="1" applyBorder="1" applyAlignment="1">
      <alignment horizontal="left" vertical="top" wrapText="1"/>
    </xf>
    <xf numFmtId="0" fontId="41" fillId="5" borderId="27" xfId="6" applyFont="1" applyFill="1" applyBorder="1" applyAlignment="1">
      <alignment horizontal="left" vertical="top" wrapText="1"/>
    </xf>
    <xf numFmtId="0" fontId="41" fillId="5" borderId="28" xfId="6" applyFont="1" applyFill="1" applyBorder="1" applyAlignment="1">
      <alignment horizontal="left" vertical="top" wrapText="1"/>
    </xf>
    <xf numFmtId="0" fontId="36" fillId="5" borderId="33" xfId="6" applyFont="1" applyFill="1" applyBorder="1" applyAlignment="1">
      <alignment horizontal="left" vertical="top" wrapText="1"/>
    </xf>
    <xf numFmtId="0" fontId="26" fillId="5" borderId="0" xfId="6" applyFont="1" applyFill="1" applyAlignment="1">
      <alignment horizontal="left" vertical="top" wrapText="1"/>
    </xf>
    <xf numFmtId="0" fontId="26" fillId="5" borderId="49" xfId="6" applyFont="1" applyFill="1" applyBorder="1" applyAlignment="1">
      <alignment horizontal="left" vertical="top" wrapText="1"/>
    </xf>
    <xf numFmtId="0" fontId="26" fillId="5" borderId="50" xfId="6" applyFont="1" applyFill="1" applyBorder="1" applyAlignment="1">
      <alignment horizontal="left" vertical="top" wrapText="1"/>
    </xf>
    <xf numFmtId="0" fontId="41" fillId="5" borderId="33" xfId="6" applyFont="1" applyFill="1" applyBorder="1" applyAlignment="1">
      <alignment horizontal="left" vertical="top" wrapText="1"/>
    </xf>
    <xf numFmtId="0" fontId="31" fillId="5" borderId="23" xfId="6" applyFont="1" applyFill="1" applyBorder="1" applyAlignment="1">
      <alignment horizontal="left" vertical="top" wrapText="1"/>
    </xf>
    <xf numFmtId="0" fontId="31" fillId="5" borderId="23" xfId="6" applyFont="1" applyFill="1" applyBorder="1" applyAlignment="1">
      <alignment horizontal="left" vertical="top"/>
    </xf>
    <xf numFmtId="0" fontId="31" fillId="5" borderId="57" xfId="6" applyFont="1" applyFill="1" applyBorder="1" applyAlignment="1">
      <alignment horizontal="center" vertical="center"/>
    </xf>
    <xf numFmtId="0" fontId="31" fillId="5" borderId="60" xfId="6" applyFont="1" applyFill="1" applyBorder="1" applyAlignment="1">
      <alignment horizontal="center" vertical="center"/>
    </xf>
    <xf numFmtId="0" fontId="31" fillId="5" borderId="62" xfId="6" applyFont="1" applyFill="1" applyBorder="1" applyAlignment="1">
      <alignment horizontal="center" vertical="center"/>
    </xf>
    <xf numFmtId="0" fontId="31" fillId="5" borderId="65" xfId="6" applyFont="1" applyFill="1" applyBorder="1" applyAlignment="1">
      <alignment horizontal="center" vertical="center"/>
    </xf>
    <xf numFmtId="0" fontId="31" fillId="5" borderId="58" xfId="6" applyFont="1" applyFill="1" applyBorder="1" applyAlignment="1">
      <alignment horizontal="center" vertical="center"/>
    </xf>
    <xf numFmtId="0" fontId="31" fillId="5" borderId="63" xfId="6" applyFont="1" applyFill="1" applyBorder="1" applyAlignment="1">
      <alignment horizontal="center" vertical="center"/>
    </xf>
    <xf numFmtId="8" fontId="31" fillId="7" borderId="55" xfId="6" applyNumberFormat="1" applyFont="1" applyFill="1" applyBorder="1" applyAlignment="1">
      <alignment horizontal="right" vertical="top"/>
    </xf>
    <xf numFmtId="8" fontId="31" fillId="7" borderId="56" xfId="6" applyNumberFormat="1" applyFont="1" applyFill="1" applyBorder="1" applyAlignment="1">
      <alignment horizontal="right" vertical="top"/>
    </xf>
    <xf numFmtId="8" fontId="31" fillId="7" borderId="19" xfId="6" applyNumberFormat="1" applyFont="1" applyFill="1" applyBorder="1" applyAlignment="1">
      <alignment horizontal="right" vertical="top"/>
    </xf>
    <xf numFmtId="166" fontId="34" fillId="7" borderId="55" xfId="7" applyNumberFormat="1" applyFont="1" applyFill="1" applyBorder="1" applyAlignment="1">
      <alignment horizontal="right" vertical="center"/>
    </xf>
    <xf numFmtId="166" fontId="34" fillId="7" borderId="19" xfId="7" applyNumberFormat="1" applyFont="1" applyFill="1" applyBorder="1" applyAlignment="1">
      <alignment horizontal="right" vertical="center"/>
    </xf>
    <xf numFmtId="0" fontId="31" fillId="5" borderId="18" xfId="9" applyFont="1" applyFill="1" applyBorder="1" applyAlignment="1">
      <alignment horizontal="left" vertical="center" wrapText="1"/>
    </xf>
    <xf numFmtId="0" fontId="31" fillId="5" borderId="67" xfId="9" applyFont="1" applyFill="1" applyBorder="1" applyAlignment="1">
      <alignment horizontal="left" vertical="center" wrapText="1"/>
    </xf>
    <xf numFmtId="0" fontId="31" fillId="5" borderId="68" xfId="9" applyFont="1" applyFill="1" applyBorder="1" applyAlignment="1">
      <alignment horizontal="left" vertical="center" wrapText="1"/>
    </xf>
    <xf numFmtId="0" fontId="46" fillId="5" borderId="13" xfId="9" applyFont="1" applyFill="1" applyBorder="1" applyAlignment="1">
      <alignment horizontal="left" vertical="center" wrapText="1"/>
    </xf>
    <xf numFmtId="0" fontId="46" fillId="5" borderId="15" xfId="9" applyFont="1" applyFill="1" applyBorder="1" applyAlignment="1">
      <alignment horizontal="left" vertical="center" wrapText="1"/>
    </xf>
    <xf numFmtId="0" fontId="46" fillId="5" borderId="14" xfId="9" applyFont="1" applyFill="1" applyBorder="1" applyAlignment="1">
      <alignment horizontal="left" vertical="center" wrapText="1"/>
    </xf>
    <xf numFmtId="0" fontId="66" fillId="0" borderId="55" xfId="9" applyFont="1" applyBorder="1" applyAlignment="1">
      <alignment vertical="center" wrapText="1"/>
    </xf>
    <xf numFmtId="0" fontId="66" fillId="0" borderId="56" xfId="9" applyFont="1" applyBorder="1" applyAlignment="1">
      <alignment vertical="center" wrapText="1"/>
    </xf>
    <xf numFmtId="0" fontId="66" fillId="0" borderId="19" xfId="9" applyFont="1" applyBorder="1" applyAlignment="1">
      <alignment vertical="center" wrapText="1"/>
    </xf>
    <xf numFmtId="0" fontId="31" fillId="5" borderId="56" xfId="9" applyFont="1" applyFill="1" applyBorder="1" applyAlignment="1">
      <alignment horizontal="left" vertical="center" wrapText="1"/>
    </xf>
    <xf numFmtId="0" fontId="67" fillId="5" borderId="56" xfId="9" applyFont="1" applyFill="1" applyBorder="1" applyAlignment="1">
      <alignment horizontal="left" vertical="center" wrapText="1"/>
    </xf>
  </cellXfs>
  <cellStyles count="10">
    <cellStyle name="Hyperlink" xfId="1" xr:uid="{00000000-0005-0000-0000-000000000000}"/>
    <cellStyle name="Hyperlink 2" xfId="8" xr:uid="{15F5237E-C692-4221-90AD-9F682CCF3DE7}"/>
    <cellStyle name="Normal" xfId="0" builtinId="0" customBuiltin="1"/>
    <cellStyle name="Normal 2" xfId="2" xr:uid="{00000000-0005-0000-0000-000002000000}"/>
    <cellStyle name="Normal 3" xfId="3" xr:uid="{00000000-0005-0000-0000-000003000000}"/>
    <cellStyle name="Normal 4" xfId="4" xr:uid="{00000000-0005-0000-0000-000004000000}"/>
    <cellStyle name="Normal 5" xfId="6" xr:uid="{00000000-0005-0000-0000-000005000000}"/>
    <cellStyle name="Normal 6" xfId="9" xr:uid="{3D7C446C-8796-4392-BCDF-FD93229B5E55}"/>
    <cellStyle name="Percent 2" xfId="5" xr:uid="{00000000-0005-0000-0000-000006000000}"/>
    <cellStyle name="Percent 3" xfId="7" xr:uid="{00000000-0005-0000-0000-000007000000}"/>
  </cellStyles>
  <dxfs count="4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00200" cy="772512"/>
    <xdr:pic>
      <xdr:nvPicPr>
        <xdr:cNvPr id="2" name="Picture 3" descr="http://portal/organisation/efa/PublishingImages/ESFA_logo.png">
          <a:extLst>
            <a:ext uri="{FF2B5EF4-FFF2-40B4-BE49-F238E27FC236}">
              <a16:creationId xmlns:a16="http://schemas.microsoft.com/office/drawing/2014/main" id="{BA4264FF-1B3F-4CAB-AEE4-41DB1FB45A2C}"/>
            </a:ext>
          </a:extLst>
        </xdr:cNvPr>
        <xdr:cNvPicPr>
          <a:picLocks noChangeAspect="1"/>
        </xdr:cNvPicPr>
      </xdr:nvPicPr>
      <xdr:blipFill>
        <a:blip xmlns:r="http://schemas.openxmlformats.org/officeDocument/2006/relationships" r:embed="rId1"/>
        <a:srcRect/>
        <a:stretch>
          <a:fillRect/>
        </a:stretch>
      </xdr:blipFill>
      <xdr:spPr>
        <a:xfrm>
          <a:off x="0" y="0"/>
          <a:ext cx="1600200" cy="77251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oneCellAnchor>
    <xdr:from>
      <xdr:col>1</xdr:col>
      <xdr:colOff>42863</xdr:colOff>
      <xdr:row>0</xdr:row>
      <xdr:rowOff>43791</xdr:rowOff>
    </xdr:from>
    <xdr:ext cx="1600200" cy="772512"/>
    <xdr:pic>
      <xdr:nvPicPr>
        <xdr:cNvPr id="3" name="Picture 3" descr="http://portal/organisation/efa/PublishingImages/ESFA_logo.png">
          <a:extLst>
            <a:ext uri="{FF2B5EF4-FFF2-40B4-BE49-F238E27FC236}">
              <a16:creationId xmlns:a16="http://schemas.microsoft.com/office/drawing/2014/main" id="{A1CCF7C1-C6A6-4598-AC7B-F9719F71065A}"/>
            </a:ext>
          </a:extLst>
        </xdr:cNvPr>
        <xdr:cNvPicPr>
          <a:picLocks noChangeAspect="1"/>
        </xdr:cNvPicPr>
      </xdr:nvPicPr>
      <xdr:blipFill>
        <a:blip xmlns:r="http://schemas.openxmlformats.org/officeDocument/2006/relationships" r:embed="rId1"/>
        <a:srcRect/>
        <a:stretch>
          <a:fillRect/>
        </a:stretch>
      </xdr:blipFill>
      <xdr:spPr>
        <a:xfrm>
          <a:off x="190501" y="43791"/>
          <a:ext cx="1600200" cy="77251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C7C8B08E-040B-4CA7-9A1F-A8CCD791DAA9}"/>
            </a:ext>
          </a:extLst>
        </xdr:cNvPr>
        <xdr:cNvPicPr>
          <a:picLocks noChangeAspect="1"/>
        </xdr:cNvPicPr>
      </xdr:nvPicPr>
      <xdr:blipFill>
        <a:blip xmlns:r="http://schemas.openxmlformats.org/officeDocument/2006/relationships" r:embed="rId1"/>
        <a:srcRect/>
        <a:stretch>
          <a:fillRect/>
        </a:stretch>
      </xdr:blipFill>
      <xdr:spPr>
        <a:xfrm>
          <a:off x="185738" y="43791"/>
          <a:ext cx="1600200" cy="772512"/>
        </a:xfrm>
        <a:prstGeom prst="rect">
          <a:avLst/>
        </a:prstGeom>
        <a:noFill/>
        <a:ln cap="flat">
          <a:noFill/>
        </a:ln>
      </xdr:spPr>
    </xdr:pic>
    <xdr:clientData/>
  </xdr:oneCellAnchor>
  <xdr:oneCellAnchor>
    <xdr:from>
      <xdr:col>1</xdr:col>
      <xdr:colOff>42863</xdr:colOff>
      <xdr:row>0</xdr:row>
      <xdr:rowOff>43791</xdr:rowOff>
    </xdr:from>
    <xdr:ext cx="1600200" cy="772512"/>
    <xdr:pic>
      <xdr:nvPicPr>
        <xdr:cNvPr id="3" name="Picture 3" descr="http://portal/organisation/efa/PublishingImages/ESFA_logo.png">
          <a:extLst>
            <a:ext uri="{FF2B5EF4-FFF2-40B4-BE49-F238E27FC236}">
              <a16:creationId xmlns:a16="http://schemas.microsoft.com/office/drawing/2014/main" id="{43129310-9540-4460-AC2E-2CE5B7CCCEAE}"/>
            </a:ext>
          </a:extLst>
        </xdr:cNvPr>
        <xdr:cNvPicPr>
          <a:picLocks noChangeAspect="1"/>
        </xdr:cNvPicPr>
      </xdr:nvPicPr>
      <xdr:blipFill>
        <a:blip xmlns:r="http://schemas.openxmlformats.org/officeDocument/2006/relationships" r:embed="rId1"/>
        <a:srcRect/>
        <a:stretch>
          <a:fillRect/>
        </a:stretch>
      </xdr:blipFill>
      <xdr:spPr>
        <a:xfrm>
          <a:off x="185738" y="43791"/>
          <a:ext cx="1600200" cy="77251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legislation.gov.uk/ukpga/2010/15/section/14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legislation.gov.uk/ukpga/2010/15/section/14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qualityhumanrights.com/en/advice-and-guidance/equality-impact-assessments" TargetMode="External"/><Relationship Id="rId1" Type="http://schemas.openxmlformats.org/officeDocument/2006/relationships/hyperlink" Target="https://www.local.gov.uk/sites/default/files/documents/Equality%20Framework%20For%20Local%20Government%20202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zoomScale="79" workbookViewId="0">
      <selection activeCell="A11" sqref="A11"/>
    </sheetView>
  </sheetViews>
  <sheetFormatPr defaultRowHeight="14.25" x14ac:dyDescent="0.45"/>
  <cols>
    <col min="1" max="1" width="163.73046875" customWidth="1"/>
    <col min="2" max="2" width="83" customWidth="1"/>
  </cols>
  <sheetData>
    <row r="1" spans="1:9" ht="22.5" x14ac:dyDescent="0.6">
      <c r="A1" s="111" t="s">
        <v>0</v>
      </c>
      <c r="B1" s="107"/>
      <c r="C1" s="104"/>
      <c r="D1" s="104"/>
      <c r="E1" s="104"/>
      <c r="F1" s="104"/>
      <c r="G1" s="104"/>
      <c r="H1" s="104"/>
      <c r="I1" s="104"/>
    </row>
    <row r="2" spans="1:9" ht="20.85" customHeight="1" x14ac:dyDescent="0.45">
      <c r="A2" s="105" t="s">
        <v>1</v>
      </c>
      <c r="B2" s="108"/>
      <c r="C2" s="104"/>
      <c r="D2" s="104"/>
      <c r="E2" s="104"/>
      <c r="F2" s="104"/>
      <c r="G2" s="104"/>
      <c r="H2" s="104"/>
      <c r="I2" s="104"/>
    </row>
    <row r="3" spans="1:9" ht="20.85" customHeight="1" x14ac:dyDescent="0.6">
      <c r="A3" s="106" t="s">
        <v>2</v>
      </c>
      <c r="B3" s="109"/>
      <c r="C3" s="104"/>
      <c r="D3" s="104"/>
      <c r="E3" s="104"/>
      <c r="F3" s="104"/>
      <c r="G3" s="104"/>
      <c r="H3" s="104"/>
      <c r="I3" s="104"/>
    </row>
    <row r="4" spans="1:9" ht="14.25" customHeight="1" x14ac:dyDescent="0.45">
      <c r="A4" s="104"/>
      <c r="B4" s="104"/>
      <c r="C4" s="104"/>
      <c r="D4" s="104"/>
      <c r="E4" s="104"/>
      <c r="F4" s="104"/>
      <c r="G4" s="104"/>
      <c r="H4" s="104"/>
      <c r="I4" s="104"/>
    </row>
    <row r="5" spans="1:9" ht="14.25" customHeight="1" x14ac:dyDescent="0.45">
      <c r="A5" s="104"/>
      <c r="B5" s="104"/>
      <c r="C5" s="104"/>
      <c r="D5" s="104"/>
      <c r="E5" s="104"/>
      <c r="F5" s="104"/>
      <c r="G5" s="104"/>
      <c r="H5" s="104"/>
      <c r="I5" s="104"/>
    </row>
    <row r="6" spans="1:9" ht="15.6" customHeight="1" x14ac:dyDescent="0.45">
      <c r="A6" s="110" t="s">
        <v>3</v>
      </c>
      <c r="B6" s="104"/>
      <c r="C6" s="104"/>
      <c r="D6" s="104"/>
      <c r="E6" s="104"/>
      <c r="F6" s="104"/>
      <c r="G6" s="104"/>
      <c r="H6" s="104"/>
      <c r="I6" s="104"/>
    </row>
    <row r="7" spans="1:9" ht="15.6" customHeight="1" x14ac:dyDescent="0.45">
      <c r="A7" s="110"/>
      <c r="B7" s="104"/>
      <c r="C7" s="104"/>
      <c r="D7" s="104"/>
      <c r="E7" s="104"/>
      <c r="F7" s="104"/>
      <c r="G7" s="104"/>
      <c r="H7" s="104"/>
      <c r="I7" s="104"/>
    </row>
    <row r="8" spans="1:9" ht="15.6" customHeight="1" x14ac:dyDescent="0.45">
      <c r="A8" s="113" t="s">
        <v>4</v>
      </c>
      <c r="B8" s="104"/>
      <c r="C8" s="104"/>
      <c r="D8" s="104"/>
      <c r="E8" s="104"/>
      <c r="F8" s="104"/>
      <c r="G8" s="104"/>
      <c r="H8" s="104"/>
      <c r="I8" s="104"/>
    </row>
    <row r="9" spans="1:9" ht="15.6" customHeight="1" x14ac:dyDescent="0.45">
      <c r="A9" s="110"/>
      <c r="B9" s="104"/>
      <c r="C9" s="104"/>
      <c r="D9" s="104"/>
      <c r="E9" s="104"/>
      <c r="F9" s="104"/>
      <c r="G9" s="104"/>
      <c r="H9" s="104"/>
      <c r="I9" s="104"/>
    </row>
    <row r="10" spans="1:9" ht="15.6" customHeight="1" x14ac:dyDescent="0.45">
      <c r="A10" s="110" t="s">
        <v>5</v>
      </c>
      <c r="B10" s="104"/>
      <c r="C10" s="104"/>
      <c r="D10" s="104"/>
      <c r="E10" s="104"/>
      <c r="F10" s="104"/>
      <c r="G10" s="104"/>
      <c r="H10" s="104"/>
      <c r="I10" s="104"/>
    </row>
    <row r="11" spans="1:9" ht="15.6" customHeight="1" x14ac:dyDescent="0.45">
      <c r="A11" s="110"/>
      <c r="B11" s="104"/>
      <c r="C11" s="104"/>
      <c r="D11" s="104"/>
      <c r="E11" s="104"/>
      <c r="F11" s="104"/>
      <c r="G11" s="104"/>
      <c r="H11" s="104"/>
      <c r="I11" s="104"/>
    </row>
    <row r="12" spans="1:9" ht="15.6" customHeight="1" x14ac:dyDescent="0.45">
      <c r="A12" s="110" t="s">
        <v>6</v>
      </c>
      <c r="B12" s="104"/>
      <c r="C12" s="104"/>
      <c r="D12" s="104"/>
      <c r="E12" s="104"/>
      <c r="F12" s="104"/>
      <c r="G12" s="104"/>
      <c r="H12" s="104"/>
      <c r="I12" s="104"/>
    </row>
    <row r="13" spans="1:9" ht="14.25" customHeight="1" x14ac:dyDescent="0.45">
      <c r="A13" s="104"/>
      <c r="B13" s="104"/>
      <c r="C13" s="104"/>
      <c r="D13" s="104"/>
      <c r="E13" s="104"/>
      <c r="F13" s="104"/>
      <c r="G13" s="104"/>
      <c r="H13" s="104"/>
      <c r="I13" s="104"/>
    </row>
    <row r="14" spans="1:9" ht="14.25" customHeight="1" x14ac:dyDescent="0.45">
      <c r="A14" s="104"/>
      <c r="B14" s="104"/>
      <c r="C14" s="104"/>
      <c r="D14" s="104"/>
      <c r="E14" s="104"/>
      <c r="F14" s="104"/>
      <c r="G14" s="104"/>
      <c r="H14" s="104"/>
      <c r="I14" s="104"/>
    </row>
    <row r="15" spans="1:9" ht="20.25" x14ac:dyDescent="0.55000000000000004">
      <c r="A15" s="112" t="s">
        <v>7</v>
      </c>
      <c r="B15" s="104"/>
      <c r="C15" s="104"/>
      <c r="D15" s="104"/>
      <c r="E15" s="104"/>
      <c r="F15" s="104"/>
      <c r="G15" s="104"/>
      <c r="H15" s="104"/>
      <c r="I15" s="104"/>
    </row>
    <row r="16" spans="1:9" ht="20.25" x14ac:dyDescent="0.55000000000000004">
      <c r="A16" s="112" t="s">
        <v>8</v>
      </c>
      <c r="B16" s="104"/>
      <c r="C16" s="104"/>
      <c r="D16" s="104"/>
      <c r="E16" s="104"/>
      <c r="F16" s="104"/>
      <c r="G16" s="104"/>
      <c r="H16" s="104"/>
      <c r="I16" s="104"/>
    </row>
    <row r="17" spans="1:9" ht="14.25" customHeight="1" x14ac:dyDescent="0.45">
      <c r="A17" s="104"/>
      <c r="B17" s="104"/>
      <c r="C17" s="104"/>
      <c r="D17" s="104"/>
      <c r="E17" s="104"/>
      <c r="F17" s="104"/>
      <c r="G17" s="104"/>
      <c r="H17" s="104"/>
      <c r="I17" s="104"/>
    </row>
    <row r="18" spans="1:9" ht="14.25" customHeight="1" x14ac:dyDescent="0.45">
      <c r="A18" s="104"/>
      <c r="B18" s="104"/>
      <c r="C18" s="104"/>
      <c r="D18" s="104"/>
      <c r="E18" s="104"/>
      <c r="F18" s="104"/>
      <c r="G18" s="104"/>
      <c r="H18" s="104"/>
      <c r="I18" s="104"/>
    </row>
    <row r="19" spans="1:9" ht="14.25" customHeight="1" x14ac:dyDescent="0.45">
      <c r="A19" s="104"/>
      <c r="B19" s="104"/>
      <c r="C19" s="104"/>
      <c r="D19" s="104"/>
      <c r="E19" s="104"/>
      <c r="F19" s="104"/>
      <c r="G19" s="104"/>
      <c r="H19" s="104"/>
      <c r="I19" s="104"/>
    </row>
    <row r="20" spans="1:9" ht="14.25" customHeight="1" x14ac:dyDescent="0.45">
      <c r="A20" s="104"/>
      <c r="B20" s="104"/>
      <c r="C20" s="104"/>
      <c r="D20" s="104"/>
      <c r="E20" s="104"/>
      <c r="F20" s="104"/>
      <c r="G20" s="104"/>
      <c r="H20" s="104"/>
      <c r="I20" s="104"/>
    </row>
    <row r="21" spans="1:9" ht="14.25" customHeight="1" x14ac:dyDescent="0.45">
      <c r="A21" s="104"/>
      <c r="B21" s="104"/>
      <c r="C21" s="104"/>
      <c r="D21" s="104"/>
      <c r="E21" s="104"/>
      <c r="F21" s="104"/>
      <c r="G21" s="104"/>
      <c r="H21" s="104"/>
      <c r="I21" s="104"/>
    </row>
    <row r="22" spans="1:9" ht="14.25" customHeight="1" x14ac:dyDescent="0.45">
      <c r="A22" s="104"/>
      <c r="B22" s="104"/>
      <c r="C22" s="104"/>
      <c r="D22" s="104"/>
      <c r="E22" s="104"/>
      <c r="F22" s="104"/>
      <c r="G22" s="104"/>
      <c r="H22" s="104"/>
      <c r="I22" s="104"/>
    </row>
    <row r="23" spans="1:9" ht="14.25" customHeight="1" x14ac:dyDescent="0.45">
      <c r="A23" s="104"/>
      <c r="B23" s="104"/>
      <c r="C23" s="104"/>
      <c r="D23" s="104"/>
      <c r="E23" s="104"/>
      <c r="F23" s="104"/>
      <c r="G23" s="104"/>
      <c r="H23" s="104"/>
      <c r="I23" s="104"/>
    </row>
    <row r="24" spans="1:9" ht="14.25" customHeight="1" x14ac:dyDescent="0.45">
      <c r="A24" s="104"/>
      <c r="B24" s="104"/>
      <c r="C24" s="104"/>
      <c r="D24" s="104"/>
      <c r="E24" s="104"/>
      <c r="F24" s="104"/>
      <c r="G24" s="104"/>
      <c r="H24" s="104"/>
      <c r="I24" s="104"/>
    </row>
    <row r="25" spans="1:9" ht="14.25" customHeight="1" x14ac:dyDescent="0.45">
      <c r="A25" s="104"/>
      <c r="B25" s="104"/>
      <c r="C25" s="104"/>
      <c r="D25" s="104"/>
      <c r="E25" s="104"/>
      <c r="F25" s="104"/>
      <c r="G25" s="104"/>
      <c r="H25" s="104"/>
      <c r="I25" s="104"/>
    </row>
    <row r="26" spans="1:9" ht="14.25" customHeight="1" x14ac:dyDescent="0.45">
      <c r="A26" s="104"/>
      <c r="B26" s="104"/>
      <c r="C26" s="104"/>
      <c r="D26" s="104"/>
      <c r="E26" s="104"/>
      <c r="F26" s="104"/>
      <c r="G26" s="104"/>
      <c r="H26" s="104"/>
      <c r="I26" s="104"/>
    </row>
    <row r="27" spans="1:9" ht="14.25" customHeight="1" x14ac:dyDescent="0.45">
      <c r="A27" s="104"/>
      <c r="B27" s="104"/>
      <c r="C27" s="104"/>
      <c r="D27" s="104"/>
      <c r="E27" s="104"/>
      <c r="F27" s="104"/>
      <c r="G27" s="104"/>
      <c r="H27" s="104"/>
      <c r="I27" s="104"/>
    </row>
    <row r="28" spans="1:9" ht="14.25" customHeight="1" x14ac:dyDescent="0.45">
      <c r="A28" s="104"/>
      <c r="B28" s="104"/>
      <c r="C28" s="104"/>
      <c r="D28" s="104"/>
      <c r="E28" s="104"/>
      <c r="F28" s="104"/>
      <c r="G28" s="104"/>
      <c r="H28" s="104"/>
      <c r="I28" s="104"/>
    </row>
    <row r="29" spans="1:9" ht="14.25" customHeight="1" x14ac:dyDescent="0.45">
      <c r="A29" s="104"/>
      <c r="B29" s="104"/>
      <c r="C29" s="104"/>
      <c r="D29" s="104"/>
      <c r="E29" s="104"/>
      <c r="F29" s="104"/>
      <c r="G29" s="104"/>
      <c r="H29" s="104"/>
      <c r="I29" s="104"/>
    </row>
    <row r="30" spans="1:9" ht="14.25" customHeight="1" x14ac:dyDescent="0.45">
      <c r="A30" s="104"/>
      <c r="B30" s="104"/>
      <c r="C30" s="104"/>
      <c r="D30" s="104"/>
      <c r="E30" s="104"/>
      <c r="F30" s="104"/>
      <c r="G30" s="104"/>
      <c r="H30" s="104"/>
      <c r="I30" s="104"/>
    </row>
    <row r="31" spans="1:9" ht="14.25" customHeight="1" x14ac:dyDescent="0.45">
      <c r="A31" s="104"/>
      <c r="B31" s="104"/>
      <c r="C31" s="104"/>
      <c r="D31" s="104"/>
      <c r="E31" s="104"/>
      <c r="F31" s="104"/>
      <c r="G31" s="104"/>
      <c r="H31" s="104"/>
      <c r="I31" s="104"/>
    </row>
    <row r="32" spans="1:9" ht="14.25" customHeight="1" x14ac:dyDescent="0.45">
      <c r="A32" s="104"/>
      <c r="B32" s="104"/>
      <c r="C32" s="104"/>
      <c r="D32" s="104"/>
      <c r="E32" s="104"/>
      <c r="F32" s="104"/>
      <c r="G32" s="104"/>
      <c r="H32" s="104"/>
      <c r="I32" s="104"/>
    </row>
    <row r="33" spans="1:9" ht="14.25" customHeight="1" x14ac:dyDescent="0.45">
      <c r="A33" s="104"/>
      <c r="B33" s="104"/>
      <c r="C33" s="104"/>
      <c r="D33" s="104"/>
      <c r="E33" s="104"/>
      <c r="F33" s="104"/>
      <c r="G33" s="104"/>
      <c r="H33" s="104"/>
      <c r="I33" s="104"/>
    </row>
    <row r="34" spans="1:9" ht="14.25" customHeight="1" x14ac:dyDescent="0.45">
      <c r="A34" s="104"/>
      <c r="B34" s="104"/>
      <c r="C34" s="104"/>
      <c r="D34" s="104"/>
      <c r="E34" s="104"/>
      <c r="F34" s="104"/>
      <c r="G34" s="104"/>
      <c r="H34" s="104"/>
      <c r="I34" s="104"/>
    </row>
    <row r="35" spans="1:9" ht="14.25" customHeight="1" x14ac:dyDescent="0.45">
      <c r="A35" s="104"/>
      <c r="B35" s="104"/>
      <c r="C35" s="104"/>
      <c r="D35" s="104"/>
      <c r="E35" s="104"/>
      <c r="F35" s="104"/>
      <c r="G35" s="104"/>
      <c r="H35" s="104"/>
      <c r="I35" s="104"/>
    </row>
    <row r="36" spans="1:9" ht="14.25" customHeight="1" x14ac:dyDescent="0.45">
      <c r="A36" s="104"/>
      <c r="B36" s="104"/>
      <c r="C36" s="104"/>
      <c r="D36" s="104"/>
      <c r="E36" s="104"/>
      <c r="F36" s="104"/>
      <c r="G36" s="104"/>
      <c r="H36" s="104"/>
      <c r="I36" s="104"/>
    </row>
    <row r="37" spans="1:9" ht="14.25" customHeight="1" x14ac:dyDescent="0.45">
      <c r="A37" s="104"/>
      <c r="B37" s="104"/>
      <c r="C37" s="104"/>
      <c r="D37" s="104"/>
      <c r="E37" s="104"/>
      <c r="F37" s="104"/>
      <c r="G37" s="104"/>
      <c r="H37" s="104"/>
      <c r="I37" s="104"/>
    </row>
    <row r="38" spans="1:9" ht="14.25" customHeight="1" x14ac:dyDescent="0.45">
      <c r="A38" s="104"/>
      <c r="B38" s="104"/>
      <c r="C38" s="104"/>
      <c r="D38" s="104"/>
      <c r="E38" s="104"/>
      <c r="F38" s="104"/>
      <c r="G38" s="104"/>
      <c r="H38" s="104"/>
      <c r="I38" s="104"/>
    </row>
    <row r="39" spans="1:9" ht="14.25" customHeight="1" x14ac:dyDescent="0.45">
      <c r="A39" s="104"/>
      <c r="B39" s="104"/>
      <c r="C39" s="104"/>
      <c r="D39" s="104"/>
      <c r="E39" s="104"/>
      <c r="F39" s="104"/>
      <c r="G39" s="104"/>
      <c r="H39" s="104"/>
      <c r="I39" s="104"/>
    </row>
    <row r="40" spans="1:9" ht="14.25" customHeight="1" x14ac:dyDescent="0.45">
      <c r="A40" s="104"/>
      <c r="B40" s="104"/>
      <c r="C40" s="104"/>
      <c r="D40" s="104"/>
      <c r="E40" s="104"/>
      <c r="F40" s="104"/>
      <c r="G40" s="104"/>
      <c r="H40" s="104"/>
      <c r="I40" s="104"/>
    </row>
    <row r="41" spans="1:9" ht="14.25" customHeight="1" x14ac:dyDescent="0.45">
      <c r="A41" s="104"/>
      <c r="B41" s="104"/>
      <c r="C41" s="104"/>
      <c r="D41" s="104"/>
      <c r="E41" s="104"/>
      <c r="F41" s="104"/>
      <c r="G41" s="104"/>
      <c r="H41" s="104"/>
      <c r="I41" s="104"/>
    </row>
    <row r="42" spans="1:9" ht="14.25" customHeight="1" x14ac:dyDescent="0.45">
      <c r="A42" s="104"/>
      <c r="B42" s="104"/>
      <c r="C42" s="104"/>
      <c r="D42" s="104"/>
      <c r="E42" s="104"/>
      <c r="F42" s="104"/>
      <c r="G42" s="104"/>
      <c r="H42" s="104"/>
      <c r="I42" s="104"/>
    </row>
  </sheetData>
  <hyperlinks>
    <hyperlink ref="A15" location="'General Request'!A1" display="General requests" xr:uid="{00000000-0004-0000-0000-000000000000}"/>
    <hyperlink ref="A16" location="'EY Request'!A1" display="Early Years requests"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7"/>
  <sheetViews>
    <sheetView showGridLines="0" zoomScale="80" zoomScaleNormal="80" workbookViewId="0">
      <selection activeCell="C13" sqref="C13"/>
    </sheetView>
  </sheetViews>
  <sheetFormatPr defaultColWidth="9" defaultRowHeight="14.25" x14ac:dyDescent="0.45"/>
  <cols>
    <col min="1" max="1" width="2" customWidth="1"/>
    <col min="2" max="2" width="114.265625" bestFit="1" customWidth="1"/>
    <col min="3" max="3" width="67.265625" customWidth="1"/>
    <col min="4" max="4" width="52.1328125" customWidth="1"/>
    <col min="5" max="5" width="15" customWidth="1"/>
    <col min="6" max="6" width="9" customWidth="1"/>
  </cols>
  <sheetData>
    <row r="1" spans="1:15" ht="22.5" x14ac:dyDescent="0.45">
      <c r="B1" s="189" t="s">
        <v>0</v>
      </c>
      <c r="C1" s="189"/>
      <c r="O1" s="139"/>
    </row>
    <row r="2" spans="1:15" ht="20.65" x14ac:dyDescent="0.45">
      <c r="B2" s="190" t="s">
        <v>1</v>
      </c>
      <c r="C2" s="190"/>
      <c r="O2" s="139"/>
    </row>
    <row r="3" spans="1:15" ht="20.65" x14ac:dyDescent="0.6">
      <c r="B3" s="194" t="s">
        <v>9</v>
      </c>
      <c r="C3" s="194"/>
      <c r="O3" s="139"/>
    </row>
    <row r="4" spans="1:15" x14ac:dyDescent="0.45">
      <c r="O4" s="139"/>
    </row>
    <row r="5" spans="1:15" x14ac:dyDescent="0.45">
      <c r="O5" s="139"/>
    </row>
    <row r="6" spans="1:15" x14ac:dyDescent="0.45">
      <c r="O6" s="139"/>
    </row>
    <row r="7" spans="1:15" ht="39.75" customHeight="1" x14ac:dyDescent="0.45">
      <c r="A7" s="1"/>
      <c r="B7" s="191" t="s">
        <v>10</v>
      </c>
      <c r="C7" s="191"/>
      <c r="D7" s="14"/>
      <c r="E7" s="2"/>
      <c r="F7" s="3"/>
      <c r="G7" s="3"/>
      <c r="H7" s="3"/>
      <c r="I7" s="3"/>
      <c r="O7" s="139"/>
    </row>
    <row r="8" spans="1:15" ht="28.5" customHeight="1" x14ac:dyDescent="0.45">
      <c r="A8" s="1"/>
      <c r="B8" s="192" t="s">
        <v>11</v>
      </c>
      <c r="C8" s="193"/>
      <c r="D8" s="14"/>
      <c r="E8" s="2"/>
      <c r="F8" s="3"/>
      <c r="G8" s="3"/>
      <c r="H8" s="3"/>
      <c r="I8" s="3"/>
      <c r="O8" s="139"/>
    </row>
    <row r="9" spans="1:15" ht="50.45" customHeight="1" x14ac:dyDescent="0.45">
      <c r="A9" s="1"/>
      <c r="B9" s="14" t="s">
        <v>12</v>
      </c>
      <c r="C9" s="1"/>
      <c r="D9" s="14"/>
      <c r="E9" s="2"/>
      <c r="F9" s="3"/>
      <c r="G9" s="3"/>
      <c r="H9" s="3"/>
      <c r="I9" s="3"/>
      <c r="O9" s="139"/>
    </row>
    <row r="10" spans="1:15" ht="29.1" customHeight="1" x14ac:dyDescent="0.45">
      <c r="A10" s="1"/>
      <c r="B10" s="195" t="s">
        <v>13</v>
      </c>
      <c r="C10" s="195"/>
      <c r="O10" s="139"/>
    </row>
    <row r="11" spans="1:15" x14ac:dyDescent="0.45">
      <c r="A11" s="1"/>
    </row>
    <row r="12" spans="1:15" ht="15" customHeight="1" thickBot="1" x14ac:dyDescent="0.5">
      <c r="B12" s="4"/>
      <c r="C12" s="4"/>
    </row>
    <row r="13" spans="1:15" ht="15.75" thickBot="1" x14ac:dyDescent="0.5">
      <c r="B13" s="5" t="s">
        <v>14</v>
      </c>
      <c r="C13" s="17"/>
    </row>
    <row r="14" spans="1:15" ht="15.75" thickBot="1" x14ac:dyDescent="0.5">
      <c r="B14" s="5" t="s">
        <v>15</v>
      </c>
      <c r="C14" s="35" t="str">
        <f>IFERROR(INDEX(Source_data!B:B,MATCH('General Request'!$C$13,Source_data!A:A,0)),"")</f>
        <v/>
      </c>
    </row>
    <row r="15" spans="1:15" ht="15.4" thickBot="1" x14ac:dyDescent="0.5">
      <c r="B15" s="5" t="s">
        <v>16</v>
      </c>
      <c r="C15" s="34" t="s">
        <v>17</v>
      </c>
    </row>
    <row r="16" spans="1:15" ht="15.4" thickBot="1" x14ac:dyDescent="0.5">
      <c r="B16" s="5" t="s">
        <v>18</v>
      </c>
      <c r="C16" s="18" t="s">
        <v>19</v>
      </c>
      <c r="D16" s="126" t="str">
        <f>IF(C16="Early Years Pass-Through","Please use the Early Years Pass-Through tab of this form, do not continue to complete these sections.","")</f>
        <v/>
      </c>
      <c r="E16" s="127"/>
    </row>
    <row r="17" spans="2:4" ht="24.75" customHeight="1" thickBot="1" x14ac:dyDescent="0.5">
      <c r="B17" s="27" t="s">
        <v>20</v>
      </c>
      <c r="C17" s="128">
        <f>INDEX(Source_data!D:D,MATCH('General Request'!C16,Source_data!C:C,0))</f>
        <v>5.0999999999999996</v>
      </c>
    </row>
    <row r="18" spans="2:4" ht="15.4" thickBot="1" x14ac:dyDescent="0.5">
      <c r="B18" s="19" t="s">
        <v>21</v>
      </c>
      <c r="C18" s="118"/>
      <c r="D18" t="str">
        <f>IF(C18="","Please complete this field","")</f>
        <v>Please complete this field</v>
      </c>
    </row>
    <row r="19" spans="2:4" ht="15.4" thickBot="1" x14ac:dyDescent="0.5">
      <c r="B19" s="15"/>
      <c r="C19" s="16"/>
    </row>
    <row r="20" spans="2:4" ht="15.4" thickBot="1" x14ac:dyDescent="0.5">
      <c r="B20" s="115" t="s">
        <v>22</v>
      </c>
      <c r="C20" s="129"/>
      <c r="D20" t="str">
        <f>IF(C20="","Please complete this field","")</f>
        <v>Please complete this field</v>
      </c>
    </row>
    <row r="21" spans="2:4" ht="17.850000000000001" customHeight="1" thickBot="1" x14ac:dyDescent="0.5">
      <c r="B21" s="15"/>
      <c r="C21" s="16"/>
    </row>
    <row r="22" spans="2:4" ht="15.4" thickBot="1" x14ac:dyDescent="0.5">
      <c r="B22" s="5" t="s">
        <v>23</v>
      </c>
      <c r="C22" s="18"/>
      <c r="D22" t="str">
        <f>IF(C22="","Please complete this field","")</f>
        <v>Please complete this field</v>
      </c>
    </row>
    <row r="23" spans="2:4" ht="15.4" thickBot="1" x14ac:dyDescent="0.5">
      <c r="B23" s="5" t="s">
        <v>24</v>
      </c>
      <c r="C23" s="18" t="s">
        <v>25</v>
      </c>
      <c r="D23" s="125" t="str">
        <f>IF(C23="No","Please consult with schools prior to submitting this request.","")</f>
        <v>Please consult with schools prior to submitting this request.</v>
      </c>
    </row>
    <row r="24" spans="2:4" ht="15.4" thickBot="1" x14ac:dyDescent="0.5">
      <c r="B24" s="5" t="s">
        <v>26</v>
      </c>
      <c r="C24" s="30"/>
    </row>
    <row r="25" spans="2:4" ht="30.75" customHeight="1" thickBot="1" x14ac:dyDescent="0.5">
      <c r="B25" s="15"/>
      <c r="C25" s="16"/>
    </row>
    <row r="26" spans="2:4" ht="15.4" thickBot="1" x14ac:dyDescent="0.5">
      <c r="B26" s="19" t="s">
        <v>27</v>
      </c>
      <c r="C26" s="20"/>
      <c r="D26" s="37" t="str">
        <f>IF(C26="No","Please consult with schools forum prior to submitting this request, but let us know that you are considering this request.","")</f>
        <v/>
      </c>
    </row>
    <row r="27" spans="2:4" ht="15.4" thickBot="1" x14ac:dyDescent="0.5">
      <c r="B27" s="21" t="s">
        <v>28</v>
      </c>
      <c r="C27" s="20"/>
      <c r="D27" t="str">
        <f>IF(C27="","Please complete this field","")</f>
        <v>Please complete this field</v>
      </c>
    </row>
    <row r="28" spans="2:4" ht="15.4" thickBot="1" x14ac:dyDescent="0.5">
      <c r="B28" s="21" t="s">
        <v>29</v>
      </c>
      <c r="C28" s="20"/>
      <c r="D28" t="str">
        <f>IF(C28="","Please complete this field","")</f>
        <v>Please complete this field</v>
      </c>
    </row>
    <row r="29" spans="2:4" ht="15.4" thickBot="1" x14ac:dyDescent="0.5">
      <c r="B29" s="19" t="s">
        <v>30</v>
      </c>
      <c r="C29" s="20"/>
      <c r="D29" t="str">
        <f>IF(C29="","Please complete this field","")</f>
        <v>Please complete this field</v>
      </c>
    </row>
    <row r="30" spans="2:4" ht="15.4" thickBot="1" x14ac:dyDescent="0.5">
      <c r="B30" s="19" t="s">
        <v>31</v>
      </c>
      <c r="C30" s="20"/>
      <c r="D30" t="str">
        <f>IF(C30="","Please complete this field","")</f>
        <v>Please complete this field</v>
      </c>
    </row>
    <row r="31" spans="2:4" ht="15.4" thickBot="1" x14ac:dyDescent="0.5">
      <c r="B31" s="19" t="s">
        <v>32</v>
      </c>
      <c r="C31" s="130"/>
      <c r="D31" t="str">
        <f>IF(C31="","Please complete this field","")</f>
        <v>Please complete this field</v>
      </c>
    </row>
    <row r="32" spans="2:4" ht="15.4" thickBot="1" x14ac:dyDescent="0.5">
      <c r="B32" s="19" t="s">
        <v>33</v>
      </c>
      <c r="C32" s="20"/>
      <c r="D32" s="37" t="str">
        <f>IF(C32="No","Please hold another vote when the meeting is quorate and submit this request following that.","")</f>
        <v/>
      </c>
    </row>
    <row r="33" spans="1:5" ht="207" customHeight="1" thickBot="1" x14ac:dyDescent="0.5">
      <c r="B33" s="21" t="s">
        <v>34</v>
      </c>
      <c r="C33" s="13"/>
      <c r="D33" t="str">
        <f>IF(C33="","Please complete this field","")</f>
        <v>Please complete this field</v>
      </c>
    </row>
    <row r="34" spans="1:5" ht="15.75" thickBot="1" x14ac:dyDescent="0.5">
      <c r="B34" s="12" t="s">
        <v>35</v>
      </c>
      <c r="C34" s="131"/>
    </row>
    <row r="35" spans="1:5" ht="15" x14ac:dyDescent="0.45">
      <c r="B35" s="23"/>
      <c r="C35" s="16"/>
    </row>
    <row r="36" spans="1:5" ht="15" customHeight="1" thickBot="1" x14ac:dyDescent="0.5"/>
    <row r="37" spans="1:5" ht="27.75" customHeight="1" thickBot="1" x14ac:dyDescent="0.5">
      <c r="A37" s="1"/>
      <c r="B37" s="117" t="s">
        <v>36</v>
      </c>
      <c r="C37" s="196"/>
      <c r="D37" s="197"/>
    </row>
    <row r="38" spans="1:5" ht="49.5" customHeight="1" x14ac:dyDescent="0.45">
      <c r="A38" s="1"/>
      <c r="B38" s="203" t="s">
        <v>37</v>
      </c>
      <c r="C38" s="204"/>
      <c r="D38" s="205"/>
    </row>
    <row r="39" spans="1:5" ht="21.4" customHeight="1" x14ac:dyDescent="0.45">
      <c r="A39" s="1"/>
      <c r="B39" s="181" t="s">
        <v>38</v>
      </c>
      <c r="C39" s="182"/>
      <c r="D39" s="32"/>
    </row>
    <row r="40" spans="1:5" ht="26.25" customHeight="1" x14ac:dyDescent="0.45">
      <c r="A40" s="1"/>
      <c r="B40" s="181" t="s">
        <v>39</v>
      </c>
      <c r="C40" s="210"/>
      <c r="D40" s="211"/>
    </row>
    <row r="41" spans="1:5" ht="21.4" customHeight="1" x14ac:dyDescent="0.45">
      <c r="A41" s="1"/>
      <c r="B41" s="212" t="s">
        <v>40</v>
      </c>
      <c r="C41" s="210"/>
      <c r="D41" s="32"/>
    </row>
    <row r="42" spans="1:5" ht="18.399999999999999" customHeight="1" thickBot="1" x14ac:dyDescent="0.5">
      <c r="A42" s="1"/>
      <c r="B42" s="29" t="s">
        <v>41</v>
      </c>
      <c r="C42" s="25"/>
      <c r="D42" s="26"/>
    </row>
    <row r="43" spans="1:5" ht="215.85" customHeight="1" thickBot="1" x14ac:dyDescent="0.5">
      <c r="A43" s="1"/>
      <c r="B43" s="208"/>
      <c r="C43" s="208"/>
      <c r="D43" s="209"/>
      <c r="E43" s="114" t="str">
        <f>IF(B43="","Please complete the equalities assement section prior to submitting the request.","")</f>
        <v>Please complete the equalities assement section prior to submitting the request.</v>
      </c>
    </row>
    <row r="44" spans="1:5" ht="31.5" customHeight="1" thickBot="1" x14ac:dyDescent="0.5">
      <c r="A44" s="1"/>
      <c r="B44" s="14"/>
      <c r="C44" s="14"/>
    </row>
    <row r="45" spans="1:5" ht="33" customHeight="1" thickBot="1" x14ac:dyDescent="0.5">
      <c r="B45" s="116" t="s">
        <v>42</v>
      </c>
      <c r="C45" s="206"/>
      <c r="D45" s="207"/>
    </row>
    <row r="46" spans="1:5" ht="33" customHeight="1" thickBot="1" x14ac:dyDescent="0.5">
      <c r="B46" s="183" t="s">
        <v>43</v>
      </c>
      <c r="C46" s="184"/>
      <c r="D46" s="185"/>
    </row>
    <row r="47" spans="1:5" ht="15" customHeight="1" x14ac:dyDescent="0.45">
      <c r="B47" s="198" t="s">
        <v>44</v>
      </c>
      <c r="C47" s="199"/>
      <c r="D47" s="200"/>
    </row>
    <row r="48" spans="1:5" ht="15" customHeight="1" x14ac:dyDescent="0.45">
      <c r="B48" s="136" t="s">
        <v>45</v>
      </c>
      <c r="C48" s="137"/>
      <c r="D48" s="138"/>
    </row>
    <row r="49" spans="2:4" ht="15" customHeight="1" x14ac:dyDescent="0.45">
      <c r="B49" s="175" t="s">
        <v>46</v>
      </c>
      <c r="C49" s="201"/>
      <c r="D49" s="202"/>
    </row>
    <row r="50" spans="2:4" ht="15" customHeight="1" x14ac:dyDescent="0.45">
      <c r="B50" s="175" t="s">
        <v>47</v>
      </c>
      <c r="C50" s="201"/>
      <c r="D50" s="202"/>
    </row>
    <row r="51" spans="2:4" ht="15" customHeight="1" x14ac:dyDescent="0.45">
      <c r="B51" s="175" t="s">
        <v>48</v>
      </c>
      <c r="C51" s="176"/>
      <c r="D51" s="177"/>
    </row>
    <row r="52" spans="2:4" ht="15" customHeight="1" thickBot="1" x14ac:dyDescent="0.5">
      <c r="B52" s="178" t="s">
        <v>49</v>
      </c>
      <c r="C52" s="179"/>
      <c r="D52" s="180"/>
    </row>
    <row r="53" spans="2:4" ht="15" customHeight="1" thickBot="1" x14ac:dyDescent="0.5">
      <c r="B53" s="186" t="s">
        <v>50</v>
      </c>
      <c r="C53" s="187"/>
      <c r="D53" s="188"/>
    </row>
    <row r="54" spans="2:4" ht="228.75" customHeight="1" thickBot="1" x14ac:dyDescent="0.5">
      <c r="B54" s="172"/>
      <c r="C54" s="172"/>
      <c r="D54" s="173"/>
    </row>
    <row r="55" spans="2:4" ht="30.75" customHeight="1" thickBot="1" x14ac:dyDescent="0.5"/>
    <row r="56" spans="2:4" ht="15.75" thickBot="1" x14ac:dyDescent="0.5">
      <c r="B56" s="5" t="s">
        <v>51</v>
      </c>
      <c r="C56" s="11"/>
    </row>
    <row r="57" spans="2:4" ht="15.75" thickBot="1" x14ac:dyDescent="0.5">
      <c r="B57" s="143" t="s">
        <v>52</v>
      </c>
      <c r="C57" s="11"/>
    </row>
    <row r="58" spans="2:4" ht="15.75" thickBot="1" x14ac:dyDescent="0.5">
      <c r="B58" s="6" t="s">
        <v>53</v>
      </c>
      <c r="C58" s="31"/>
    </row>
    <row r="59" spans="2:4" ht="15.75" thickBot="1" x14ac:dyDescent="0.5">
      <c r="B59" s="6" t="s">
        <v>54</v>
      </c>
      <c r="C59" s="11"/>
    </row>
    <row r="60" spans="2:4" ht="15.75" thickBot="1" x14ac:dyDescent="0.5">
      <c r="B60" s="5" t="s">
        <v>55</v>
      </c>
      <c r="C60" s="132"/>
    </row>
    <row r="63" spans="2:4" ht="14.65" thickBot="1" x14ac:dyDescent="0.5">
      <c r="B63" s="7" t="s">
        <v>56</v>
      </c>
    </row>
    <row r="64" spans="2:4" ht="15.4" thickBot="1" x14ac:dyDescent="0.5">
      <c r="B64" s="5" t="s">
        <v>57</v>
      </c>
      <c r="C64" s="5"/>
    </row>
    <row r="65" spans="2:3" ht="15.4" thickBot="1" x14ac:dyDescent="0.5">
      <c r="B65" s="5" t="s">
        <v>58</v>
      </c>
      <c r="C65" s="5"/>
    </row>
    <row r="66" spans="2:3" ht="15.4" thickBot="1" x14ac:dyDescent="0.5">
      <c r="B66" s="5" t="s">
        <v>59</v>
      </c>
      <c r="C66" s="5"/>
    </row>
    <row r="67" spans="2:3" ht="15.4" thickBot="1" x14ac:dyDescent="0.5">
      <c r="B67" s="6" t="s">
        <v>60</v>
      </c>
      <c r="C67" s="6"/>
    </row>
    <row r="68" spans="2:3" ht="171.75" customHeight="1" thickBot="1" x14ac:dyDescent="0.5">
      <c r="B68" s="174"/>
      <c r="C68" s="174"/>
    </row>
    <row r="69" spans="2:3" ht="15.6" customHeight="1" thickBot="1" x14ac:dyDescent="0.5"/>
    <row r="70" spans="2:3" ht="15.4" thickBot="1" x14ac:dyDescent="0.5">
      <c r="B70" s="5" t="s">
        <v>61</v>
      </c>
      <c r="C70" s="5"/>
    </row>
    <row r="71" spans="2:3" ht="15.4" thickBot="1" x14ac:dyDescent="0.5">
      <c r="B71" s="6" t="s">
        <v>55</v>
      </c>
      <c r="C71" s="133"/>
    </row>
    <row r="72" spans="2:3" ht="15.4" thickBot="1" x14ac:dyDescent="0.5">
      <c r="B72" s="6" t="s">
        <v>62</v>
      </c>
      <c r="C72" s="6"/>
    </row>
    <row r="73" spans="2:3" ht="24.75" customHeight="1" thickBot="1" x14ac:dyDescent="0.5">
      <c r="B73" s="8" t="s">
        <v>63</v>
      </c>
      <c r="C73" s="8"/>
    </row>
    <row r="98" spans="2:2" hidden="1" x14ac:dyDescent="0.45">
      <c r="B98" t="s">
        <v>64</v>
      </c>
    </row>
    <row r="99" spans="2:2" hidden="1" x14ac:dyDescent="0.45">
      <c r="B99" t="s">
        <v>65</v>
      </c>
    </row>
    <row r="118" spans="2:2" hidden="1" x14ac:dyDescent="0.45">
      <c r="B118" t="s">
        <v>66</v>
      </c>
    </row>
    <row r="119" spans="2:2" hidden="1" x14ac:dyDescent="0.45">
      <c r="B119" t="s">
        <v>67</v>
      </c>
    </row>
    <row r="120" spans="2:2" hidden="1" x14ac:dyDescent="0.45">
      <c r="B120" t="s">
        <v>68</v>
      </c>
    </row>
    <row r="121" spans="2:2" hidden="1" x14ac:dyDescent="0.45">
      <c r="B121" t="s">
        <v>69</v>
      </c>
    </row>
    <row r="122" spans="2:2" hidden="1" x14ac:dyDescent="0.45">
      <c r="B122" t="s">
        <v>70</v>
      </c>
    </row>
    <row r="123" spans="2:2" hidden="1" x14ac:dyDescent="0.45">
      <c r="B123" t="s">
        <v>71</v>
      </c>
    </row>
    <row r="124" spans="2:2" hidden="1" x14ac:dyDescent="0.45">
      <c r="B124" t="s">
        <v>72</v>
      </c>
    </row>
    <row r="125" spans="2:2" hidden="1" x14ac:dyDescent="0.45">
      <c r="B125" t="s">
        <v>73</v>
      </c>
    </row>
    <row r="126" spans="2:2" hidden="1" x14ac:dyDescent="0.45">
      <c r="B126" t="s">
        <v>74</v>
      </c>
    </row>
    <row r="127" spans="2:2" hidden="1" x14ac:dyDescent="0.45">
      <c r="B127" t="s">
        <v>75</v>
      </c>
    </row>
    <row r="128" spans="2:2" hidden="1" x14ac:dyDescent="0.45">
      <c r="B128" t="s">
        <v>76</v>
      </c>
    </row>
    <row r="140" spans="14:15" x14ac:dyDescent="0.45">
      <c r="N140" s="9"/>
      <c r="O140" s="9"/>
    </row>
    <row r="141" spans="14:15" x14ac:dyDescent="0.45">
      <c r="N141" s="9"/>
      <c r="O141" s="9"/>
    </row>
    <row r="142" spans="14:15" x14ac:dyDescent="0.45">
      <c r="N142" s="9"/>
      <c r="O142" s="9"/>
    </row>
    <row r="143" spans="14:15" x14ac:dyDescent="0.45">
      <c r="N143" s="9"/>
      <c r="O143" s="9"/>
    </row>
    <row r="144" spans="14:15" x14ac:dyDescent="0.45">
      <c r="N144" s="9"/>
      <c r="O144" s="9" t="s">
        <v>66</v>
      </c>
    </row>
    <row r="145" spans="14:15" x14ac:dyDescent="0.45">
      <c r="N145" s="9"/>
      <c r="O145" s="9" t="s">
        <v>77</v>
      </c>
    </row>
    <row r="146" spans="14:15" x14ac:dyDescent="0.45">
      <c r="N146" s="9"/>
      <c r="O146" s="9" t="s">
        <v>68</v>
      </c>
    </row>
    <row r="147" spans="14:15" x14ac:dyDescent="0.45">
      <c r="N147" s="9"/>
      <c r="O147" s="9" t="s">
        <v>78</v>
      </c>
    </row>
    <row r="148" spans="14:15" x14ac:dyDescent="0.45">
      <c r="N148" s="9"/>
      <c r="O148" s="9" t="s">
        <v>79</v>
      </c>
    </row>
    <row r="149" spans="14:15" x14ac:dyDescent="0.45">
      <c r="N149" s="9"/>
      <c r="O149" s="9" t="s">
        <v>80</v>
      </c>
    </row>
    <row r="150" spans="14:15" x14ac:dyDescent="0.45">
      <c r="N150" s="9"/>
      <c r="O150" s="9" t="s">
        <v>81</v>
      </c>
    </row>
    <row r="151" spans="14:15" x14ac:dyDescent="0.45">
      <c r="N151" s="9"/>
      <c r="O151" s="9" t="s">
        <v>72</v>
      </c>
    </row>
    <row r="152" spans="14:15" x14ac:dyDescent="0.45">
      <c r="N152" s="9"/>
      <c r="O152" s="9" t="s">
        <v>73</v>
      </c>
    </row>
    <row r="153" spans="14:15" x14ac:dyDescent="0.45">
      <c r="N153" s="9"/>
      <c r="O153" s="9" t="s">
        <v>82</v>
      </c>
    </row>
    <row r="154" spans="14:15" x14ac:dyDescent="0.45">
      <c r="N154" s="9"/>
      <c r="O154" s="9" t="s">
        <v>83</v>
      </c>
    </row>
    <row r="155" spans="14:15" x14ac:dyDescent="0.45">
      <c r="N155" s="9"/>
      <c r="O155" s="9" t="s">
        <v>75</v>
      </c>
    </row>
    <row r="156" spans="14:15" x14ac:dyDescent="0.45">
      <c r="N156" s="9"/>
      <c r="O156" s="9" t="s">
        <v>76</v>
      </c>
    </row>
    <row r="157" spans="14:15" x14ac:dyDescent="0.45">
      <c r="O157" s="10"/>
    </row>
  </sheetData>
  <protectedRanges>
    <protectedRange sqref="C13:C25" name="user_entry3"/>
    <protectedRange sqref="B54:C54" name="user_entry1"/>
    <protectedRange sqref="C33" name="user_entry3_4"/>
    <protectedRange sqref="B43:C43" name="user_Entry2_2"/>
  </protectedRanges>
  <mergeCells count="22">
    <mergeCell ref="B10:C10"/>
    <mergeCell ref="C37:D37"/>
    <mergeCell ref="B47:D47"/>
    <mergeCell ref="B49:D49"/>
    <mergeCell ref="B50:D50"/>
    <mergeCell ref="B38:D38"/>
    <mergeCell ref="C45:D45"/>
    <mergeCell ref="B43:D43"/>
    <mergeCell ref="B40:D40"/>
    <mergeCell ref="B41:C41"/>
    <mergeCell ref="B1:C1"/>
    <mergeCell ref="B2:C2"/>
    <mergeCell ref="B7:C7"/>
    <mergeCell ref="B8:C8"/>
    <mergeCell ref="B3:C3"/>
    <mergeCell ref="B54:D54"/>
    <mergeCell ref="B68:C68"/>
    <mergeCell ref="B51:D51"/>
    <mergeCell ref="B52:D52"/>
    <mergeCell ref="B39:C39"/>
    <mergeCell ref="B46:D46"/>
    <mergeCell ref="B53:D53"/>
  </mergeCells>
  <conditionalFormatting sqref="C24">
    <cfRule type="expression" dxfId="46" priority="39">
      <formula>C23="NO"</formula>
    </cfRule>
  </conditionalFormatting>
  <conditionalFormatting sqref="C33">
    <cfRule type="expression" dxfId="45" priority="35">
      <formula>C26="NO"</formula>
    </cfRule>
  </conditionalFormatting>
  <conditionalFormatting sqref="C34">
    <cfRule type="expression" dxfId="44" priority="34">
      <formula>C26="YES"</formula>
    </cfRule>
  </conditionalFormatting>
  <conditionalFormatting sqref="C33">
    <cfRule type="expression" dxfId="43" priority="41">
      <formula>#REF!="NO"</formula>
    </cfRule>
  </conditionalFormatting>
  <conditionalFormatting sqref="C29:C30">
    <cfRule type="expression" dxfId="42" priority="42">
      <formula>C26="NO"</formula>
    </cfRule>
  </conditionalFormatting>
  <conditionalFormatting sqref="C32">
    <cfRule type="cellIs" dxfId="41" priority="19" operator="equal">
      <formula>"No"</formula>
    </cfRule>
    <cfRule type="expression" dxfId="40" priority="30">
      <formula>C26="No"</formula>
    </cfRule>
    <cfRule type="expression" dxfId="39" priority="45">
      <formula>C27="NO"</formula>
    </cfRule>
  </conditionalFormatting>
  <conditionalFormatting sqref="C27">
    <cfRule type="expression" dxfId="38" priority="33">
      <formula>C26="No"</formula>
    </cfRule>
  </conditionalFormatting>
  <conditionalFormatting sqref="C28">
    <cfRule type="expression" dxfId="37" priority="32">
      <formula>C26="No"</formula>
    </cfRule>
  </conditionalFormatting>
  <conditionalFormatting sqref="C30">
    <cfRule type="expression" dxfId="36" priority="31">
      <formula>C26="No"</formula>
    </cfRule>
  </conditionalFormatting>
  <conditionalFormatting sqref="C29">
    <cfRule type="expression" dxfId="35" priority="28">
      <formula>C28="No"</formula>
    </cfRule>
  </conditionalFormatting>
  <conditionalFormatting sqref="C30">
    <cfRule type="expression" dxfId="34" priority="27">
      <formula>C28="No"</formula>
    </cfRule>
  </conditionalFormatting>
  <conditionalFormatting sqref="C31">
    <cfRule type="expression" dxfId="33" priority="26">
      <formula>C26="No"</formula>
    </cfRule>
  </conditionalFormatting>
  <conditionalFormatting sqref="C16">
    <cfRule type="cellIs" dxfId="32" priority="2" operator="equal">
      <formula>"MFG variation - INCREASE "</formula>
    </cfRule>
    <cfRule type="cellIs" dxfId="31" priority="3" operator="equal">
      <formula>"""MFG variation - INCREASE"""</formula>
    </cfRule>
    <cfRule type="cellIs" dxfId="30" priority="4" operator="equal">
      <formula>"MFG variation - INCREASE"</formula>
    </cfRule>
    <cfRule type="cellIs" dxfId="29" priority="14" operator="equal">
      <formula>"Lump Sum Variation"</formula>
    </cfRule>
    <cfRule type="cellIs" dxfId="28" priority="15" operator="equal">
      <formula>"Sparsity"</formula>
    </cfRule>
    <cfRule type="cellIs" dxfId="27" priority="16" operator="equal">
      <formula>"Early Years - Reduce hourly funding for 2yr olds"</formula>
    </cfRule>
    <cfRule type="cellIs" dxfId="26" priority="24" operator="equal">
      <formula>"Vary Pupil Numbers"</formula>
    </cfRule>
    <cfRule type="cellIs" dxfId="25" priority="25" operator="equal">
      <formula>"SS MFG Exclusion"</formula>
    </cfRule>
  </conditionalFormatting>
  <conditionalFormatting sqref="C23">
    <cfRule type="cellIs" dxfId="24" priority="23" operator="equal">
      <formula>"No"</formula>
    </cfRule>
  </conditionalFormatting>
  <conditionalFormatting sqref="D23">
    <cfRule type="cellIs" dxfId="23" priority="22" operator="notEqual">
      <formula>""</formula>
    </cfRule>
  </conditionalFormatting>
  <conditionalFormatting sqref="C26">
    <cfRule type="cellIs" dxfId="22" priority="21" operator="equal">
      <formula>"No"</formula>
    </cfRule>
  </conditionalFormatting>
  <conditionalFormatting sqref="D26">
    <cfRule type="cellIs" dxfId="21" priority="20" operator="notBetween">
      <formula>""</formula>
      <formula>""</formula>
    </cfRule>
  </conditionalFormatting>
  <conditionalFormatting sqref="D32">
    <cfRule type="cellIs" dxfId="20" priority="18" operator="notEqual">
      <formula>""</formula>
    </cfRule>
  </conditionalFormatting>
  <conditionalFormatting sqref="E43">
    <cfRule type="cellIs" dxfId="19" priority="17" operator="notEqual">
      <formula>""</formula>
    </cfRule>
  </conditionalFormatting>
  <conditionalFormatting sqref="C18">
    <cfRule type="cellIs" dxfId="18" priority="1" operator="equal">
      <formula>""</formula>
    </cfRule>
    <cfRule type="expression" dxfId="17" priority="10">
      <formula>$C$16 ="Early Years Pass-Through"</formula>
    </cfRule>
  </conditionalFormatting>
  <conditionalFormatting sqref="C20">
    <cfRule type="expression" dxfId="16" priority="9">
      <formula>$C$16 ="Early Years Pass-Through"</formula>
    </cfRule>
  </conditionalFormatting>
  <conditionalFormatting sqref="C22:C24">
    <cfRule type="expression" dxfId="15" priority="8">
      <formula>$C$16 ="Early Years Pass-Through"</formula>
    </cfRule>
  </conditionalFormatting>
  <conditionalFormatting sqref="C26:C34">
    <cfRule type="expression" dxfId="14" priority="7">
      <formula>$C$16 ="Early Years Pass-Through"</formula>
    </cfRule>
  </conditionalFormatting>
  <conditionalFormatting sqref="B43:D43">
    <cfRule type="expression" dxfId="13" priority="6">
      <formula>$C$16 ="Early Years Pass-Through"</formula>
    </cfRule>
  </conditionalFormatting>
  <conditionalFormatting sqref="B54:D54">
    <cfRule type="expression" dxfId="12" priority="5">
      <formula>$C$16 ="Early Years Pass-Through"</formula>
    </cfRule>
  </conditionalFormatting>
  <hyperlinks>
    <hyperlink ref="B42" r:id="rId1" xr:uid="{00000000-0004-0000-0100-000000000000}"/>
  </hyperlinks>
  <pageMargins left="0" right="0" top="0.35433070866141764" bottom="0.35433070866141764" header="0.31496062992126012" footer="0.31496062992126012"/>
  <pageSetup paperSize="9" scale="66" fitToWidth="0" fitToHeight="0" orientation="landscape"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Source_data!$G$1:$G$5</xm:f>
          </x14:formula1>
          <xm:sqref>C66</xm:sqref>
        </x14:dataValidation>
        <x14:dataValidation type="list" allowBlank="1" showInputMessage="1" showErrorMessage="1" xr:uid="{00000000-0002-0000-0100-000001000000}">
          <x14:formula1>
            <xm:f>Source_data!$F$1:$F$2</xm:f>
          </x14:formula1>
          <xm:sqref>C23 C32 C26:C28</xm:sqref>
        </x14:dataValidation>
        <x14:dataValidation type="list" allowBlank="1" showInputMessage="1" showErrorMessage="1" xr:uid="{00000000-0002-0000-0100-000003000000}">
          <x14:formula1>
            <xm:f>Source_data!$F$1:$F$3</xm:f>
          </x14:formula1>
          <xm:sqref>C18</xm:sqref>
        </x14:dataValidation>
        <x14:dataValidation type="list" allowBlank="1" showInputMessage="1" showErrorMessage="1" xr:uid="{00000000-0002-0000-0100-000004000000}">
          <x14:formula1>
            <xm:f>Source_data!$C$2:$C$23</xm:f>
          </x14:formula1>
          <xm:sqref>C16</xm:sqref>
        </x14:dataValidation>
        <x14:dataValidation type="list" allowBlank="1" showInputMessage="1" showErrorMessage="1" xr:uid="{00000000-0002-0000-0100-000002000000}">
          <x14:formula1>
            <xm:f>Source_data!$A:$A</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3"/>
  <sheetViews>
    <sheetView topLeftCell="A134" zoomScale="151" workbookViewId="0">
      <selection activeCell="B148" sqref="B148"/>
    </sheetView>
  </sheetViews>
  <sheetFormatPr defaultRowHeight="14.25" x14ac:dyDescent="0.45"/>
  <cols>
    <col min="1" max="1" width="9" customWidth="1"/>
    <col min="2" max="2" width="33.86328125" customWidth="1"/>
    <col min="3" max="3" width="40.59765625" bestFit="1" customWidth="1"/>
    <col min="4" max="4" width="56.265625" bestFit="1" customWidth="1"/>
    <col min="5" max="5" width="16.73046875" bestFit="1" customWidth="1"/>
    <col min="6" max="6" width="13.86328125" bestFit="1" customWidth="1"/>
  </cols>
  <sheetData>
    <row r="1" spans="1:7" x14ac:dyDescent="0.45">
      <c r="A1" s="24" t="s">
        <v>84</v>
      </c>
      <c r="B1" s="24" t="s">
        <v>85</v>
      </c>
      <c r="C1" s="121" t="s">
        <v>86</v>
      </c>
      <c r="D1" s="121" t="s">
        <v>87</v>
      </c>
      <c r="E1" s="24" t="s">
        <v>88</v>
      </c>
      <c r="F1" t="s">
        <v>89</v>
      </c>
      <c r="G1" t="s">
        <v>90</v>
      </c>
    </row>
    <row r="2" spans="1:7" x14ac:dyDescent="0.45">
      <c r="A2">
        <v>201</v>
      </c>
      <c r="B2" t="s">
        <v>91</v>
      </c>
      <c r="C2" s="122" t="s">
        <v>68</v>
      </c>
      <c r="D2" s="122" t="s">
        <v>92</v>
      </c>
      <c r="E2" s="119">
        <v>5.0999999999999996</v>
      </c>
      <c r="F2" t="s">
        <v>25</v>
      </c>
      <c r="G2" t="s">
        <v>93</v>
      </c>
    </row>
    <row r="3" spans="1:7" ht="28.5" x14ac:dyDescent="0.45">
      <c r="A3">
        <v>202</v>
      </c>
      <c r="B3" t="s">
        <v>94</v>
      </c>
      <c r="C3" s="122" t="s">
        <v>78</v>
      </c>
      <c r="D3" s="122" t="s">
        <v>95</v>
      </c>
      <c r="E3" s="119">
        <v>5.2</v>
      </c>
      <c r="F3" t="s">
        <v>96</v>
      </c>
      <c r="G3" t="s">
        <v>97</v>
      </c>
    </row>
    <row r="4" spans="1:7" ht="17.25" customHeight="1" x14ac:dyDescent="0.45">
      <c r="A4">
        <v>203</v>
      </c>
      <c r="B4" t="s">
        <v>98</v>
      </c>
      <c r="C4" s="122" t="s">
        <v>99</v>
      </c>
      <c r="D4" s="122" t="s">
        <v>100</v>
      </c>
      <c r="E4" s="120">
        <v>5.3</v>
      </c>
      <c r="G4" t="s">
        <v>101</v>
      </c>
    </row>
    <row r="5" spans="1:7" ht="15" customHeight="1" x14ac:dyDescent="0.45">
      <c r="A5">
        <v>204</v>
      </c>
      <c r="B5" t="s">
        <v>102</v>
      </c>
      <c r="C5" s="122" t="s">
        <v>103</v>
      </c>
      <c r="D5" s="122" t="s">
        <v>104</v>
      </c>
      <c r="E5" s="120">
        <v>5.4</v>
      </c>
      <c r="G5" t="s">
        <v>105</v>
      </c>
    </row>
    <row r="6" spans="1:7" x14ac:dyDescent="0.45">
      <c r="A6">
        <v>205</v>
      </c>
      <c r="B6" t="s">
        <v>106</v>
      </c>
      <c r="C6" s="122" t="s">
        <v>73</v>
      </c>
      <c r="D6" s="124">
        <v>21</v>
      </c>
      <c r="E6" s="120">
        <v>5.5</v>
      </c>
    </row>
    <row r="7" spans="1:7" x14ac:dyDescent="0.45">
      <c r="A7">
        <v>206</v>
      </c>
      <c r="B7" t="s">
        <v>107</v>
      </c>
      <c r="C7" s="122" t="s">
        <v>108</v>
      </c>
      <c r="D7" s="122" t="s">
        <v>109</v>
      </c>
      <c r="E7" s="120">
        <v>5.6</v>
      </c>
    </row>
    <row r="8" spans="1:7" x14ac:dyDescent="0.45">
      <c r="A8">
        <v>207</v>
      </c>
      <c r="B8" t="s">
        <v>110</v>
      </c>
      <c r="C8" s="123" t="s">
        <v>111</v>
      </c>
      <c r="D8" s="123" t="s">
        <v>112</v>
      </c>
      <c r="E8" s="120">
        <v>5.7</v>
      </c>
    </row>
    <row r="9" spans="1:7" x14ac:dyDescent="0.45">
      <c r="A9">
        <v>208</v>
      </c>
      <c r="B9" t="s">
        <v>113</v>
      </c>
      <c r="C9" s="122" t="s">
        <v>114</v>
      </c>
      <c r="D9" s="124" t="s">
        <v>115</v>
      </c>
      <c r="E9" s="120">
        <v>5.8</v>
      </c>
    </row>
    <row r="10" spans="1:7" x14ac:dyDescent="0.45">
      <c r="A10">
        <v>209</v>
      </c>
      <c r="B10" t="s">
        <v>116</v>
      </c>
      <c r="C10" s="122" t="s">
        <v>117</v>
      </c>
      <c r="D10" s="124" t="s">
        <v>115</v>
      </c>
      <c r="E10" s="120">
        <v>6</v>
      </c>
    </row>
    <row r="11" spans="1:7" x14ac:dyDescent="0.45">
      <c r="A11">
        <v>210</v>
      </c>
      <c r="B11" t="s">
        <v>118</v>
      </c>
      <c r="C11" s="122" t="s">
        <v>82</v>
      </c>
      <c r="D11" s="122" t="s">
        <v>119</v>
      </c>
      <c r="E11" s="120">
        <v>7</v>
      </c>
    </row>
    <row r="12" spans="1:7" x14ac:dyDescent="0.45">
      <c r="A12">
        <v>211</v>
      </c>
      <c r="B12" t="s">
        <v>120</v>
      </c>
      <c r="C12" s="122" t="s">
        <v>75</v>
      </c>
      <c r="D12" s="124">
        <v>13</v>
      </c>
      <c r="E12" s="120">
        <v>8.1</v>
      </c>
    </row>
    <row r="13" spans="1:7" x14ac:dyDescent="0.45">
      <c r="A13">
        <v>212</v>
      </c>
      <c r="B13" t="s">
        <v>121</v>
      </c>
      <c r="C13" s="37" t="s">
        <v>122</v>
      </c>
      <c r="D13" s="124">
        <v>27</v>
      </c>
    </row>
    <row r="14" spans="1:7" x14ac:dyDescent="0.45">
      <c r="A14">
        <v>213</v>
      </c>
      <c r="B14" t="s">
        <v>123</v>
      </c>
      <c r="C14" s="122" t="s">
        <v>66</v>
      </c>
      <c r="D14" s="123" t="s">
        <v>124</v>
      </c>
    </row>
    <row r="15" spans="1:7" x14ac:dyDescent="0.45">
      <c r="A15">
        <v>301</v>
      </c>
      <c r="B15" t="s">
        <v>125</v>
      </c>
      <c r="C15" s="122" t="s">
        <v>126</v>
      </c>
      <c r="D15" s="124" t="s">
        <v>115</v>
      </c>
    </row>
    <row r="16" spans="1:7" x14ac:dyDescent="0.45">
      <c r="A16">
        <v>302</v>
      </c>
      <c r="B16" t="s">
        <v>127</v>
      </c>
      <c r="C16" s="122" t="s">
        <v>128</v>
      </c>
      <c r="D16" s="124" t="s">
        <v>129</v>
      </c>
    </row>
    <row r="17" spans="1:5" x14ac:dyDescent="0.45">
      <c r="A17">
        <v>303</v>
      </c>
      <c r="B17" t="s">
        <v>130</v>
      </c>
      <c r="C17" s="122" t="s">
        <v>131</v>
      </c>
      <c r="D17" s="124" t="s">
        <v>132</v>
      </c>
    </row>
    <row r="18" spans="1:5" x14ac:dyDescent="0.45">
      <c r="A18">
        <v>304</v>
      </c>
      <c r="B18" t="s">
        <v>133</v>
      </c>
      <c r="C18" s="122" t="s">
        <v>134</v>
      </c>
      <c r="D18" s="122" t="s">
        <v>135</v>
      </c>
    </row>
    <row r="19" spans="1:5" x14ac:dyDescent="0.45">
      <c r="A19">
        <v>305</v>
      </c>
      <c r="B19" t="s">
        <v>136</v>
      </c>
      <c r="C19" s="122" t="s">
        <v>137</v>
      </c>
      <c r="D19" s="122" t="s">
        <v>135</v>
      </c>
      <c r="E19" s="24"/>
    </row>
    <row r="20" spans="1:5" x14ac:dyDescent="0.45">
      <c r="A20">
        <v>306</v>
      </c>
      <c r="B20" t="s">
        <v>138</v>
      </c>
      <c r="C20" s="37" t="s">
        <v>139</v>
      </c>
      <c r="D20" s="123">
        <v>22</v>
      </c>
      <c r="E20" s="28"/>
    </row>
    <row r="21" spans="1:5" x14ac:dyDescent="0.45">
      <c r="A21">
        <v>307</v>
      </c>
      <c r="B21" t="s">
        <v>140</v>
      </c>
      <c r="C21" s="37" t="s">
        <v>141</v>
      </c>
      <c r="D21" s="123">
        <v>22</v>
      </c>
      <c r="E21" s="28"/>
    </row>
    <row r="22" spans="1:5" x14ac:dyDescent="0.45">
      <c r="A22">
        <v>308</v>
      </c>
      <c r="B22" t="s">
        <v>142</v>
      </c>
      <c r="C22" s="125" t="s">
        <v>143</v>
      </c>
      <c r="D22" s="123" t="s">
        <v>144</v>
      </c>
    </row>
    <row r="23" spans="1:5" x14ac:dyDescent="0.45">
      <c r="A23">
        <v>309</v>
      </c>
      <c r="B23" t="s">
        <v>145</v>
      </c>
      <c r="C23" t="s">
        <v>19</v>
      </c>
      <c r="D23" s="120">
        <v>5.0999999999999996</v>
      </c>
    </row>
    <row r="24" spans="1:5" x14ac:dyDescent="0.45">
      <c r="A24">
        <v>310</v>
      </c>
      <c r="B24" t="s">
        <v>146</v>
      </c>
    </row>
    <row r="25" spans="1:5" x14ac:dyDescent="0.45">
      <c r="A25">
        <v>311</v>
      </c>
      <c r="B25" t="s">
        <v>147</v>
      </c>
      <c r="E25" s="36"/>
    </row>
    <row r="26" spans="1:5" x14ac:dyDescent="0.45">
      <c r="A26">
        <v>312</v>
      </c>
      <c r="B26" t="s">
        <v>148</v>
      </c>
    </row>
    <row r="27" spans="1:5" x14ac:dyDescent="0.45">
      <c r="A27">
        <v>313</v>
      </c>
      <c r="B27" t="s">
        <v>149</v>
      </c>
    </row>
    <row r="28" spans="1:5" x14ac:dyDescent="0.45">
      <c r="A28">
        <v>314</v>
      </c>
      <c r="B28" t="s">
        <v>150</v>
      </c>
    </row>
    <row r="29" spans="1:5" x14ac:dyDescent="0.45">
      <c r="A29">
        <v>315</v>
      </c>
      <c r="B29" t="s">
        <v>151</v>
      </c>
    </row>
    <row r="30" spans="1:5" x14ac:dyDescent="0.45">
      <c r="A30">
        <v>316</v>
      </c>
      <c r="B30" t="s">
        <v>152</v>
      </c>
    </row>
    <row r="31" spans="1:5" x14ac:dyDescent="0.45">
      <c r="A31">
        <v>317</v>
      </c>
      <c r="B31" t="s">
        <v>153</v>
      </c>
    </row>
    <row r="32" spans="1:5" x14ac:dyDescent="0.45">
      <c r="A32">
        <v>318</v>
      </c>
      <c r="B32" t="s">
        <v>154</v>
      </c>
    </row>
    <row r="33" spans="1:2" x14ac:dyDescent="0.45">
      <c r="A33">
        <v>319</v>
      </c>
      <c r="B33" t="s">
        <v>155</v>
      </c>
    </row>
    <row r="34" spans="1:2" x14ac:dyDescent="0.45">
      <c r="A34">
        <v>320</v>
      </c>
      <c r="B34" t="s">
        <v>156</v>
      </c>
    </row>
    <row r="35" spans="1:2" x14ac:dyDescent="0.45">
      <c r="A35">
        <v>330</v>
      </c>
      <c r="B35" t="s">
        <v>157</v>
      </c>
    </row>
    <row r="36" spans="1:2" x14ac:dyDescent="0.45">
      <c r="A36">
        <v>331</v>
      </c>
      <c r="B36" t="s">
        <v>158</v>
      </c>
    </row>
    <row r="37" spans="1:2" x14ac:dyDescent="0.45">
      <c r="A37">
        <v>332</v>
      </c>
      <c r="B37" t="s">
        <v>159</v>
      </c>
    </row>
    <row r="38" spans="1:2" x14ac:dyDescent="0.45">
      <c r="A38">
        <v>333</v>
      </c>
      <c r="B38" t="s">
        <v>160</v>
      </c>
    </row>
    <row r="39" spans="1:2" x14ac:dyDescent="0.45">
      <c r="A39">
        <v>334</v>
      </c>
      <c r="B39" t="s">
        <v>161</v>
      </c>
    </row>
    <row r="40" spans="1:2" x14ac:dyDescent="0.45">
      <c r="A40">
        <v>335</v>
      </c>
      <c r="B40" t="s">
        <v>162</v>
      </c>
    </row>
    <row r="41" spans="1:2" x14ac:dyDescent="0.45">
      <c r="A41">
        <v>336</v>
      </c>
      <c r="B41" t="s">
        <v>163</v>
      </c>
    </row>
    <row r="42" spans="1:2" x14ac:dyDescent="0.45">
      <c r="A42">
        <v>340</v>
      </c>
      <c r="B42" t="s">
        <v>164</v>
      </c>
    </row>
    <row r="43" spans="1:2" x14ac:dyDescent="0.45">
      <c r="A43">
        <v>341</v>
      </c>
      <c r="B43" t="s">
        <v>165</v>
      </c>
    </row>
    <row r="44" spans="1:2" x14ac:dyDescent="0.45">
      <c r="A44">
        <v>342</v>
      </c>
      <c r="B44" t="s">
        <v>166</v>
      </c>
    </row>
    <row r="45" spans="1:2" x14ac:dyDescent="0.45">
      <c r="A45">
        <v>343</v>
      </c>
      <c r="B45" t="s">
        <v>167</v>
      </c>
    </row>
    <row r="46" spans="1:2" x14ac:dyDescent="0.45">
      <c r="A46">
        <v>344</v>
      </c>
      <c r="B46" t="s">
        <v>168</v>
      </c>
    </row>
    <row r="47" spans="1:2" x14ac:dyDescent="0.45">
      <c r="A47">
        <v>350</v>
      </c>
      <c r="B47" t="s">
        <v>169</v>
      </c>
    </row>
    <row r="48" spans="1:2" x14ac:dyDescent="0.45">
      <c r="A48">
        <v>351</v>
      </c>
      <c r="B48" t="s">
        <v>170</v>
      </c>
    </row>
    <row r="49" spans="1:2" x14ac:dyDescent="0.45">
      <c r="A49">
        <v>352</v>
      </c>
      <c r="B49" t="s">
        <v>171</v>
      </c>
    </row>
    <row r="50" spans="1:2" x14ac:dyDescent="0.45">
      <c r="A50">
        <v>353</v>
      </c>
      <c r="B50" t="s">
        <v>172</v>
      </c>
    </row>
    <row r="51" spans="1:2" x14ac:dyDescent="0.45">
      <c r="A51">
        <v>354</v>
      </c>
      <c r="B51" t="s">
        <v>173</v>
      </c>
    </row>
    <row r="52" spans="1:2" x14ac:dyDescent="0.45">
      <c r="A52">
        <v>355</v>
      </c>
      <c r="B52" t="s">
        <v>174</v>
      </c>
    </row>
    <row r="53" spans="1:2" x14ac:dyDescent="0.45">
      <c r="A53">
        <v>356</v>
      </c>
      <c r="B53" t="s">
        <v>175</v>
      </c>
    </row>
    <row r="54" spans="1:2" x14ac:dyDescent="0.45">
      <c r="A54">
        <v>357</v>
      </c>
      <c r="B54" t="s">
        <v>176</v>
      </c>
    </row>
    <row r="55" spans="1:2" x14ac:dyDescent="0.45">
      <c r="A55">
        <v>358</v>
      </c>
      <c r="B55" t="s">
        <v>177</v>
      </c>
    </row>
    <row r="56" spans="1:2" x14ac:dyDescent="0.45">
      <c r="A56">
        <v>359</v>
      </c>
      <c r="B56" t="s">
        <v>178</v>
      </c>
    </row>
    <row r="57" spans="1:2" x14ac:dyDescent="0.45">
      <c r="A57">
        <v>370</v>
      </c>
      <c r="B57" t="s">
        <v>179</v>
      </c>
    </row>
    <row r="58" spans="1:2" x14ac:dyDescent="0.45">
      <c r="A58">
        <v>371</v>
      </c>
      <c r="B58" t="s">
        <v>180</v>
      </c>
    </row>
    <row r="59" spans="1:2" x14ac:dyDescent="0.45">
      <c r="A59">
        <v>372</v>
      </c>
      <c r="B59" t="s">
        <v>181</v>
      </c>
    </row>
    <row r="60" spans="1:2" x14ac:dyDescent="0.45">
      <c r="A60">
        <v>373</v>
      </c>
      <c r="B60" t="s">
        <v>182</v>
      </c>
    </row>
    <row r="61" spans="1:2" x14ac:dyDescent="0.45">
      <c r="A61">
        <v>380</v>
      </c>
      <c r="B61" t="s">
        <v>183</v>
      </c>
    </row>
    <row r="62" spans="1:2" x14ac:dyDescent="0.45">
      <c r="A62">
        <v>381</v>
      </c>
      <c r="B62" t="s">
        <v>184</v>
      </c>
    </row>
    <row r="63" spans="1:2" x14ac:dyDescent="0.45">
      <c r="A63">
        <v>382</v>
      </c>
      <c r="B63" t="s">
        <v>185</v>
      </c>
    </row>
    <row r="64" spans="1:2" x14ac:dyDescent="0.45">
      <c r="A64">
        <v>383</v>
      </c>
      <c r="B64" t="s">
        <v>186</v>
      </c>
    </row>
    <row r="65" spans="1:2" x14ac:dyDescent="0.45">
      <c r="A65">
        <v>384</v>
      </c>
      <c r="B65" t="s">
        <v>187</v>
      </c>
    </row>
    <row r="66" spans="1:2" x14ac:dyDescent="0.45">
      <c r="A66">
        <v>390</v>
      </c>
      <c r="B66" t="s">
        <v>188</v>
      </c>
    </row>
    <row r="67" spans="1:2" x14ac:dyDescent="0.45">
      <c r="A67">
        <v>391</v>
      </c>
      <c r="B67" t="s">
        <v>189</v>
      </c>
    </row>
    <row r="68" spans="1:2" x14ac:dyDescent="0.45">
      <c r="A68">
        <v>392</v>
      </c>
      <c r="B68" t="s">
        <v>190</v>
      </c>
    </row>
    <row r="69" spans="1:2" x14ac:dyDescent="0.45">
      <c r="A69">
        <v>393</v>
      </c>
      <c r="B69" t="s">
        <v>191</v>
      </c>
    </row>
    <row r="70" spans="1:2" x14ac:dyDescent="0.45">
      <c r="A70">
        <v>394</v>
      </c>
      <c r="B70" t="s">
        <v>192</v>
      </c>
    </row>
    <row r="71" spans="1:2" x14ac:dyDescent="0.45">
      <c r="A71">
        <v>420</v>
      </c>
      <c r="B71" t="s">
        <v>193</v>
      </c>
    </row>
    <row r="72" spans="1:2" x14ac:dyDescent="0.45">
      <c r="A72">
        <v>800</v>
      </c>
      <c r="B72" t="s">
        <v>194</v>
      </c>
    </row>
    <row r="73" spans="1:2" x14ac:dyDescent="0.45">
      <c r="A73">
        <v>801</v>
      </c>
      <c r="B73" t="s">
        <v>195</v>
      </c>
    </row>
    <row r="74" spans="1:2" x14ac:dyDescent="0.45">
      <c r="A74">
        <v>802</v>
      </c>
      <c r="B74" t="s">
        <v>196</v>
      </c>
    </row>
    <row r="75" spans="1:2" x14ac:dyDescent="0.45">
      <c r="A75">
        <v>803</v>
      </c>
      <c r="B75" t="s">
        <v>197</v>
      </c>
    </row>
    <row r="76" spans="1:2" x14ac:dyDescent="0.45">
      <c r="A76">
        <v>805</v>
      </c>
      <c r="B76" t="s">
        <v>198</v>
      </c>
    </row>
    <row r="77" spans="1:2" x14ac:dyDescent="0.45">
      <c r="A77">
        <v>806</v>
      </c>
      <c r="B77" t="s">
        <v>199</v>
      </c>
    </row>
    <row r="78" spans="1:2" x14ac:dyDescent="0.45">
      <c r="A78">
        <v>807</v>
      </c>
      <c r="B78" t="s">
        <v>200</v>
      </c>
    </row>
    <row r="79" spans="1:2" x14ac:dyDescent="0.45">
      <c r="A79">
        <v>808</v>
      </c>
      <c r="B79" t="s">
        <v>201</v>
      </c>
    </row>
    <row r="80" spans="1:2" x14ac:dyDescent="0.45">
      <c r="A80">
        <v>810</v>
      </c>
      <c r="B80" t="s">
        <v>202</v>
      </c>
    </row>
    <row r="81" spans="1:2" x14ac:dyDescent="0.45">
      <c r="A81">
        <v>811</v>
      </c>
      <c r="B81" t="s">
        <v>203</v>
      </c>
    </row>
    <row r="82" spans="1:2" x14ac:dyDescent="0.45">
      <c r="A82">
        <v>812</v>
      </c>
      <c r="B82" t="s">
        <v>204</v>
      </c>
    </row>
    <row r="83" spans="1:2" x14ac:dyDescent="0.45">
      <c r="A83">
        <v>813</v>
      </c>
      <c r="B83" t="s">
        <v>205</v>
      </c>
    </row>
    <row r="84" spans="1:2" x14ac:dyDescent="0.45">
      <c r="A84">
        <v>815</v>
      </c>
      <c r="B84" t="s">
        <v>206</v>
      </c>
    </row>
    <row r="85" spans="1:2" x14ac:dyDescent="0.45">
      <c r="A85">
        <v>816</v>
      </c>
      <c r="B85" t="s">
        <v>207</v>
      </c>
    </row>
    <row r="86" spans="1:2" x14ac:dyDescent="0.45">
      <c r="A86">
        <v>821</v>
      </c>
      <c r="B86" t="s">
        <v>208</v>
      </c>
    </row>
    <row r="87" spans="1:2" x14ac:dyDescent="0.45">
      <c r="A87">
        <v>822</v>
      </c>
      <c r="B87" t="s">
        <v>209</v>
      </c>
    </row>
    <row r="88" spans="1:2" x14ac:dyDescent="0.45">
      <c r="A88">
        <v>823</v>
      </c>
      <c r="B88" t="s">
        <v>210</v>
      </c>
    </row>
    <row r="89" spans="1:2" x14ac:dyDescent="0.45">
      <c r="A89">
        <v>825</v>
      </c>
      <c r="B89" t="s">
        <v>211</v>
      </c>
    </row>
    <row r="90" spans="1:2" x14ac:dyDescent="0.45">
      <c r="A90">
        <v>826</v>
      </c>
      <c r="B90" t="s">
        <v>212</v>
      </c>
    </row>
    <row r="91" spans="1:2" x14ac:dyDescent="0.45">
      <c r="A91">
        <v>830</v>
      </c>
      <c r="B91" t="s">
        <v>213</v>
      </c>
    </row>
    <row r="92" spans="1:2" x14ac:dyDescent="0.45">
      <c r="A92">
        <v>831</v>
      </c>
      <c r="B92" t="s">
        <v>214</v>
      </c>
    </row>
    <row r="93" spans="1:2" x14ac:dyDescent="0.45">
      <c r="A93">
        <v>838</v>
      </c>
      <c r="B93" t="s">
        <v>215</v>
      </c>
    </row>
    <row r="94" spans="1:2" x14ac:dyDescent="0.45">
      <c r="A94">
        <v>839</v>
      </c>
      <c r="B94" t="s">
        <v>216</v>
      </c>
    </row>
    <row r="95" spans="1:2" x14ac:dyDescent="0.45">
      <c r="A95">
        <v>840</v>
      </c>
      <c r="B95" t="s">
        <v>217</v>
      </c>
    </row>
    <row r="96" spans="1:2" x14ac:dyDescent="0.45">
      <c r="A96">
        <v>841</v>
      </c>
      <c r="B96" t="s">
        <v>218</v>
      </c>
    </row>
    <row r="97" spans="1:2" x14ac:dyDescent="0.45">
      <c r="A97">
        <v>845</v>
      </c>
      <c r="B97" t="s">
        <v>219</v>
      </c>
    </row>
    <row r="98" spans="1:2" x14ac:dyDescent="0.45">
      <c r="A98">
        <v>846</v>
      </c>
      <c r="B98" t="s">
        <v>220</v>
      </c>
    </row>
    <row r="99" spans="1:2" x14ac:dyDescent="0.45">
      <c r="A99">
        <v>850</v>
      </c>
      <c r="B99" t="s">
        <v>221</v>
      </c>
    </row>
    <row r="100" spans="1:2" x14ac:dyDescent="0.45">
      <c r="A100">
        <v>851</v>
      </c>
      <c r="B100" t="s">
        <v>222</v>
      </c>
    </row>
    <row r="101" spans="1:2" x14ac:dyDescent="0.45">
      <c r="A101">
        <v>852</v>
      </c>
      <c r="B101" t="s">
        <v>223</v>
      </c>
    </row>
    <row r="102" spans="1:2" x14ac:dyDescent="0.45">
      <c r="A102">
        <v>855</v>
      </c>
      <c r="B102" t="s">
        <v>224</v>
      </c>
    </row>
    <row r="103" spans="1:2" x14ac:dyDescent="0.45">
      <c r="A103">
        <v>856</v>
      </c>
      <c r="B103" t="s">
        <v>225</v>
      </c>
    </row>
    <row r="104" spans="1:2" x14ac:dyDescent="0.45">
      <c r="A104">
        <v>857</v>
      </c>
      <c r="B104" t="s">
        <v>226</v>
      </c>
    </row>
    <row r="105" spans="1:2" x14ac:dyDescent="0.45">
      <c r="A105">
        <v>860</v>
      </c>
      <c r="B105" t="s">
        <v>227</v>
      </c>
    </row>
    <row r="106" spans="1:2" x14ac:dyDescent="0.45">
      <c r="A106">
        <v>861</v>
      </c>
      <c r="B106" t="s">
        <v>228</v>
      </c>
    </row>
    <row r="107" spans="1:2" x14ac:dyDescent="0.45">
      <c r="A107">
        <v>865</v>
      </c>
      <c r="B107" t="s">
        <v>229</v>
      </c>
    </row>
    <row r="108" spans="1:2" x14ac:dyDescent="0.45">
      <c r="A108">
        <v>866</v>
      </c>
      <c r="B108" t="s">
        <v>230</v>
      </c>
    </row>
    <row r="109" spans="1:2" x14ac:dyDescent="0.45">
      <c r="A109">
        <v>867</v>
      </c>
      <c r="B109" t="s">
        <v>231</v>
      </c>
    </row>
    <row r="110" spans="1:2" x14ac:dyDescent="0.45">
      <c r="A110">
        <v>868</v>
      </c>
      <c r="B110" t="s">
        <v>232</v>
      </c>
    </row>
    <row r="111" spans="1:2" x14ac:dyDescent="0.45">
      <c r="A111">
        <v>869</v>
      </c>
      <c r="B111" t="s">
        <v>233</v>
      </c>
    </row>
    <row r="112" spans="1:2" x14ac:dyDescent="0.45">
      <c r="A112">
        <v>870</v>
      </c>
      <c r="B112" t="s">
        <v>234</v>
      </c>
    </row>
    <row r="113" spans="1:2" x14ac:dyDescent="0.45">
      <c r="A113">
        <v>871</v>
      </c>
      <c r="B113" t="s">
        <v>235</v>
      </c>
    </row>
    <row r="114" spans="1:2" x14ac:dyDescent="0.45">
      <c r="A114">
        <v>872</v>
      </c>
      <c r="B114" t="s">
        <v>236</v>
      </c>
    </row>
    <row r="115" spans="1:2" x14ac:dyDescent="0.45">
      <c r="A115">
        <v>873</v>
      </c>
      <c r="B115" t="s">
        <v>237</v>
      </c>
    </row>
    <row r="116" spans="1:2" x14ac:dyDescent="0.45">
      <c r="A116">
        <v>874</v>
      </c>
      <c r="B116" t="s">
        <v>238</v>
      </c>
    </row>
    <row r="117" spans="1:2" x14ac:dyDescent="0.45">
      <c r="A117">
        <v>876</v>
      </c>
      <c r="B117" t="s">
        <v>239</v>
      </c>
    </row>
    <row r="118" spans="1:2" x14ac:dyDescent="0.45">
      <c r="A118">
        <v>877</v>
      </c>
      <c r="B118" t="s">
        <v>240</v>
      </c>
    </row>
    <row r="119" spans="1:2" x14ac:dyDescent="0.45">
      <c r="A119">
        <v>878</v>
      </c>
      <c r="B119" t="s">
        <v>241</v>
      </c>
    </row>
    <row r="120" spans="1:2" x14ac:dyDescent="0.45">
      <c r="A120">
        <v>879</v>
      </c>
      <c r="B120" t="s">
        <v>242</v>
      </c>
    </row>
    <row r="121" spans="1:2" x14ac:dyDescent="0.45">
      <c r="A121">
        <v>880</v>
      </c>
      <c r="B121" t="s">
        <v>243</v>
      </c>
    </row>
    <row r="122" spans="1:2" x14ac:dyDescent="0.45">
      <c r="A122">
        <v>881</v>
      </c>
      <c r="B122" t="s">
        <v>244</v>
      </c>
    </row>
    <row r="123" spans="1:2" x14ac:dyDescent="0.45">
      <c r="A123">
        <v>882</v>
      </c>
      <c r="B123" t="s">
        <v>245</v>
      </c>
    </row>
    <row r="124" spans="1:2" x14ac:dyDescent="0.45">
      <c r="A124">
        <v>883</v>
      </c>
      <c r="B124" t="s">
        <v>246</v>
      </c>
    </row>
    <row r="125" spans="1:2" x14ac:dyDescent="0.45">
      <c r="A125">
        <v>884</v>
      </c>
      <c r="B125" t="s">
        <v>247</v>
      </c>
    </row>
    <row r="126" spans="1:2" x14ac:dyDescent="0.45">
      <c r="A126">
        <v>885</v>
      </c>
      <c r="B126" t="s">
        <v>248</v>
      </c>
    </row>
    <row r="127" spans="1:2" x14ac:dyDescent="0.45">
      <c r="A127">
        <v>886</v>
      </c>
      <c r="B127" t="s">
        <v>249</v>
      </c>
    </row>
    <row r="128" spans="1:2" x14ac:dyDescent="0.45">
      <c r="A128">
        <v>887</v>
      </c>
      <c r="B128" t="s">
        <v>250</v>
      </c>
    </row>
    <row r="129" spans="1:2" x14ac:dyDescent="0.45">
      <c r="A129">
        <v>888</v>
      </c>
      <c r="B129" t="s">
        <v>251</v>
      </c>
    </row>
    <row r="130" spans="1:2" x14ac:dyDescent="0.45">
      <c r="A130">
        <v>889</v>
      </c>
      <c r="B130" t="s">
        <v>252</v>
      </c>
    </row>
    <row r="131" spans="1:2" x14ac:dyDescent="0.45">
      <c r="A131">
        <v>890</v>
      </c>
      <c r="B131" t="s">
        <v>253</v>
      </c>
    </row>
    <row r="132" spans="1:2" x14ac:dyDescent="0.45">
      <c r="A132">
        <v>891</v>
      </c>
      <c r="B132" t="s">
        <v>254</v>
      </c>
    </row>
    <row r="133" spans="1:2" x14ac:dyDescent="0.45">
      <c r="A133">
        <v>892</v>
      </c>
      <c r="B133" t="s">
        <v>255</v>
      </c>
    </row>
    <row r="134" spans="1:2" x14ac:dyDescent="0.45">
      <c r="A134">
        <v>893</v>
      </c>
      <c r="B134" t="s">
        <v>256</v>
      </c>
    </row>
    <row r="135" spans="1:2" x14ac:dyDescent="0.45">
      <c r="A135">
        <v>894</v>
      </c>
      <c r="B135" t="s">
        <v>257</v>
      </c>
    </row>
    <row r="136" spans="1:2" x14ac:dyDescent="0.45">
      <c r="A136">
        <v>895</v>
      </c>
      <c r="B136" t="s">
        <v>258</v>
      </c>
    </row>
    <row r="137" spans="1:2" x14ac:dyDescent="0.45">
      <c r="A137">
        <v>896</v>
      </c>
      <c r="B137" t="s">
        <v>259</v>
      </c>
    </row>
    <row r="138" spans="1:2" x14ac:dyDescent="0.45">
      <c r="A138">
        <v>908</v>
      </c>
      <c r="B138" t="s">
        <v>260</v>
      </c>
    </row>
    <row r="139" spans="1:2" x14ac:dyDescent="0.45">
      <c r="A139">
        <v>909</v>
      </c>
      <c r="B139" t="s">
        <v>261</v>
      </c>
    </row>
    <row r="140" spans="1:2" x14ac:dyDescent="0.45">
      <c r="A140">
        <v>916</v>
      </c>
      <c r="B140" t="s">
        <v>262</v>
      </c>
    </row>
    <row r="141" spans="1:2" x14ac:dyDescent="0.45">
      <c r="A141">
        <v>919</v>
      </c>
      <c r="B141" t="s">
        <v>263</v>
      </c>
    </row>
    <row r="142" spans="1:2" x14ac:dyDescent="0.45">
      <c r="A142">
        <v>921</v>
      </c>
      <c r="B142" t="s">
        <v>264</v>
      </c>
    </row>
    <row r="143" spans="1:2" x14ac:dyDescent="0.45">
      <c r="A143">
        <v>925</v>
      </c>
      <c r="B143" t="s">
        <v>265</v>
      </c>
    </row>
    <row r="144" spans="1:2" x14ac:dyDescent="0.45">
      <c r="A144">
        <v>926</v>
      </c>
      <c r="B144" t="s">
        <v>266</v>
      </c>
    </row>
    <row r="145" spans="1:2" x14ac:dyDescent="0.45">
      <c r="A145">
        <v>929</v>
      </c>
      <c r="B145" t="s">
        <v>267</v>
      </c>
    </row>
    <row r="146" spans="1:2" x14ac:dyDescent="0.45">
      <c r="A146">
        <v>931</v>
      </c>
      <c r="B146" t="s">
        <v>268</v>
      </c>
    </row>
    <row r="147" spans="1:2" x14ac:dyDescent="0.45">
      <c r="A147">
        <v>933</v>
      </c>
      <c r="B147" t="s">
        <v>269</v>
      </c>
    </row>
    <row r="148" spans="1:2" x14ac:dyDescent="0.45">
      <c r="A148">
        <v>935</v>
      </c>
      <c r="B148" t="s">
        <v>270</v>
      </c>
    </row>
    <row r="149" spans="1:2" x14ac:dyDescent="0.45">
      <c r="A149">
        <v>936</v>
      </c>
      <c r="B149" t="s">
        <v>271</v>
      </c>
    </row>
    <row r="150" spans="1:2" x14ac:dyDescent="0.45">
      <c r="A150">
        <v>937</v>
      </c>
      <c r="B150" t="s">
        <v>272</v>
      </c>
    </row>
    <row r="151" spans="1:2" x14ac:dyDescent="0.45">
      <c r="A151">
        <v>938</v>
      </c>
      <c r="B151" t="s">
        <v>273</v>
      </c>
    </row>
    <row r="152" spans="1:2" x14ac:dyDescent="0.45">
      <c r="A152">
        <v>940</v>
      </c>
      <c r="B152" t="s">
        <v>423</v>
      </c>
    </row>
    <row r="153" spans="1:2" x14ac:dyDescent="0.45">
      <c r="A153">
        <v>941</v>
      </c>
      <c r="B153" t="s">
        <v>424</v>
      </c>
    </row>
  </sheetData>
  <sortState xmlns:xlrd2="http://schemas.microsoft.com/office/spreadsheetml/2017/richdata2" ref="C2:C8">
    <sortCondition ref="C2:C8"/>
  </sortState>
  <pageMargins left="0.70000000000000007" right="0.70000000000000007" top="0.75" bottom="0.75" header="0.30000000000000004" footer="0.3000000000000000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2"/>
  <sheetViews>
    <sheetView showGridLines="0" zoomScaleNormal="100" workbookViewId="0">
      <selection activeCell="B8" sqref="B8:C8"/>
    </sheetView>
  </sheetViews>
  <sheetFormatPr defaultColWidth="9" defaultRowHeight="14.25" x14ac:dyDescent="0.45"/>
  <cols>
    <col min="1" max="1" width="2" customWidth="1"/>
    <col min="2" max="2" width="81.265625" customWidth="1"/>
    <col min="3" max="3" width="83.59765625" customWidth="1"/>
    <col min="4" max="4" width="21.86328125" customWidth="1"/>
    <col min="5" max="5" width="6.265625" customWidth="1"/>
    <col min="6" max="6" width="9" customWidth="1"/>
  </cols>
  <sheetData>
    <row r="1" spans="1:15" ht="22.5" x14ac:dyDescent="0.45">
      <c r="B1" s="189" t="s">
        <v>0</v>
      </c>
      <c r="C1" s="189"/>
      <c r="O1" s="139"/>
    </row>
    <row r="2" spans="1:15" ht="20.65" x14ac:dyDescent="0.45">
      <c r="B2" s="190" t="s">
        <v>1</v>
      </c>
      <c r="C2" s="190"/>
      <c r="O2" s="139"/>
    </row>
    <row r="3" spans="1:15" ht="20.65" x14ac:dyDescent="0.6">
      <c r="B3" s="194" t="s">
        <v>274</v>
      </c>
      <c r="C3" s="194"/>
      <c r="O3" s="139"/>
    </row>
    <row r="4" spans="1:15" x14ac:dyDescent="0.45">
      <c r="O4" s="139"/>
    </row>
    <row r="5" spans="1:15" x14ac:dyDescent="0.45">
      <c r="O5" s="139"/>
    </row>
    <row r="6" spans="1:15" x14ac:dyDescent="0.45">
      <c r="O6" s="139"/>
    </row>
    <row r="7" spans="1:15" ht="39.75" customHeight="1" x14ac:dyDescent="0.45">
      <c r="A7" s="1"/>
      <c r="B7" s="191" t="s">
        <v>275</v>
      </c>
      <c r="C7" s="191"/>
      <c r="D7" s="14"/>
      <c r="E7" s="2"/>
      <c r="F7" s="3"/>
      <c r="G7" s="3"/>
      <c r="H7" s="3"/>
      <c r="I7" s="3"/>
      <c r="O7" s="139"/>
    </row>
    <row r="8" spans="1:15" ht="15.4" x14ac:dyDescent="0.45">
      <c r="A8" s="1"/>
      <c r="B8" s="214" t="s">
        <v>276</v>
      </c>
      <c r="C8" s="214"/>
      <c r="D8" s="14"/>
      <c r="E8" s="2"/>
      <c r="F8" s="3"/>
      <c r="G8" s="3"/>
      <c r="H8" s="3"/>
      <c r="I8" s="3"/>
      <c r="O8" s="139"/>
    </row>
    <row r="9" spans="1:15" ht="28.5" customHeight="1" x14ac:dyDescent="0.45">
      <c r="A9" s="1"/>
      <c r="B9" s="192" t="s">
        <v>11</v>
      </c>
      <c r="C9" s="193"/>
      <c r="D9" s="14"/>
      <c r="E9" s="2"/>
      <c r="F9" s="3"/>
      <c r="G9" s="3"/>
      <c r="H9" s="3"/>
      <c r="I9" s="3"/>
      <c r="O9" s="139"/>
    </row>
    <row r="10" spans="1:15" ht="28.5" customHeight="1" x14ac:dyDescent="0.45">
      <c r="A10" s="1"/>
      <c r="B10" s="140" t="s">
        <v>277</v>
      </c>
      <c r="C10" s="1"/>
      <c r="D10" s="14"/>
      <c r="E10" s="2"/>
      <c r="F10" s="3"/>
      <c r="G10" s="3"/>
      <c r="H10" s="3"/>
      <c r="I10" s="3"/>
      <c r="O10" s="139"/>
    </row>
    <row r="11" spans="1:15" x14ac:dyDescent="0.45">
      <c r="A11" s="1"/>
      <c r="B11" s="213" t="s">
        <v>278</v>
      </c>
      <c r="C11" s="213"/>
      <c r="O11" s="139"/>
    </row>
    <row r="12" spans="1:15" ht="38.1" customHeight="1" x14ac:dyDescent="0.45">
      <c r="A12" s="1"/>
      <c r="B12" s="215" t="s">
        <v>279</v>
      </c>
      <c r="C12" s="215"/>
    </row>
    <row r="13" spans="1:15" ht="15" customHeight="1" thickBot="1" x14ac:dyDescent="0.5">
      <c r="B13" s="4"/>
      <c r="C13" s="4"/>
    </row>
    <row r="14" spans="1:15" ht="15.75" thickBot="1" x14ac:dyDescent="0.5">
      <c r="B14" s="5" t="s">
        <v>14</v>
      </c>
      <c r="C14" s="17"/>
    </row>
    <row r="15" spans="1:15" ht="15.75" thickBot="1" x14ac:dyDescent="0.5">
      <c r="B15" s="5" t="s">
        <v>280</v>
      </c>
      <c r="C15" s="35" t="str">
        <f>IFERROR(INDEX('Source_data (2)'!B:B,MATCH('EY Request'!$C$14,'Source_data (2)'!A:A,0)),"")</f>
        <v/>
      </c>
    </row>
    <row r="16" spans="1:15" ht="15.4" thickBot="1" x14ac:dyDescent="0.5">
      <c r="B16" s="5" t="s">
        <v>16</v>
      </c>
      <c r="C16" s="34" t="s">
        <v>17</v>
      </c>
    </row>
    <row r="17" spans="2:4" ht="90.4" thickBot="1" x14ac:dyDescent="0.5">
      <c r="B17" s="5" t="s">
        <v>18</v>
      </c>
      <c r="C17" s="18" t="s">
        <v>281</v>
      </c>
      <c r="D17" s="134" t="str">
        <f>IF(C17="Early Years Pass-Through","Please complete this form, the EY pass-through proforma and the pass-through calculation tab.","")</f>
        <v>Please complete this form, the EY pass-through proforma and the pass-through calculation tab.</v>
      </c>
    </row>
    <row r="18" spans="2:4" ht="30.75" thickBot="1" x14ac:dyDescent="0.5">
      <c r="B18" s="27" t="s">
        <v>282</v>
      </c>
      <c r="C18" s="128">
        <f>INDEX('Source_data (2)'!D:D,MATCH('EY Request'!C17,'Source_data (2)'!C:C,0))</f>
        <v>24</v>
      </c>
    </row>
    <row r="19" spans="2:4" ht="31.5" customHeight="1" thickBot="1" x14ac:dyDescent="0.5">
      <c r="B19" s="15"/>
      <c r="C19" s="16"/>
    </row>
    <row r="20" spans="2:4" ht="15.4" thickBot="1" x14ac:dyDescent="0.5">
      <c r="B20" s="135" t="s">
        <v>283</v>
      </c>
      <c r="C20" s="18"/>
    </row>
    <row r="21" spans="2:4" ht="54.75" customHeight="1" thickBot="1" x14ac:dyDescent="0.5">
      <c r="B21" s="135" t="s">
        <v>284</v>
      </c>
      <c r="C21" s="18"/>
    </row>
    <row r="22" spans="2:4" ht="30.75" customHeight="1" thickBot="1" x14ac:dyDescent="0.5">
      <c r="B22" s="15"/>
      <c r="C22" s="16"/>
    </row>
    <row r="23" spans="2:4" ht="15.4" thickBot="1" x14ac:dyDescent="0.5">
      <c r="B23" s="19" t="s">
        <v>27</v>
      </c>
      <c r="C23" s="20"/>
    </row>
    <row r="24" spans="2:4" ht="15.4" thickBot="1" x14ac:dyDescent="0.5">
      <c r="B24" s="21" t="s">
        <v>28</v>
      </c>
      <c r="C24" s="20"/>
    </row>
    <row r="25" spans="2:4" ht="15.4" thickBot="1" x14ac:dyDescent="0.5">
      <c r="B25" s="21" t="s">
        <v>29</v>
      </c>
      <c r="C25" s="20"/>
    </row>
    <row r="26" spans="2:4" ht="15.4" thickBot="1" x14ac:dyDescent="0.5">
      <c r="B26" s="19" t="s">
        <v>31</v>
      </c>
      <c r="C26" s="20"/>
    </row>
    <row r="27" spans="2:4" ht="15.4" thickBot="1" x14ac:dyDescent="0.5">
      <c r="B27" s="19" t="s">
        <v>32</v>
      </c>
      <c r="C27" s="130"/>
    </row>
    <row r="28" spans="2:4" ht="15.4" thickBot="1" x14ac:dyDescent="0.5">
      <c r="B28" s="19" t="s">
        <v>33</v>
      </c>
      <c r="C28" s="20"/>
    </row>
    <row r="29" spans="2:4" ht="30.4" thickBot="1" x14ac:dyDescent="0.5">
      <c r="B29" s="21" t="s">
        <v>285</v>
      </c>
      <c r="C29" s="13"/>
    </row>
    <row r="30" spans="2:4" ht="15.75" thickBot="1" x14ac:dyDescent="0.5">
      <c r="B30" s="12" t="s">
        <v>286</v>
      </c>
      <c r="C30" s="22"/>
    </row>
    <row r="31" spans="2:4" ht="15" x14ac:dyDescent="0.45">
      <c r="B31" s="23"/>
      <c r="C31" s="16"/>
    </row>
    <row r="32" spans="2:4" ht="15" customHeight="1" thickBot="1" x14ac:dyDescent="0.5"/>
    <row r="33" spans="1:4" ht="27.75" customHeight="1" thickBot="1" x14ac:dyDescent="0.5">
      <c r="A33" s="1"/>
      <c r="B33" s="13" t="s">
        <v>36</v>
      </c>
      <c r="C33" s="196"/>
      <c r="D33" s="197"/>
    </row>
    <row r="34" spans="1:4" ht="24" customHeight="1" x14ac:dyDescent="0.45">
      <c r="A34" s="1"/>
      <c r="B34" s="203" t="s">
        <v>37</v>
      </c>
      <c r="C34" s="204"/>
      <c r="D34" s="205"/>
    </row>
    <row r="35" spans="1:4" ht="15.75" customHeight="1" x14ac:dyDescent="0.45">
      <c r="A35" s="1"/>
      <c r="B35" s="181" t="s">
        <v>38</v>
      </c>
      <c r="C35" s="182"/>
      <c r="D35" s="32"/>
    </row>
    <row r="36" spans="1:4" ht="15.75" customHeight="1" x14ac:dyDescent="0.45">
      <c r="A36" s="1"/>
      <c r="B36" s="181" t="s">
        <v>39</v>
      </c>
      <c r="C36" s="210"/>
      <c r="D36" s="211"/>
    </row>
    <row r="37" spans="1:4" ht="15.75" customHeight="1" x14ac:dyDescent="0.45">
      <c r="A37" s="1"/>
      <c r="B37" s="212" t="s">
        <v>40</v>
      </c>
      <c r="C37" s="210"/>
      <c r="D37" s="32"/>
    </row>
    <row r="38" spans="1:4" ht="15.75" customHeight="1" thickBot="1" x14ac:dyDescent="0.5">
      <c r="A38" s="1"/>
      <c r="B38" s="29" t="s">
        <v>41</v>
      </c>
      <c r="C38" s="25"/>
      <c r="D38" s="26"/>
    </row>
    <row r="39" spans="1:4" ht="216" customHeight="1" thickBot="1" x14ac:dyDescent="0.5">
      <c r="A39" s="1"/>
      <c r="B39" s="208"/>
      <c r="C39" s="208"/>
      <c r="D39" s="209"/>
    </row>
    <row r="40" spans="1:4" ht="31.5" customHeight="1" thickBot="1" x14ac:dyDescent="0.5">
      <c r="A40" s="1"/>
      <c r="B40" s="14"/>
      <c r="C40" s="14"/>
    </row>
    <row r="41" spans="1:4" ht="33" customHeight="1" thickBot="1" x14ac:dyDescent="0.5">
      <c r="B41" s="38" t="s">
        <v>42</v>
      </c>
      <c r="C41" s="206"/>
      <c r="D41" s="207"/>
    </row>
    <row r="42" spans="1:4" ht="33" customHeight="1" thickBot="1" x14ac:dyDescent="0.5">
      <c r="B42" s="183" t="s">
        <v>43</v>
      </c>
      <c r="C42" s="184"/>
      <c r="D42" s="185"/>
    </row>
    <row r="43" spans="1:4" ht="15" customHeight="1" x14ac:dyDescent="0.45">
      <c r="B43" s="198" t="s">
        <v>44</v>
      </c>
      <c r="C43" s="199"/>
      <c r="D43" s="200"/>
    </row>
    <row r="44" spans="1:4" ht="15" customHeight="1" x14ac:dyDescent="0.45">
      <c r="B44" s="136" t="s">
        <v>45</v>
      </c>
      <c r="C44" s="137"/>
      <c r="D44" s="138"/>
    </row>
    <row r="45" spans="1:4" ht="15" customHeight="1" x14ac:dyDescent="0.45">
      <c r="B45" s="175" t="s">
        <v>46</v>
      </c>
      <c r="C45" s="201"/>
      <c r="D45" s="202"/>
    </row>
    <row r="46" spans="1:4" ht="15" customHeight="1" x14ac:dyDescent="0.45">
      <c r="B46" s="175" t="s">
        <v>287</v>
      </c>
      <c r="C46" s="201"/>
      <c r="D46" s="202"/>
    </row>
    <row r="47" spans="1:4" ht="15" customHeight="1" x14ac:dyDescent="0.45">
      <c r="B47" s="175" t="s">
        <v>48</v>
      </c>
      <c r="C47" s="176"/>
      <c r="D47" s="177"/>
    </row>
    <row r="48" spans="1:4" ht="15" customHeight="1" thickBot="1" x14ac:dyDescent="0.5">
      <c r="B48" s="178" t="s">
        <v>49</v>
      </c>
      <c r="C48" s="179"/>
      <c r="D48" s="180"/>
    </row>
    <row r="49" spans="2:4" ht="228.75" customHeight="1" thickBot="1" x14ac:dyDescent="0.5">
      <c r="B49" s="172"/>
      <c r="C49" s="172"/>
      <c r="D49" s="173"/>
    </row>
    <row r="50" spans="2:4" ht="30.75" customHeight="1" thickBot="1" x14ac:dyDescent="0.5"/>
    <row r="51" spans="2:4" ht="15.75" thickBot="1" x14ac:dyDescent="0.5">
      <c r="B51" s="5" t="s">
        <v>51</v>
      </c>
      <c r="C51" s="11"/>
    </row>
    <row r="52" spans="2:4" ht="15.75" thickBot="1" x14ac:dyDescent="0.5">
      <c r="B52" s="6" t="s">
        <v>52</v>
      </c>
      <c r="C52" s="11"/>
    </row>
    <row r="53" spans="2:4" ht="15.75" thickBot="1" x14ac:dyDescent="0.5">
      <c r="B53" s="6" t="s">
        <v>53</v>
      </c>
      <c r="C53" s="31"/>
    </row>
    <row r="54" spans="2:4" ht="15.75" thickBot="1" x14ac:dyDescent="0.5">
      <c r="B54" s="6" t="s">
        <v>54</v>
      </c>
      <c r="C54" s="11"/>
    </row>
    <row r="55" spans="2:4" ht="15.75" thickBot="1" x14ac:dyDescent="0.5">
      <c r="B55" s="5" t="s">
        <v>288</v>
      </c>
      <c r="C55" s="33"/>
    </row>
    <row r="58" spans="2:4" ht="14.65" thickBot="1" x14ac:dyDescent="0.5">
      <c r="B58" s="7" t="s">
        <v>56</v>
      </c>
    </row>
    <row r="59" spans="2:4" ht="15.4" thickBot="1" x14ac:dyDescent="0.5">
      <c r="B59" s="5" t="s">
        <v>57</v>
      </c>
      <c r="C59" s="5"/>
    </row>
    <row r="60" spans="2:4" ht="15.4" thickBot="1" x14ac:dyDescent="0.5">
      <c r="B60" s="5" t="s">
        <v>58</v>
      </c>
      <c r="C60" s="5"/>
    </row>
    <row r="61" spans="2:4" ht="15.4" thickBot="1" x14ac:dyDescent="0.5">
      <c r="B61" s="5" t="s">
        <v>59</v>
      </c>
      <c r="C61" s="5"/>
    </row>
    <row r="62" spans="2:4" ht="15.4" thickBot="1" x14ac:dyDescent="0.5">
      <c r="B62" s="6" t="s">
        <v>289</v>
      </c>
      <c r="C62" s="6"/>
    </row>
    <row r="63" spans="2:4" ht="171.75" customHeight="1" thickBot="1" x14ac:dyDescent="0.5">
      <c r="B63" s="174"/>
      <c r="C63" s="174"/>
    </row>
    <row r="64" spans="2:4" ht="15.75" customHeight="1" thickBot="1" x14ac:dyDescent="0.5"/>
    <row r="65" spans="2:3" ht="15.4" thickBot="1" x14ac:dyDescent="0.5">
      <c r="B65" s="5" t="s">
        <v>61</v>
      </c>
      <c r="C65" s="5"/>
    </row>
    <row r="66" spans="2:3" ht="15.4" thickBot="1" x14ac:dyDescent="0.5">
      <c r="B66" s="6" t="s">
        <v>288</v>
      </c>
      <c r="C66" s="39"/>
    </row>
    <row r="67" spans="2:3" ht="15.4" thickBot="1" x14ac:dyDescent="0.5">
      <c r="B67" s="6" t="s">
        <v>290</v>
      </c>
      <c r="C67" s="6"/>
    </row>
    <row r="68" spans="2:3" ht="24.75" customHeight="1" thickBot="1" x14ac:dyDescent="0.5">
      <c r="B68" s="8" t="s">
        <v>291</v>
      </c>
      <c r="C68" s="8"/>
    </row>
    <row r="93" spans="2:2" hidden="1" x14ac:dyDescent="0.45">
      <c r="B93" t="s">
        <v>64</v>
      </c>
    </row>
    <row r="94" spans="2:2" hidden="1" x14ac:dyDescent="0.45">
      <c r="B94" t="s">
        <v>65</v>
      </c>
    </row>
    <row r="113" spans="2:2" hidden="1" x14ac:dyDescent="0.45">
      <c r="B113" t="s">
        <v>66</v>
      </c>
    </row>
    <row r="114" spans="2:2" hidden="1" x14ac:dyDescent="0.45">
      <c r="B114" t="s">
        <v>67</v>
      </c>
    </row>
    <row r="115" spans="2:2" hidden="1" x14ac:dyDescent="0.45">
      <c r="B115" t="s">
        <v>68</v>
      </c>
    </row>
    <row r="116" spans="2:2" hidden="1" x14ac:dyDescent="0.45">
      <c r="B116" t="s">
        <v>69</v>
      </c>
    </row>
    <row r="117" spans="2:2" hidden="1" x14ac:dyDescent="0.45">
      <c r="B117" t="s">
        <v>70</v>
      </c>
    </row>
    <row r="118" spans="2:2" hidden="1" x14ac:dyDescent="0.45">
      <c r="B118" t="s">
        <v>71</v>
      </c>
    </row>
    <row r="119" spans="2:2" hidden="1" x14ac:dyDescent="0.45">
      <c r="B119" t="s">
        <v>72</v>
      </c>
    </row>
    <row r="120" spans="2:2" hidden="1" x14ac:dyDescent="0.45">
      <c r="B120" t="s">
        <v>73</v>
      </c>
    </row>
    <row r="121" spans="2:2" hidden="1" x14ac:dyDescent="0.45">
      <c r="B121" t="s">
        <v>74</v>
      </c>
    </row>
    <row r="122" spans="2:2" hidden="1" x14ac:dyDescent="0.45">
      <c r="B122" t="s">
        <v>75</v>
      </c>
    </row>
    <row r="123" spans="2:2" hidden="1" x14ac:dyDescent="0.45">
      <c r="B123" t="s">
        <v>76</v>
      </c>
    </row>
    <row r="135" spans="14:15" x14ac:dyDescent="0.45">
      <c r="N135" s="9"/>
      <c r="O135" s="9"/>
    </row>
    <row r="136" spans="14:15" x14ac:dyDescent="0.45">
      <c r="N136" s="9"/>
      <c r="O136" s="9"/>
    </row>
    <row r="137" spans="14:15" x14ac:dyDescent="0.45">
      <c r="N137" s="9"/>
      <c r="O137" s="9"/>
    </row>
    <row r="138" spans="14:15" x14ac:dyDescent="0.45">
      <c r="N138" s="9"/>
      <c r="O138" s="9"/>
    </row>
    <row r="139" spans="14:15" x14ac:dyDescent="0.45">
      <c r="N139" s="9"/>
      <c r="O139" s="9" t="s">
        <v>66</v>
      </c>
    </row>
    <row r="140" spans="14:15" x14ac:dyDescent="0.45">
      <c r="N140" s="9"/>
      <c r="O140" s="9" t="s">
        <v>77</v>
      </c>
    </row>
    <row r="141" spans="14:15" x14ac:dyDescent="0.45">
      <c r="N141" s="9"/>
      <c r="O141" s="9" t="s">
        <v>68</v>
      </c>
    </row>
    <row r="142" spans="14:15" x14ac:dyDescent="0.45">
      <c r="N142" s="9"/>
      <c r="O142" s="9" t="s">
        <v>78</v>
      </c>
    </row>
    <row r="143" spans="14:15" x14ac:dyDescent="0.45">
      <c r="N143" s="9"/>
      <c r="O143" s="9" t="s">
        <v>79</v>
      </c>
    </row>
    <row r="144" spans="14:15" x14ac:dyDescent="0.45">
      <c r="N144" s="9"/>
      <c r="O144" s="9" t="s">
        <v>80</v>
      </c>
    </row>
    <row r="145" spans="14:15" x14ac:dyDescent="0.45">
      <c r="N145" s="9"/>
      <c r="O145" s="9" t="s">
        <v>81</v>
      </c>
    </row>
    <row r="146" spans="14:15" x14ac:dyDescent="0.45">
      <c r="N146" s="9"/>
      <c r="O146" s="9" t="s">
        <v>72</v>
      </c>
    </row>
    <row r="147" spans="14:15" x14ac:dyDescent="0.45">
      <c r="N147" s="9"/>
      <c r="O147" s="9" t="s">
        <v>73</v>
      </c>
    </row>
    <row r="148" spans="14:15" x14ac:dyDescent="0.45">
      <c r="N148" s="9"/>
      <c r="O148" s="9" t="s">
        <v>82</v>
      </c>
    </row>
    <row r="149" spans="14:15" x14ac:dyDescent="0.45">
      <c r="N149" s="9"/>
      <c r="O149" s="9" t="s">
        <v>83</v>
      </c>
    </row>
    <row r="150" spans="14:15" x14ac:dyDescent="0.45">
      <c r="N150" s="9"/>
      <c r="O150" s="9" t="s">
        <v>75</v>
      </c>
    </row>
    <row r="151" spans="14:15" x14ac:dyDescent="0.45">
      <c r="N151" s="9"/>
      <c r="O151" s="9" t="s">
        <v>76</v>
      </c>
    </row>
    <row r="152" spans="14:15" x14ac:dyDescent="0.45">
      <c r="O152" s="10"/>
    </row>
  </sheetData>
  <protectedRanges>
    <protectedRange sqref="C14:C22" name="user_entry3"/>
    <protectedRange sqref="B49:C49" name="user_entry1"/>
    <protectedRange sqref="C29" name="user_entry3_4"/>
    <protectedRange sqref="B39:C39" name="user_Entry2_2"/>
  </protectedRanges>
  <mergeCells count="23">
    <mergeCell ref="B48:D48"/>
    <mergeCell ref="B49:D49"/>
    <mergeCell ref="B63:C63"/>
    <mergeCell ref="C41:D41"/>
    <mergeCell ref="B42:D42"/>
    <mergeCell ref="B43:D43"/>
    <mergeCell ref="B45:D45"/>
    <mergeCell ref="B46:D46"/>
    <mergeCell ref="B47:D47"/>
    <mergeCell ref="B39:D39"/>
    <mergeCell ref="B1:C1"/>
    <mergeCell ref="B2:C2"/>
    <mergeCell ref="B3:C3"/>
    <mergeCell ref="B7:C7"/>
    <mergeCell ref="B9:C9"/>
    <mergeCell ref="B11:C11"/>
    <mergeCell ref="C33:D33"/>
    <mergeCell ref="B34:D34"/>
    <mergeCell ref="B35:C35"/>
    <mergeCell ref="B36:D36"/>
    <mergeCell ref="B37:C37"/>
    <mergeCell ref="B8:C8"/>
    <mergeCell ref="B12:C12"/>
  </mergeCells>
  <conditionalFormatting sqref="C21">
    <cfRule type="expression" dxfId="11" priority="10">
      <formula>C20="NO"</formula>
    </cfRule>
  </conditionalFormatting>
  <conditionalFormatting sqref="C29">
    <cfRule type="expression" dxfId="10" priority="9">
      <formula>C23="NO"</formula>
    </cfRule>
  </conditionalFormatting>
  <conditionalFormatting sqref="C30">
    <cfRule type="expression" dxfId="9" priority="8">
      <formula>C23="YES"</formula>
    </cfRule>
  </conditionalFormatting>
  <conditionalFormatting sqref="C29">
    <cfRule type="expression" dxfId="8" priority="11">
      <formula>#REF!="NO"</formula>
    </cfRule>
  </conditionalFormatting>
  <conditionalFormatting sqref="C28">
    <cfRule type="expression" dxfId="7" priority="4">
      <formula>C23="No"</formula>
    </cfRule>
    <cfRule type="expression" dxfId="6" priority="13">
      <formula>C24="NO"</formula>
    </cfRule>
  </conditionalFormatting>
  <conditionalFormatting sqref="C24">
    <cfRule type="expression" dxfId="5" priority="7">
      <formula>C23="No"</formula>
    </cfRule>
  </conditionalFormatting>
  <conditionalFormatting sqref="C25">
    <cfRule type="expression" dxfId="4" priority="6">
      <formula>C23="No"</formula>
    </cfRule>
  </conditionalFormatting>
  <conditionalFormatting sqref="C26">
    <cfRule type="expression" dxfId="3" priority="5">
      <formula>C23="No"</formula>
    </cfRule>
  </conditionalFormatting>
  <conditionalFormatting sqref="C26">
    <cfRule type="expression" dxfId="2" priority="2">
      <formula>C25="No"</formula>
    </cfRule>
  </conditionalFormatting>
  <conditionalFormatting sqref="C27">
    <cfRule type="expression" dxfId="1" priority="1">
      <formula>C23="No"</formula>
    </cfRule>
  </conditionalFormatting>
  <conditionalFormatting sqref="C26">
    <cfRule type="expression" dxfId="0" priority="45">
      <formula>C24="NO"</formula>
    </cfRule>
  </conditionalFormatting>
  <hyperlinks>
    <hyperlink ref="B38" r:id="rId1" xr:uid="{00000000-0004-0000-0300-000000000000}"/>
  </hyperlinks>
  <pageMargins left="0" right="0" top="0.35433070866141764" bottom="0.35433070866141764" header="0.31496062992126012" footer="0.31496062992126012"/>
  <pageSetup paperSize="9" scale="66" fitToWidth="0" fitToHeight="0"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'Source_data (2)'!$E$1:$E$3</xm:f>
          </x14:formula1>
          <xm:sqref>C23 C24 C25</xm:sqref>
        </x14:dataValidation>
        <x14:dataValidation type="list" allowBlank="1" showInputMessage="1" showErrorMessage="1" xr:uid="{00000000-0002-0000-0300-000000000000}">
          <x14:formula1>
            <xm:f>'Source_data (2)'!$A:$A</xm:f>
          </x14:formula1>
          <xm:sqref>C14</xm:sqref>
        </x14:dataValidation>
        <x14:dataValidation type="list" allowBlank="1" showInputMessage="1" showErrorMessage="1" xr:uid="{00000000-0002-0000-0300-000001000000}">
          <x14:formula1>
            <xm:f>'Source_data (2)'!$C:$C</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72"/>
  <sheetViews>
    <sheetView topLeftCell="B1" zoomScale="90" zoomScaleNormal="90" workbookViewId="0">
      <selection activeCell="C11" sqref="C11"/>
    </sheetView>
  </sheetViews>
  <sheetFormatPr defaultColWidth="9" defaultRowHeight="13.5" x14ac:dyDescent="0.35"/>
  <cols>
    <col min="1" max="1" width="3" style="41" customWidth="1"/>
    <col min="2" max="2" width="68.73046875" style="41" customWidth="1"/>
    <col min="3" max="3" width="86" style="41" customWidth="1"/>
    <col min="4" max="9" width="9" style="40"/>
    <col min="10" max="16384" width="9" style="41"/>
  </cols>
  <sheetData>
    <row r="1" spans="2:9" ht="22.5" x14ac:dyDescent="0.35">
      <c r="B1" s="218" t="s">
        <v>0</v>
      </c>
      <c r="C1" s="218"/>
    </row>
    <row r="2" spans="2:9" ht="42.75" customHeight="1" x14ac:dyDescent="0.35">
      <c r="B2" s="219" t="s">
        <v>292</v>
      </c>
      <c r="C2" s="219"/>
    </row>
    <row r="4" spans="2:9" ht="27" customHeight="1" x14ac:dyDescent="0.35">
      <c r="B4" s="220" t="s">
        <v>293</v>
      </c>
      <c r="C4" s="220"/>
    </row>
    <row r="6" spans="2:9" ht="43.5" customHeight="1" x14ac:dyDescent="0.35">
      <c r="B6" s="220" t="s">
        <v>294</v>
      </c>
      <c r="C6" s="220"/>
    </row>
    <row r="8" spans="2:9" x14ac:dyDescent="0.35">
      <c r="B8" s="221" t="s">
        <v>295</v>
      </c>
      <c r="C8" s="221"/>
    </row>
    <row r="9" spans="2:9" x14ac:dyDescent="0.35">
      <c r="B9" s="142"/>
      <c r="C9" s="142"/>
    </row>
    <row r="11" spans="2:9" ht="15" x14ac:dyDescent="0.4">
      <c r="B11" s="42" t="s">
        <v>296</v>
      </c>
      <c r="C11" s="43" t="s">
        <v>297</v>
      </c>
    </row>
    <row r="12" spans="2:9" s="46" customFormat="1" ht="30" x14ac:dyDescent="0.45">
      <c r="B12" s="44" t="s">
        <v>298</v>
      </c>
      <c r="C12" s="44" t="s">
        <v>299</v>
      </c>
      <c r="D12" s="45"/>
      <c r="E12" s="45"/>
      <c r="F12" s="45"/>
      <c r="G12" s="45"/>
      <c r="H12" s="45"/>
      <c r="I12" s="45"/>
    </row>
    <row r="13" spans="2:9" s="46" customFormat="1" ht="30" x14ac:dyDescent="0.45">
      <c r="B13" s="44" t="s">
        <v>300</v>
      </c>
      <c r="C13" s="44" t="s">
        <v>301</v>
      </c>
      <c r="D13" s="45"/>
      <c r="E13" s="45"/>
      <c r="F13" s="45"/>
      <c r="G13" s="45"/>
      <c r="H13" s="45"/>
      <c r="I13" s="45"/>
    </row>
    <row r="14" spans="2:9" s="46" customFormat="1" ht="30" x14ac:dyDescent="0.45">
      <c r="B14" s="44" t="s">
        <v>302</v>
      </c>
      <c r="C14" s="44" t="s">
        <v>301</v>
      </c>
      <c r="D14" s="45"/>
      <c r="E14" s="45"/>
      <c r="F14" s="45"/>
      <c r="G14" s="45"/>
      <c r="H14" s="45"/>
      <c r="I14" s="45"/>
    </row>
    <row r="15" spans="2:9" s="46" customFormat="1" ht="15" x14ac:dyDescent="0.45">
      <c r="B15" s="47"/>
      <c r="C15" s="47"/>
      <c r="D15" s="45"/>
      <c r="E15" s="45"/>
      <c r="F15" s="45"/>
      <c r="G15" s="45"/>
      <c r="H15" s="45"/>
      <c r="I15" s="45"/>
    </row>
    <row r="16" spans="2:9" s="46" customFormat="1" ht="15" x14ac:dyDescent="0.45">
      <c r="B16" s="222" t="s">
        <v>303</v>
      </c>
      <c r="C16" s="223"/>
      <c r="D16" s="45"/>
      <c r="E16" s="45"/>
      <c r="F16" s="45"/>
      <c r="G16" s="45"/>
      <c r="H16" s="45"/>
      <c r="I16" s="45"/>
    </row>
    <row r="17" spans="2:9" s="46" customFormat="1" ht="51.75" customHeight="1" x14ac:dyDescent="0.45">
      <c r="B17" s="224" t="s">
        <v>304</v>
      </c>
      <c r="C17" s="225"/>
      <c r="D17" s="45"/>
      <c r="E17" s="45"/>
      <c r="F17" s="45"/>
      <c r="G17" s="45"/>
      <c r="H17" s="45"/>
      <c r="I17" s="45"/>
    </row>
    <row r="18" spans="2:9" s="46" customFormat="1" ht="90" customHeight="1" x14ac:dyDescent="0.45">
      <c r="B18" s="48" t="s">
        <v>305</v>
      </c>
      <c r="C18" s="49"/>
      <c r="D18" s="45"/>
      <c r="E18" s="45"/>
      <c r="F18" s="45"/>
      <c r="G18" s="45"/>
      <c r="H18" s="45"/>
      <c r="I18" s="45"/>
    </row>
    <row r="19" spans="2:9" s="46" customFormat="1" ht="90" customHeight="1" x14ac:dyDescent="0.45">
      <c r="B19" s="50" t="s">
        <v>306</v>
      </c>
      <c r="C19" s="49"/>
      <c r="D19" s="45"/>
      <c r="E19" s="45"/>
      <c r="F19" s="45"/>
      <c r="G19" s="45"/>
      <c r="H19" s="45"/>
      <c r="I19" s="45"/>
    </row>
    <row r="20" spans="2:9" s="46" customFormat="1" ht="15" x14ac:dyDescent="0.45">
      <c r="B20" s="50" t="s">
        <v>307</v>
      </c>
      <c r="C20" s="49"/>
      <c r="D20" s="45"/>
      <c r="E20" s="45"/>
      <c r="F20" s="45"/>
      <c r="G20" s="45"/>
      <c r="H20" s="45"/>
      <c r="I20" s="45"/>
    </row>
    <row r="21" spans="2:9" s="46" customFormat="1" ht="15" x14ac:dyDescent="0.45">
      <c r="B21" s="48" t="s">
        <v>308</v>
      </c>
      <c r="C21" s="51"/>
      <c r="D21" s="45"/>
      <c r="E21" s="45"/>
      <c r="F21" s="45"/>
      <c r="G21" s="45"/>
      <c r="H21" s="45"/>
      <c r="I21" s="45"/>
    </row>
    <row r="22" spans="2:9" s="46" customFormat="1" ht="30" x14ac:dyDescent="0.45">
      <c r="B22" s="48" t="s">
        <v>309</v>
      </c>
      <c r="C22" s="51"/>
      <c r="D22" s="45"/>
      <c r="E22" s="45"/>
      <c r="F22" s="45"/>
      <c r="G22" s="45"/>
      <c r="H22" s="45"/>
      <c r="I22" s="45"/>
    </row>
    <row r="23" spans="2:9" s="46" customFormat="1" ht="15" x14ac:dyDescent="0.45">
      <c r="B23" s="48" t="s">
        <v>310</v>
      </c>
      <c r="C23" s="51"/>
      <c r="D23" s="45"/>
      <c r="E23" s="45"/>
      <c r="F23" s="45"/>
      <c r="G23" s="45"/>
      <c r="H23" s="45"/>
      <c r="I23" s="45"/>
    </row>
    <row r="24" spans="2:9" s="46" customFormat="1" ht="76.150000000000006" x14ac:dyDescent="0.45">
      <c r="B24" s="52" t="s">
        <v>311</v>
      </c>
      <c r="C24" s="53"/>
      <c r="D24" s="54"/>
      <c r="E24" s="45"/>
      <c r="F24" s="45"/>
      <c r="G24" s="45"/>
      <c r="H24" s="45"/>
      <c r="I24" s="45"/>
    </row>
    <row r="25" spans="2:9" s="46" customFormat="1" ht="15" x14ac:dyDescent="0.45">
      <c r="B25" s="226" t="s">
        <v>312</v>
      </c>
      <c r="C25" s="227"/>
      <c r="D25" s="45"/>
      <c r="E25" s="45"/>
      <c r="F25" s="45"/>
      <c r="G25" s="45"/>
      <c r="H25" s="45"/>
      <c r="I25" s="45"/>
    </row>
    <row r="26" spans="2:9" s="46" customFormat="1" ht="15" x14ac:dyDescent="0.45">
      <c r="B26" s="55" t="s">
        <v>313</v>
      </c>
      <c r="C26" s="56"/>
      <c r="D26" s="45"/>
      <c r="E26" s="45"/>
      <c r="F26" s="45"/>
      <c r="G26" s="45"/>
      <c r="H26" s="45"/>
      <c r="I26" s="45"/>
    </row>
    <row r="27" spans="2:9" s="46" customFormat="1" ht="30" x14ac:dyDescent="0.45">
      <c r="B27" s="55" t="s">
        <v>314</v>
      </c>
      <c r="C27" s="56"/>
      <c r="D27" s="45"/>
      <c r="E27" s="45"/>
      <c r="F27" s="45"/>
      <c r="G27" s="45"/>
      <c r="H27" s="45"/>
      <c r="I27" s="45"/>
    </row>
    <row r="28" spans="2:9" s="46" customFormat="1" ht="30" x14ac:dyDescent="0.45">
      <c r="B28" s="57" t="s">
        <v>315</v>
      </c>
      <c r="C28" s="58"/>
      <c r="D28" s="45"/>
      <c r="E28" s="45"/>
      <c r="F28" s="45"/>
      <c r="G28" s="45"/>
      <c r="H28" s="45"/>
      <c r="I28" s="45"/>
    </row>
    <row r="29" spans="2:9" s="46" customFormat="1" ht="97.5" customHeight="1" x14ac:dyDescent="0.45">
      <c r="B29" s="48" t="s">
        <v>316</v>
      </c>
      <c r="C29" s="49"/>
      <c r="D29" s="45"/>
      <c r="E29" s="45"/>
      <c r="F29" s="45"/>
      <c r="G29" s="45"/>
      <c r="H29" s="45"/>
      <c r="I29" s="45"/>
    </row>
    <row r="30" spans="2:9" s="46" customFormat="1" ht="97.5" customHeight="1" x14ac:dyDescent="0.45">
      <c r="B30" s="59" t="s">
        <v>317</v>
      </c>
      <c r="C30" s="60"/>
      <c r="D30" s="45"/>
      <c r="E30" s="45"/>
      <c r="F30" s="45"/>
      <c r="G30" s="45"/>
      <c r="H30" s="45"/>
      <c r="I30" s="45"/>
    </row>
    <row r="31" spans="2:9" s="46" customFormat="1" ht="51.75" customHeight="1" x14ac:dyDescent="0.45">
      <c r="B31" s="224" t="s">
        <v>318</v>
      </c>
      <c r="C31" s="225"/>
      <c r="D31" s="45"/>
      <c r="E31" s="45"/>
      <c r="F31" s="45"/>
      <c r="G31" s="45"/>
      <c r="H31" s="45"/>
      <c r="I31" s="45"/>
    </row>
    <row r="32" spans="2:9" s="46" customFormat="1" ht="90" customHeight="1" x14ac:dyDescent="0.45">
      <c r="B32" s="50" t="s">
        <v>319</v>
      </c>
      <c r="C32" s="49" t="s">
        <v>320</v>
      </c>
      <c r="D32" s="45"/>
      <c r="E32" s="45"/>
      <c r="F32" s="45"/>
      <c r="G32" s="45"/>
      <c r="H32" s="45"/>
      <c r="I32" s="45"/>
    </row>
    <row r="33" spans="2:9" s="46" customFormat="1" ht="90" customHeight="1" x14ac:dyDescent="0.45">
      <c r="B33" s="50" t="s">
        <v>321</v>
      </c>
      <c r="C33" s="49"/>
      <c r="D33" s="45"/>
      <c r="E33" s="45"/>
      <c r="F33" s="45"/>
      <c r="G33" s="45"/>
      <c r="H33" s="45"/>
      <c r="I33" s="45"/>
    </row>
    <row r="34" spans="2:9" s="46" customFormat="1" ht="15" x14ac:dyDescent="0.45">
      <c r="B34" s="50" t="s">
        <v>322</v>
      </c>
      <c r="C34" s="49"/>
      <c r="D34" s="45"/>
      <c r="E34" s="45"/>
      <c r="F34" s="45"/>
      <c r="G34" s="45"/>
      <c r="H34" s="45"/>
      <c r="I34" s="45"/>
    </row>
    <row r="35" spans="2:9" s="46" customFormat="1" ht="15" x14ac:dyDescent="0.45">
      <c r="B35" s="48" t="s">
        <v>323</v>
      </c>
      <c r="C35" s="49"/>
      <c r="D35" s="45"/>
      <c r="E35" s="45"/>
      <c r="F35" s="45"/>
      <c r="G35" s="45"/>
      <c r="H35" s="45"/>
      <c r="I35" s="45"/>
    </row>
    <row r="36" spans="2:9" s="46" customFormat="1" ht="15" x14ac:dyDescent="0.45">
      <c r="B36" s="48" t="s">
        <v>324</v>
      </c>
      <c r="C36" s="49"/>
      <c r="D36" s="45"/>
      <c r="E36" s="45"/>
      <c r="F36" s="45"/>
      <c r="G36" s="45"/>
      <c r="H36" s="45"/>
      <c r="I36" s="45"/>
    </row>
    <row r="37" spans="2:9" s="46" customFormat="1" ht="15" x14ac:dyDescent="0.45">
      <c r="B37" s="50" t="s">
        <v>310</v>
      </c>
      <c r="C37" s="49"/>
      <c r="D37" s="45"/>
      <c r="E37" s="45"/>
      <c r="F37" s="45"/>
      <c r="G37" s="45"/>
      <c r="H37" s="45"/>
      <c r="I37" s="45"/>
    </row>
    <row r="38" spans="2:9" s="46" customFormat="1" ht="90" customHeight="1" x14ac:dyDescent="0.45">
      <c r="B38" s="50" t="s">
        <v>325</v>
      </c>
      <c r="C38" s="49"/>
      <c r="D38" s="45"/>
      <c r="E38" s="45"/>
      <c r="F38" s="45"/>
      <c r="G38" s="45"/>
      <c r="H38" s="45"/>
      <c r="I38" s="45"/>
    </row>
    <row r="39" spans="2:9" s="46" customFormat="1" ht="60.75" x14ac:dyDescent="0.45">
      <c r="B39" s="48" t="s">
        <v>326</v>
      </c>
      <c r="C39" s="51"/>
      <c r="D39" s="45"/>
      <c r="E39" s="45"/>
      <c r="F39" s="45"/>
      <c r="G39" s="45"/>
      <c r="H39" s="45"/>
      <c r="I39" s="45"/>
    </row>
    <row r="40" spans="2:9" s="46" customFormat="1" ht="15" x14ac:dyDescent="0.45">
      <c r="B40" s="228" t="s">
        <v>312</v>
      </c>
      <c r="C40" s="229"/>
      <c r="D40" s="45"/>
      <c r="E40" s="45"/>
      <c r="F40" s="45"/>
      <c r="G40" s="45"/>
      <c r="H40" s="45"/>
      <c r="I40" s="45"/>
    </row>
    <row r="41" spans="2:9" s="46" customFormat="1" ht="15" x14ac:dyDescent="0.45">
      <c r="B41" s="61" t="s">
        <v>313</v>
      </c>
      <c r="C41" s="62"/>
      <c r="D41" s="45"/>
      <c r="E41" s="45"/>
      <c r="F41" s="45"/>
      <c r="G41" s="45"/>
      <c r="H41" s="45"/>
      <c r="I41" s="45"/>
    </row>
    <row r="42" spans="2:9" s="46" customFormat="1" ht="30" x14ac:dyDescent="0.45">
      <c r="B42" s="61" t="s">
        <v>327</v>
      </c>
      <c r="C42" s="62"/>
      <c r="D42" s="45"/>
      <c r="E42" s="45"/>
      <c r="F42" s="45"/>
      <c r="G42" s="45"/>
      <c r="H42" s="45"/>
      <c r="I42" s="45"/>
    </row>
    <row r="43" spans="2:9" s="46" customFormat="1" ht="30" x14ac:dyDescent="0.45">
      <c r="B43" s="63" t="s">
        <v>328</v>
      </c>
      <c r="C43" s="64"/>
      <c r="D43" s="45"/>
      <c r="E43" s="45"/>
      <c r="F43" s="45"/>
      <c r="G43" s="45"/>
      <c r="H43" s="45"/>
      <c r="I43" s="45"/>
    </row>
    <row r="44" spans="2:9" s="46" customFormat="1" ht="97.5" customHeight="1" x14ac:dyDescent="0.45">
      <c r="B44" s="48" t="s">
        <v>316</v>
      </c>
      <c r="C44" s="49"/>
      <c r="D44" s="45"/>
      <c r="E44" s="45"/>
      <c r="F44" s="45"/>
      <c r="G44" s="45"/>
      <c r="H44" s="45"/>
      <c r="I44" s="45"/>
    </row>
    <row r="45" spans="2:9" s="46" customFormat="1" ht="97.5" customHeight="1" x14ac:dyDescent="0.45">
      <c r="B45" s="59" t="s">
        <v>317</v>
      </c>
      <c r="C45" s="60"/>
      <c r="D45" s="45"/>
      <c r="E45" s="45"/>
      <c r="F45" s="45"/>
      <c r="G45" s="45"/>
      <c r="H45" s="45"/>
      <c r="I45" s="45"/>
    </row>
    <row r="46" spans="2:9" s="46" customFormat="1" ht="51.75" customHeight="1" x14ac:dyDescent="0.45">
      <c r="B46" s="230" t="s">
        <v>329</v>
      </c>
      <c r="C46" s="231"/>
      <c r="D46" s="45"/>
      <c r="E46" s="45"/>
      <c r="F46" s="45"/>
      <c r="G46" s="45"/>
      <c r="H46" s="45"/>
      <c r="I46" s="45"/>
    </row>
    <row r="47" spans="2:9" s="46" customFormat="1" ht="90" customHeight="1" x14ac:dyDescent="0.45">
      <c r="B47" s="50" t="s">
        <v>330</v>
      </c>
      <c r="C47" s="49" t="s">
        <v>331</v>
      </c>
      <c r="D47" s="45"/>
      <c r="E47" s="45"/>
      <c r="F47" s="45"/>
      <c r="G47" s="45"/>
      <c r="H47" s="45"/>
      <c r="I47" s="45"/>
    </row>
    <row r="48" spans="2:9" s="46" customFormat="1" ht="15" x14ac:dyDescent="0.45">
      <c r="B48" s="50" t="s">
        <v>332</v>
      </c>
      <c r="C48" s="49"/>
      <c r="D48" s="45"/>
      <c r="E48" s="45"/>
      <c r="F48" s="45"/>
      <c r="G48" s="45"/>
      <c r="H48" s="45"/>
      <c r="I48" s="45"/>
    </row>
    <row r="49" spans="2:9" s="46" customFormat="1" ht="90" customHeight="1" x14ac:dyDescent="0.45">
      <c r="B49" s="50" t="s">
        <v>333</v>
      </c>
      <c r="C49" s="49"/>
      <c r="D49" s="45"/>
      <c r="E49" s="45"/>
      <c r="F49" s="45"/>
      <c r="G49" s="45"/>
      <c r="H49" s="45"/>
      <c r="I49" s="45"/>
    </row>
    <row r="50" spans="2:9" s="46" customFormat="1" ht="15" x14ac:dyDescent="0.45">
      <c r="B50" s="50" t="s">
        <v>307</v>
      </c>
      <c r="C50" s="49"/>
      <c r="D50" s="45"/>
      <c r="E50" s="45"/>
      <c r="F50" s="45"/>
      <c r="G50" s="45"/>
      <c r="H50" s="45"/>
      <c r="I50" s="45"/>
    </row>
    <row r="51" spans="2:9" s="46" customFormat="1" ht="60.75" x14ac:dyDescent="0.45">
      <c r="B51" s="48" t="s">
        <v>334</v>
      </c>
      <c r="C51" s="49"/>
      <c r="D51" s="45"/>
      <c r="E51" s="45"/>
      <c r="F51" s="45"/>
      <c r="G51" s="45"/>
      <c r="H51" s="45"/>
      <c r="I51" s="45"/>
    </row>
    <row r="52" spans="2:9" s="46" customFormat="1" ht="15" x14ac:dyDescent="0.45">
      <c r="B52" s="216" t="s">
        <v>335</v>
      </c>
      <c r="C52" s="217"/>
      <c r="D52" s="45"/>
      <c r="E52" s="45"/>
      <c r="F52" s="45"/>
      <c r="G52" s="45"/>
      <c r="H52" s="45"/>
      <c r="I52" s="45"/>
    </row>
    <row r="53" spans="2:9" s="46" customFormat="1" ht="15" x14ac:dyDescent="0.45">
      <c r="B53" s="55" t="s">
        <v>313</v>
      </c>
      <c r="C53" s="65"/>
      <c r="D53" s="45"/>
      <c r="E53" s="45"/>
      <c r="F53" s="45"/>
      <c r="G53" s="45"/>
      <c r="H53" s="45"/>
      <c r="I53" s="45"/>
    </row>
    <row r="54" spans="2:9" s="46" customFormat="1" ht="30" x14ac:dyDescent="0.45">
      <c r="B54" s="55" t="s">
        <v>336</v>
      </c>
      <c r="C54" s="65"/>
      <c r="D54" s="45"/>
      <c r="E54" s="45"/>
      <c r="F54" s="45"/>
      <c r="G54" s="45"/>
      <c r="H54" s="45"/>
      <c r="I54" s="45"/>
    </row>
    <row r="55" spans="2:9" s="46" customFormat="1" ht="30" x14ac:dyDescent="0.45">
      <c r="B55" s="57" t="s">
        <v>337</v>
      </c>
      <c r="C55" s="66"/>
      <c r="D55" s="45"/>
      <c r="E55" s="45"/>
      <c r="F55" s="45"/>
      <c r="G55" s="45"/>
      <c r="H55" s="45"/>
      <c r="I55" s="45"/>
    </row>
    <row r="56" spans="2:9" s="46" customFormat="1" ht="31.5" customHeight="1" x14ac:dyDescent="0.45">
      <c r="B56" s="232" t="s">
        <v>338</v>
      </c>
      <c r="C56" s="217"/>
      <c r="D56" s="45"/>
      <c r="E56" s="45"/>
      <c r="F56" s="45"/>
      <c r="G56" s="45"/>
      <c r="H56" s="45"/>
      <c r="I56" s="45"/>
    </row>
    <row r="57" spans="2:9" s="46" customFormat="1" ht="15" x14ac:dyDescent="0.45">
      <c r="B57" s="55" t="s">
        <v>313</v>
      </c>
      <c r="C57" s="65"/>
      <c r="D57" s="45"/>
      <c r="E57" s="45"/>
      <c r="F57" s="45"/>
      <c r="G57" s="45"/>
      <c r="H57" s="45"/>
      <c r="I57" s="45"/>
    </row>
    <row r="58" spans="2:9" s="46" customFormat="1" ht="30" x14ac:dyDescent="0.45">
      <c r="B58" s="55" t="s">
        <v>336</v>
      </c>
      <c r="C58" s="65"/>
      <c r="D58" s="45"/>
      <c r="E58" s="45"/>
      <c r="F58" s="45"/>
      <c r="G58" s="45"/>
      <c r="H58" s="45"/>
      <c r="I58" s="45"/>
    </row>
    <row r="59" spans="2:9" s="46" customFormat="1" ht="30" x14ac:dyDescent="0.45">
      <c r="B59" s="57" t="s">
        <v>337</v>
      </c>
      <c r="C59" s="66"/>
      <c r="D59" s="45"/>
      <c r="E59" s="45"/>
      <c r="F59" s="45"/>
      <c r="G59" s="45"/>
      <c r="H59" s="45"/>
      <c r="I59" s="45"/>
    </row>
    <row r="60" spans="2:9" s="46" customFormat="1" ht="97.5" customHeight="1" x14ac:dyDescent="0.45">
      <c r="B60" s="48" t="s">
        <v>316</v>
      </c>
      <c r="C60" s="49"/>
      <c r="D60" s="45"/>
      <c r="E60" s="45"/>
      <c r="F60" s="45"/>
      <c r="G60" s="45"/>
      <c r="H60" s="45"/>
      <c r="I60" s="45"/>
    </row>
    <row r="61" spans="2:9" s="46" customFormat="1" ht="97.5" customHeight="1" x14ac:dyDescent="0.45">
      <c r="B61" s="59" t="s">
        <v>317</v>
      </c>
      <c r="C61" s="60"/>
      <c r="D61" s="45"/>
      <c r="E61" s="45"/>
      <c r="F61" s="45"/>
      <c r="G61" s="45"/>
      <c r="H61" s="45"/>
      <c r="I61" s="45"/>
    </row>
    <row r="62" spans="2:9" s="46" customFormat="1" ht="15" x14ac:dyDescent="0.45">
      <c r="B62" s="67"/>
      <c r="C62" s="67"/>
      <c r="D62" s="45"/>
      <c r="E62" s="45"/>
      <c r="F62" s="45"/>
      <c r="G62" s="45"/>
      <c r="H62" s="45"/>
      <c r="I62" s="45"/>
    </row>
    <row r="63" spans="2:9" s="46" customFormat="1" ht="31.5" customHeight="1" x14ac:dyDescent="0.45">
      <c r="B63" s="233" t="s">
        <v>339</v>
      </c>
      <c r="C63" s="233"/>
      <c r="D63" s="45"/>
      <c r="E63" s="45"/>
      <c r="F63" s="45"/>
      <c r="G63" s="45"/>
      <c r="H63" s="45"/>
      <c r="I63" s="45"/>
    </row>
    <row r="64" spans="2:9" s="46" customFormat="1" ht="15" x14ac:dyDescent="0.45">
      <c r="B64" s="68"/>
      <c r="C64" s="68"/>
      <c r="D64" s="45"/>
      <c r="E64" s="45"/>
      <c r="F64" s="45"/>
      <c r="G64" s="45"/>
      <c r="H64" s="45"/>
      <c r="I64" s="45"/>
    </row>
    <row r="65" spans="2:9" s="46" customFormat="1" ht="15" x14ac:dyDescent="0.45">
      <c r="B65" s="222" t="s">
        <v>340</v>
      </c>
      <c r="C65" s="223"/>
      <c r="D65" s="45"/>
      <c r="E65" s="45"/>
      <c r="F65" s="45"/>
      <c r="G65" s="45"/>
      <c r="H65" s="45"/>
      <c r="I65" s="45"/>
    </row>
    <row r="66" spans="2:9" s="46" customFormat="1" ht="31.5" customHeight="1" x14ac:dyDescent="0.45">
      <c r="B66" s="234" t="s">
        <v>341</v>
      </c>
      <c r="C66" s="235"/>
      <c r="D66" s="45"/>
      <c r="E66" s="45"/>
      <c r="F66" s="45"/>
      <c r="G66" s="45"/>
      <c r="H66" s="45"/>
      <c r="I66" s="45"/>
    </row>
    <row r="67" spans="2:9" s="46" customFormat="1" ht="15" x14ac:dyDescent="0.45">
      <c r="B67" s="236" t="s">
        <v>342</v>
      </c>
      <c r="C67" s="227"/>
      <c r="D67" s="45"/>
      <c r="E67" s="45"/>
      <c r="F67" s="45"/>
      <c r="G67" s="45"/>
      <c r="H67" s="45"/>
      <c r="I67" s="45"/>
    </row>
    <row r="68" spans="2:9" s="46" customFormat="1" ht="15" x14ac:dyDescent="0.45">
      <c r="B68" s="55" t="s">
        <v>313</v>
      </c>
      <c r="C68" s="56"/>
      <c r="D68" s="45"/>
      <c r="E68" s="45"/>
      <c r="F68" s="45"/>
      <c r="G68" s="45"/>
      <c r="H68" s="45"/>
      <c r="I68" s="45"/>
    </row>
    <row r="69" spans="2:9" s="46" customFormat="1" ht="30" x14ac:dyDescent="0.45">
      <c r="B69" s="55" t="s">
        <v>343</v>
      </c>
      <c r="C69" s="56"/>
      <c r="D69" s="45"/>
      <c r="E69" s="45"/>
      <c r="F69" s="45"/>
      <c r="G69" s="45"/>
      <c r="H69" s="45"/>
      <c r="I69" s="45"/>
    </row>
    <row r="70" spans="2:9" s="46" customFormat="1" ht="30" x14ac:dyDescent="0.45">
      <c r="B70" s="69" t="s">
        <v>344</v>
      </c>
      <c r="C70" s="70"/>
      <c r="D70" s="45"/>
      <c r="E70" s="45"/>
      <c r="F70" s="45"/>
      <c r="G70" s="45"/>
      <c r="H70" s="45"/>
      <c r="I70" s="45"/>
    </row>
    <row r="71" spans="2:9" s="46" customFormat="1" ht="15" x14ac:dyDescent="0.45">
      <c r="B71" s="71"/>
      <c r="C71" s="71"/>
      <c r="D71" s="45"/>
      <c r="E71" s="45"/>
      <c r="F71" s="45"/>
      <c r="G71" s="45"/>
      <c r="H71" s="45"/>
      <c r="I71" s="45"/>
    </row>
    <row r="72" spans="2:9" s="46" customFormat="1" ht="15" x14ac:dyDescent="0.45">
      <c r="B72" s="71"/>
      <c r="C72" s="71"/>
      <c r="D72" s="45"/>
      <c r="E72" s="45"/>
      <c r="F72" s="45"/>
      <c r="G72" s="45"/>
      <c r="H72" s="45"/>
      <c r="I72" s="45"/>
    </row>
  </sheetData>
  <mergeCells count="17">
    <mergeCell ref="B56:C56"/>
    <mergeCell ref="B63:C63"/>
    <mergeCell ref="B65:C65"/>
    <mergeCell ref="B66:C66"/>
    <mergeCell ref="B67:C67"/>
    <mergeCell ref="B52:C52"/>
    <mergeCell ref="B1:C1"/>
    <mergeCell ref="B2:C2"/>
    <mergeCell ref="B4:C4"/>
    <mergeCell ref="B6:C6"/>
    <mergeCell ref="B8:C8"/>
    <mergeCell ref="B16:C16"/>
    <mergeCell ref="B17:C17"/>
    <mergeCell ref="B25:C25"/>
    <mergeCell ref="B31:C31"/>
    <mergeCell ref="B40:C40"/>
    <mergeCell ref="B46:C46"/>
  </mergeCells>
  <pageMargins left="0.70866141732283472" right="0.70866141732283472" top="0.74803149606299213" bottom="0.74803149606299213" header="0.31496062992125984" footer="0.31496062992125984"/>
  <pageSetup paperSize="9" scale="41"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zoomScale="90" zoomScaleNormal="90" workbookViewId="0">
      <selection activeCell="D22" sqref="D22"/>
    </sheetView>
  </sheetViews>
  <sheetFormatPr defaultColWidth="9" defaultRowHeight="13.5" x14ac:dyDescent="0.35"/>
  <cols>
    <col min="1" max="1" width="5" style="41" customWidth="1"/>
    <col min="2" max="2" width="5.73046875" style="41" customWidth="1"/>
    <col min="3" max="3" width="100" style="41" bestFit="1" customWidth="1"/>
    <col min="4" max="4" width="31.73046875" style="41" customWidth="1"/>
    <col min="5" max="5" width="4.73046875" style="41" customWidth="1"/>
    <col min="6" max="6" width="31.73046875" style="41" customWidth="1"/>
    <col min="7" max="7" width="4.73046875" style="41" customWidth="1"/>
    <col min="8" max="8" width="31.73046875" style="41" customWidth="1"/>
    <col min="9" max="9" width="4.73046875" style="41" customWidth="1"/>
    <col min="10" max="10" width="31.73046875" style="41" customWidth="1"/>
    <col min="11" max="11" width="4.73046875" style="41" customWidth="1"/>
    <col min="12" max="12" width="31.73046875" style="41" customWidth="1"/>
    <col min="13" max="16384" width="9" style="41"/>
  </cols>
  <sheetData>
    <row r="1" spans="1:12" ht="22.5" x14ac:dyDescent="0.35">
      <c r="A1" s="218" t="s">
        <v>0</v>
      </c>
      <c r="B1" s="218"/>
      <c r="C1" s="218"/>
      <c r="D1" s="218"/>
      <c r="E1" s="218"/>
      <c r="F1" s="218"/>
      <c r="G1" s="218"/>
      <c r="H1" s="218"/>
      <c r="I1" s="218"/>
      <c r="J1" s="218"/>
      <c r="K1" s="218"/>
      <c r="L1" s="218"/>
    </row>
    <row r="2" spans="1:12" ht="20.65" x14ac:dyDescent="0.35">
      <c r="A2" s="219" t="s">
        <v>292</v>
      </c>
      <c r="B2" s="219"/>
      <c r="C2" s="219"/>
      <c r="D2" s="219"/>
      <c r="E2" s="219"/>
      <c r="F2" s="219"/>
      <c r="G2" s="219"/>
      <c r="H2" s="219"/>
      <c r="I2" s="219"/>
      <c r="J2" s="219"/>
      <c r="K2" s="219"/>
      <c r="L2" s="219"/>
    </row>
    <row r="3" spans="1:12" ht="20.65" x14ac:dyDescent="0.35">
      <c r="A3" s="141"/>
      <c r="B3" s="141"/>
      <c r="C3" s="141"/>
      <c r="D3" s="141"/>
      <c r="E3" s="141"/>
      <c r="F3" s="141"/>
      <c r="G3" s="141"/>
      <c r="H3" s="141"/>
      <c r="I3" s="141"/>
      <c r="J3" s="141"/>
      <c r="K3" s="141"/>
      <c r="L3" s="141"/>
    </row>
    <row r="4" spans="1:12" ht="13.9" x14ac:dyDescent="0.4">
      <c r="A4" s="72" t="s">
        <v>345</v>
      </c>
    </row>
    <row r="5" spans="1:12" ht="13.9" x14ac:dyDescent="0.4">
      <c r="A5" s="72"/>
    </row>
    <row r="6" spans="1:12" ht="13.9" x14ac:dyDescent="0.4">
      <c r="A6" s="73" t="s">
        <v>346</v>
      </c>
    </row>
    <row r="7" spans="1:12" ht="13.9" x14ac:dyDescent="0.4">
      <c r="A7" s="73"/>
    </row>
    <row r="8" spans="1:12" ht="75" customHeight="1" x14ac:dyDescent="0.4">
      <c r="A8" s="73"/>
      <c r="D8" s="74" t="s">
        <v>347</v>
      </c>
      <c r="F8" s="237" t="s">
        <v>348</v>
      </c>
      <c r="G8" s="238"/>
      <c r="H8" s="238"/>
      <c r="I8" s="238"/>
      <c r="J8" s="238"/>
      <c r="K8" s="238"/>
      <c r="L8" s="238"/>
    </row>
    <row r="9" spans="1:12" ht="13.9" x14ac:dyDescent="0.4">
      <c r="A9" s="73"/>
    </row>
    <row r="10" spans="1:12" ht="13.9" x14ac:dyDescent="0.4">
      <c r="A10" s="75"/>
      <c r="D10" s="76" t="s">
        <v>349</v>
      </c>
      <c r="E10" s="77"/>
      <c r="F10" s="76" t="s">
        <v>350</v>
      </c>
      <c r="G10" s="77"/>
      <c r="H10" s="76" t="s">
        <v>351</v>
      </c>
      <c r="I10" s="77"/>
      <c r="J10" s="76" t="s">
        <v>352</v>
      </c>
      <c r="K10" s="77"/>
      <c r="L10" s="76" t="s">
        <v>353</v>
      </c>
    </row>
    <row r="11" spans="1:12" ht="69.75" thickBot="1" x14ac:dyDescent="0.45">
      <c r="A11" s="72"/>
      <c r="D11" s="78" t="s">
        <v>354</v>
      </c>
      <c r="E11" s="46"/>
      <c r="F11" s="78" t="s">
        <v>355</v>
      </c>
      <c r="G11" s="46"/>
      <c r="H11" s="78" t="s">
        <v>356</v>
      </c>
      <c r="I11" s="46"/>
      <c r="J11" s="78" t="s">
        <v>357</v>
      </c>
      <c r="K11" s="46"/>
      <c r="L11" s="78" t="s">
        <v>358</v>
      </c>
    </row>
    <row r="12" spans="1:12" s="72" customFormat="1" ht="13.9" x14ac:dyDescent="0.4">
      <c r="B12" s="79" t="s">
        <v>359</v>
      </c>
      <c r="C12" s="80" t="s">
        <v>360</v>
      </c>
      <c r="D12" s="81" t="s">
        <v>361</v>
      </c>
      <c r="E12" s="82"/>
      <c r="F12" s="81" t="s">
        <v>361</v>
      </c>
      <c r="G12" s="82"/>
      <c r="H12" s="81" t="s">
        <v>361</v>
      </c>
      <c r="I12" s="82"/>
      <c r="J12" s="81" t="s">
        <v>361</v>
      </c>
      <c r="K12" s="82"/>
      <c r="L12" s="81" t="s">
        <v>361</v>
      </c>
    </row>
    <row r="13" spans="1:12" x14ac:dyDescent="0.35">
      <c r="A13" s="239" t="s">
        <v>349</v>
      </c>
      <c r="B13" s="83">
        <v>1</v>
      </c>
      <c r="C13" s="84" t="s">
        <v>362</v>
      </c>
      <c r="D13" s="85"/>
      <c r="E13" s="86"/>
      <c r="F13" s="85"/>
      <c r="G13" s="86"/>
      <c r="H13" s="85"/>
      <c r="I13" s="86"/>
      <c r="J13" s="85"/>
      <c r="K13" s="86"/>
      <c r="L13" s="85"/>
    </row>
    <row r="14" spans="1:12" x14ac:dyDescent="0.35">
      <c r="A14" s="240"/>
      <c r="B14" s="83">
        <v>2</v>
      </c>
      <c r="C14" s="84" t="s">
        <v>363</v>
      </c>
      <c r="D14" s="85"/>
      <c r="E14" s="86"/>
      <c r="F14" s="85"/>
      <c r="G14" s="86"/>
      <c r="H14" s="85"/>
      <c r="I14" s="86"/>
      <c r="J14" s="85"/>
      <c r="K14" s="86"/>
      <c r="L14" s="85"/>
    </row>
    <row r="15" spans="1:12" x14ac:dyDescent="0.35">
      <c r="A15" s="240"/>
      <c r="B15" s="83">
        <v>3</v>
      </c>
      <c r="C15" s="84" t="s">
        <v>364</v>
      </c>
      <c r="D15" s="85"/>
      <c r="E15" s="86"/>
      <c r="F15" s="85"/>
      <c r="G15" s="86"/>
      <c r="H15" s="85"/>
      <c r="I15" s="86"/>
      <c r="J15" s="85"/>
      <c r="K15" s="86"/>
      <c r="L15" s="85"/>
    </row>
    <row r="16" spans="1:12" x14ac:dyDescent="0.35">
      <c r="A16" s="240"/>
      <c r="B16" s="83">
        <v>4</v>
      </c>
      <c r="C16" s="84" t="s">
        <v>365</v>
      </c>
      <c r="D16" s="85"/>
      <c r="E16" s="86"/>
      <c r="F16" s="85"/>
      <c r="G16" s="86"/>
      <c r="H16" s="85"/>
      <c r="I16" s="86"/>
      <c r="J16" s="85"/>
      <c r="K16" s="86"/>
      <c r="L16" s="85"/>
    </row>
    <row r="17" spans="1:12" x14ac:dyDescent="0.35">
      <c r="A17" s="240"/>
      <c r="B17" s="83">
        <v>5</v>
      </c>
      <c r="C17" s="84" t="s">
        <v>366</v>
      </c>
      <c r="D17" s="85"/>
      <c r="E17" s="86"/>
      <c r="F17" s="85"/>
      <c r="G17" s="86"/>
      <c r="H17" s="85"/>
      <c r="I17" s="86"/>
      <c r="J17" s="85"/>
      <c r="K17" s="86"/>
      <c r="L17" s="85"/>
    </row>
    <row r="18" spans="1:12" x14ac:dyDescent="0.35">
      <c r="A18" s="240"/>
      <c r="B18" s="83">
        <v>6</v>
      </c>
      <c r="C18" s="84" t="s">
        <v>367</v>
      </c>
      <c r="D18" s="85"/>
      <c r="E18" s="86"/>
      <c r="F18" s="85"/>
      <c r="G18" s="86"/>
      <c r="H18" s="85"/>
      <c r="I18" s="86"/>
      <c r="J18" s="85"/>
      <c r="K18" s="86"/>
      <c r="L18" s="85"/>
    </row>
    <row r="19" spans="1:12" x14ac:dyDescent="0.35">
      <c r="A19" s="240"/>
      <c r="B19" s="83">
        <v>7</v>
      </c>
      <c r="C19" s="84" t="s">
        <v>368</v>
      </c>
      <c r="D19" s="85"/>
      <c r="E19" s="86"/>
      <c r="F19" s="85"/>
      <c r="G19" s="86"/>
      <c r="H19" s="85"/>
      <c r="I19" s="86"/>
      <c r="J19" s="85"/>
      <c r="K19" s="86"/>
      <c r="L19" s="85"/>
    </row>
    <row r="20" spans="1:12" x14ac:dyDescent="0.35">
      <c r="A20" s="240"/>
      <c r="B20" s="83">
        <v>8</v>
      </c>
      <c r="C20" s="84" t="s">
        <v>369</v>
      </c>
      <c r="D20" s="85"/>
      <c r="E20" s="86"/>
      <c r="F20" s="85"/>
      <c r="G20" s="86"/>
      <c r="H20" s="85"/>
      <c r="I20" s="86"/>
      <c r="J20" s="85"/>
      <c r="K20" s="86"/>
      <c r="L20" s="85"/>
    </row>
    <row r="21" spans="1:12" ht="13.9" thickBot="1" x14ac:dyDescent="0.4">
      <c r="A21" s="240"/>
      <c r="B21" s="83">
        <v>9</v>
      </c>
      <c r="C21" s="84" t="s">
        <v>370</v>
      </c>
      <c r="D21" s="87"/>
      <c r="E21" s="86"/>
      <c r="F21" s="87"/>
      <c r="G21" s="86"/>
      <c r="H21" s="87"/>
      <c r="I21" s="86"/>
      <c r="J21" s="87"/>
      <c r="K21" s="86"/>
      <c r="L21" s="87"/>
    </row>
    <row r="22" spans="1:12" ht="13.9" thickBot="1" x14ac:dyDescent="0.4">
      <c r="A22" s="241"/>
      <c r="B22" s="88"/>
      <c r="C22" s="89" t="s">
        <v>371</v>
      </c>
      <c r="D22" s="90">
        <f>SUM(D13:D21)</f>
        <v>0</v>
      </c>
      <c r="E22" s="86"/>
      <c r="F22" s="90">
        <f>SUM(F13:F21)</f>
        <v>0</v>
      </c>
      <c r="G22" s="86"/>
      <c r="H22" s="90">
        <f>SUM(H13:H21)</f>
        <v>0</v>
      </c>
      <c r="I22" s="86"/>
      <c r="J22" s="90">
        <f>SUM(J13:J21)</f>
        <v>0</v>
      </c>
      <c r="K22" s="86"/>
      <c r="L22" s="90">
        <f>SUM(L13:L21)</f>
        <v>0</v>
      </c>
    </row>
    <row r="23" spans="1:12" ht="13.9" thickBot="1" x14ac:dyDescent="0.4">
      <c r="A23" s="91" t="s">
        <v>350</v>
      </c>
      <c r="B23" s="83">
        <v>10</v>
      </c>
      <c r="C23" s="84" t="s">
        <v>372</v>
      </c>
      <c r="D23" s="92"/>
      <c r="E23" s="93"/>
      <c r="F23" s="92"/>
      <c r="G23" s="93"/>
      <c r="H23" s="92"/>
      <c r="I23" s="93"/>
      <c r="J23" s="92"/>
      <c r="K23" s="93"/>
      <c r="L23" s="92"/>
    </row>
    <row r="24" spans="1:12" ht="13.9" thickBot="1" x14ac:dyDescent="0.4">
      <c r="A24" s="91" t="s">
        <v>351</v>
      </c>
      <c r="B24" s="94">
        <v>11</v>
      </c>
      <c r="C24" s="95" t="s">
        <v>373</v>
      </c>
      <c r="D24" s="96"/>
      <c r="E24" s="97"/>
      <c r="F24" s="96"/>
      <c r="G24" s="97"/>
      <c r="H24" s="96"/>
      <c r="I24" s="97"/>
      <c r="J24" s="96"/>
      <c r="K24" s="97"/>
      <c r="L24" s="96"/>
    </row>
    <row r="25" spans="1:12" x14ac:dyDescent="0.35">
      <c r="A25" s="239" t="s">
        <v>352</v>
      </c>
      <c r="B25" s="242">
        <v>12</v>
      </c>
      <c r="C25" s="98" t="s">
        <v>374</v>
      </c>
      <c r="D25" s="245" t="str">
        <f>IFERROR((D22-D23)/D24,"")</f>
        <v/>
      </c>
      <c r="E25" s="99"/>
      <c r="F25" s="245" t="str">
        <f>IFERROR((F22-F23)/F24,"")</f>
        <v/>
      </c>
      <c r="G25" s="99"/>
      <c r="H25" s="245" t="str">
        <f>IFERROR((H22-H23)/H24,"")</f>
        <v/>
      </c>
      <c r="I25" s="99"/>
      <c r="J25" s="245" t="str">
        <f>IFERROR((J22-J23)/J24,"")</f>
        <v/>
      </c>
      <c r="K25" s="99"/>
      <c r="L25" s="245" t="str">
        <f>IFERROR((L22-L23)/L24,"")</f>
        <v/>
      </c>
    </row>
    <row r="26" spans="1:12" x14ac:dyDescent="0.35">
      <c r="A26" s="240"/>
      <c r="B26" s="243"/>
      <c r="C26" s="84" t="s">
        <v>375</v>
      </c>
      <c r="D26" s="246"/>
      <c r="E26" s="99"/>
      <c r="F26" s="246"/>
      <c r="G26" s="99"/>
      <c r="H26" s="246"/>
      <c r="I26" s="99"/>
      <c r="J26" s="246"/>
      <c r="K26" s="99"/>
      <c r="L26" s="246"/>
    </row>
    <row r="27" spans="1:12" ht="13.9" thickBot="1" x14ac:dyDescent="0.4">
      <c r="A27" s="241"/>
      <c r="B27" s="244"/>
      <c r="C27" s="89" t="s">
        <v>376</v>
      </c>
      <c r="D27" s="247"/>
      <c r="E27" s="99"/>
      <c r="F27" s="247"/>
      <c r="G27" s="99"/>
      <c r="H27" s="247"/>
      <c r="I27" s="99"/>
      <c r="J27" s="247"/>
      <c r="K27" s="99"/>
      <c r="L27" s="247"/>
    </row>
    <row r="28" spans="1:12" ht="13.9" thickBot="1" x14ac:dyDescent="0.4">
      <c r="A28" s="91" t="s">
        <v>353</v>
      </c>
      <c r="B28" s="94">
        <v>13</v>
      </c>
      <c r="C28" s="95" t="s">
        <v>377</v>
      </c>
      <c r="D28" s="100"/>
      <c r="E28" s="101"/>
      <c r="F28" s="100"/>
      <c r="G28" s="101"/>
      <c r="H28" s="102"/>
      <c r="I28" s="101"/>
      <c r="J28" s="102"/>
      <c r="K28" s="101"/>
      <c r="L28" s="102"/>
    </row>
    <row r="29" spans="1:12" ht="13.9" x14ac:dyDescent="0.35">
      <c r="A29" s="239" t="s">
        <v>378</v>
      </c>
      <c r="B29" s="243">
        <v>14</v>
      </c>
      <c r="C29" s="84" t="s">
        <v>379</v>
      </c>
      <c r="D29" s="248" t="str">
        <f>IFERROR((D25/D28),"")</f>
        <v/>
      </c>
      <c r="E29" s="103"/>
      <c r="F29" s="248" t="str">
        <f>IFERROR((F25/F28),"")</f>
        <v/>
      </c>
      <c r="G29" s="103"/>
      <c r="H29" s="248" t="str">
        <f>IFERROR((H25/H28),"")</f>
        <v/>
      </c>
      <c r="I29" s="103"/>
      <c r="J29" s="248" t="str">
        <f>IFERROR((J25/J28),"")</f>
        <v/>
      </c>
      <c r="K29" s="103"/>
      <c r="L29" s="248" t="str">
        <f>IFERROR((L25/L28),"")</f>
        <v/>
      </c>
    </row>
    <row r="30" spans="1:12" ht="14.25" thickBot="1" x14ac:dyDescent="0.4">
      <c r="A30" s="241"/>
      <c r="B30" s="244"/>
      <c r="C30" s="89" t="s">
        <v>380</v>
      </c>
      <c r="D30" s="249"/>
      <c r="E30" s="103"/>
      <c r="F30" s="249"/>
      <c r="G30" s="103"/>
      <c r="H30" s="249"/>
      <c r="I30" s="103"/>
      <c r="J30" s="249"/>
      <c r="K30" s="103"/>
      <c r="L30" s="249"/>
    </row>
  </sheetData>
  <mergeCells count="18">
    <mergeCell ref="J29:J30"/>
    <mergeCell ref="L29:L30"/>
    <mergeCell ref="A29:A30"/>
    <mergeCell ref="B29:B30"/>
    <mergeCell ref="D29:D30"/>
    <mergeCell ref="F29:F30"/>
    <mergeCell ref="H29:H30"/>
    <mergeCell ref="A1:L1"/>
    <mergeCell ref="A2:L2"/>
    <mergeCell ref="F8:L8"/>
    <mergeCell ref="A13:A22"/>
    <mergeCell ref="A25:A27"/>
    <mergeCell ref="B25:B27"/>
    <mergeCell ref="D25:D27"/>
    <mergeCell ref="F25:F27"/>
    <mergeCell ref="H25:H27"/>
    <mergeCell ref="J25:J27"/>
    <mergeCell ref="L25:L27"/>
  </mergeCells>
  <pageMargins left="0.51181102362204722" right="0.51181102362204722" top="0.55118110236220474" bottom="0.55118110236220474"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9CEB-DB8E-45FB-BC18-23510A21F273}">
  <dimension ref="A2:P13"/>
  <sheetViews>
    <sheetView workbookViewId="0">
      <selection activeCell="E8" sqref="E8"/>
    </sheetView>
  </sheetViews>
  <sheetFormatPr defaultColWidth="9.1328125" defaultRowHeight="13.5" x14ac:dyDescent="0.35"/>
  <cols>
    <col min="1" max="16384" width="9.1328125" style="145"/>
  </cols>
  <sheetData>
    <row r="2" spans="1:16" x14ac:dyDescent="0.35">
      <c r="A2" s="144" t="s">
        <v>381</v>
      </c>
    </row>
    <row r="4" spans="1:16" x14ac:dyDescent="0.35">
      <c r="A4" s="144" t="s">
        <v>382</v>
      </c>
    </row>
    <row r="5" spans="1:16" ht="13.9" thickBot="1" x14ac:dyDescent="0.4"/>
    <row r="6" spans="1:16" ht="13.9" x14ac:dyDescent="0.4">
      <c r="A6" s="146" t="s">
        <v>383</v>
      </c>
      <c r="B6" s="147"/>
      <c r="C6" s="147"/>
      <c r="D6" s="147"/>
      <c r="E6" s="147"/>
      <c r="F6" s="147"/>
      <c r="G6" s="147"/>
      <c r="H6" s="147"/>
      <c r="I6" s="147"/>
      <c r="J6" s="147"/>
      <c r="K6" s="147"/>
      <c r="L6" s="147"/>
      <c r="M6" s="147"/>
      <c r="N6" s="147"/>
      <c r="O6" s="147"/>
      <c r="P6" s="148"/>
    </row>
    <row r="7" spans="1:16" x14ac:dyDescent="0.35">
      <c r="A7" s="149" t="s">
        <v>384</v>
      </c>
      <c r="B7" s="150"/>
      <c r="C7" s="150"/>
      <c r="D7" s="150"/>
      <c r="E7" s="150"/>
      <c r="F7" s="150"/>
      <c r="G7" s="150"/>
      <c r="H7" s="150"/>
      <c r="I7" s="150"/>
      <c r="J7" s="150"/>
      <c r="K7" s="150"/>
      <c r="L7" s="150"/>
      <c r="M7" s="150"/>
      <c r="N7" s="150"/>
      <c r="O7" s="150"/>
      <c r="P7" s="151"/>
    </row>
    <row r="8" spans="1:16" x14ac:dyDescent="0.35">
      <c r="A8" s="149"/>
      <c r="B8" s="150"/>
      <c r="C8" s="150"/>
      <c r="D8" s="150"/>
      <c r="E8" s="150"/>
      <c r="F8" s="150"/>
      <c r="G8" s="150"/>
      <c r="H8" s="150"/>
      <c r="I8" s="150"/>
      <c r="J8" s="150"/>
      <c r="K8" s="150"/>
      <c r="L8" s="150"/>
      <c r="M8" s="150"/>
      <c r="N8" s="150"/>
      <c r="O8" s="150"/>
      <c r="P8" s="151"/>
    </row>
    <row r="9" spans="1:16" x14ac:dyDescent="0.35">
      <c r="A9" s="149" t="s">
        <v>385</v>
      </c>
      <c r="B9" s="150"/>
      <c r="C9" s="150"/>
      <c r="D9" s="150"/>
      <c r="E9" s="150"/>
      <c r="F9" s="150"/>
      <c r="G9" s="150"/>
      <c r="H9" s="150"/>
      <c r="I9" s="150"/>
      <c r="J9" s="150"/>
      <c r="K9" s="150"/>
      <c r="L9" s="150"/>
      <c r="M9" s="150"/>
      <c r="N9" s="150"/>
      <c r="O9" s="150"/>
      <c r="P9" s="151"/>
    </row>
    <row r="10" spans="1:16" x14ac:dyDescent="0.35">
      <c r="A10" s="149" t="s">
        <v>386</v>
      </c>
      <c r="B10" s="150"/>
      <c r="C10" s="150"/>
      <c r="D10" s="150"/>
      <c r="E10" s="150"/>
      <c r="F10" s="150"/>
      <c r="G10" s="150"/>
      <c r="H10" s="150"/>
      <c r="I10" s="150"/>
      <c r="J10" s="150"/>
      <c r="K10" s="150"/>
      <c r="L10" s="150"/>
      <c r="M10" s="150"/>
      <c r="N10" s="150"/>
      <c r="O10" s="150"/>
      <c r="P10" s="151"/>
    </row>
    <row r="11" spans="1:16" x14ac:dyDescent="0.35">
      <c r="A11" s="149" t="s">
        <v>387</v>
      </c>
      <c r="B11" s="150"/>
      <c r="C11" s="150"/>
      <c r="D11" s="150"/>
      <c r="E11" s="150"/>
      <c r="F11" s="150"/>
      <c r="G11" s="150"/>
      <c r="H11" s="150"/>
      <c r="I11" s="150"/>
      <c r="J11" s="150"/>
      <c r="K11" s="150"/>
      <c r="L11" s="150"/>
      <c r="M11" s="150"/>
      <c r="N11" s="150"/>
      <c r="O11" s="150"/>
      <c r="P11" s="151"/>
    </row>
    <row r="12" spans="1:16" x14ac:dyDescent="0.35">
      <c r="A12" s="149" t="s">
        <v>388</v>
      </c>
      <c r="B12" s="150"/>
      <c r="C12" s="150"/>
      <c r="D12" s="150"/>
      <c r="E12" s="150"/>
      <c r="F12" s="150"/>
      <c r="G12" s="150"/>
      <c r="H12" s="150"/>
      <c r="I12" s="150"/>
      <c r="J12" s="150"/>
      <c r="K12" s="150"/>
      <c r="L12" s="150"/>
      <c r="M12" s="150"/>
      <c r="N12" s="150"/>
      <c r="O12" s="150"/>
      <c r="P12" s="151"/>
    </row>
    <row r="13" spans="1:16" ht="14.65" thickBot="1" x14ac:dyDescent="0.5">
      <c r="A13" s="171" t="s">
        <v>389</v>
      </c>
      <c r="B13" s="152"/>
      <c r="C13" s="152"/>
      <c r="D13" s="152"/>
      <c r="E13" s="152"/>
      <c r="F13" s="152"/>
      <c r="G13" s="152"/>
      <c r="H13" s="152"/>
      <c r="I13" s="152"/>
      <c r="J13" s="152"/>
      <c r="K13" s="152"/>
      <c r="L13" s="152"/>
      <c r="M13" s="152"/>
      <c r="N13" s="152"/>
      <c r="O13" s="152"/>
      <c r="P13" s="153"/>
    </row>
  </sheetData>
  <hyperlinks>
    <hyperlink ref="A2" r:id="rId1" display="https://www.local.gov.uk/sites/default/files/documents/Equality Framework For Local Government 2020.pdf" xr:uid="{878D8471-D2AE-4738-8D2D-D5E31FD40685}"/>
    <hyperlink ref="A4" r:id="rId2" display="https://www.equalityhumanrights.com/en/advice-and-guidance/equality-impact-assessments" xr:uid="{9A87F504-C182-4C2B-A82D-2AE0D3030804}"/>
    <hyperlink ref="A13" location="'Recording equalities impacts'!A1" display="Click here to record your equalities impacts " xr:uid="{DCB17B7F-F067-43C4-BBC2-33FA4155E0E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8FDE-97D9-4926-AFA4-934A8AF21695}">
  <dimension ref="A1:E26"/>
  <sheetViews>
    <sheetView zoomScale="80" zoomScaleNormal="80" workbookViewId="0">
      <selection activeCell="D2" sqref="D2:D5"/>
    </sheetView>
  </sheetViews>
  <sheetFormatPr defaultColWidth="9" defaultRowHeight="14.25" x14ac:dyDescent="0.45"/>
  <cols>
    <col min="1" max="5" width="40.59765625" style="157" customWidth="1"/>
    <col min="6" max="16384" width="9" style="157"/>
  </cols>
  <sheetData>
    <row r="1" spans="1:5" ht="55.5" customHeight="1" x14ac:dyDescent="0.45">
      <c r="A1" s="256" t="s">
        <v>390</v>
      </c>
      <c r="B1" s="154" t="s">
        <v>391</v>
      </c>
      <c r="C1" s="154" t="s">
        <v>392</v>
      </c>
      <c r="D1" s="155" t="s">
        <v>393</v>
      </c>
      <c r="E1" s="156" t="s">
        <v>394</v>
      </c>
    </row>
    <row r="2" spans="1:5" ht="25.15" customHeight="1" x14ac:dyDescent="0.45">
      <c r="A2" s="257"/>
      <c r="B2" s="259" t="s">
        <v>395</v>
      </c>
      <c r="C2" s="259" t="s">
        <v>396</v>
      </c>
      <c r="D2" s="260" t="s">
        <v>397</v>
      </c>
      <c r="E2" s="158"/>
    </row>
    <row r="3" spans="1:5" ht="25.15" customHeight="1" x14ac:dyDescent="0.45">
      <c r="A3" s="257"/>
      <c r="B3" s="259"/>
      <c r="C3" s="259"/>
      <c r="D3" s="260"/>
      <c r="E3" s="158"/>
    </row>
    <row r="4" spans="1:5" ht="29.25" customHeight="1" x14ac:dyDescent="0.45">
      <c r="A4" s="257"/>
      <c r="B4" s="159" t="s">
        <v>398</v>
      </c>
      <c r="C4" s="159" t="s">
        <v>398</v>
      </c>
      <c r="D4" s="260"/>
      <c r="E4" s="158"/>
    </row>
    <row r="5" spans="1:5" ht="38.25" customHeight="1" x14ac:dyDescent="0.45">
      <c r="A5" s="257"/>
      <c r="B5" s="159" t="s">
        <v>399</v>
      </c>
      <c r="C5" s="159" t="s">
        <v>399</v>
      </c>
      <c r="D5" s="260"/>
      <c r="E5" s="158"/>
    </row>
    <row r="6" spans="1:5" ht="25.15" customHeight="1" thickBot="1" x14ac:dyDescent="0.5">
      <c r="A6" s="258"/>
      <c r="B6" s="160" t="s">
        <v>400</v>
      </c>
      <c r="C6" s="160" t="s">
        <v>400</v>
      </c>
      <c r="D6" s="161"/>
      <c r="E6" s="162"/>
    </row>
    <row r="7" spans="1:5" ht="14.65" thickBot="1" x14ac:dyDescent="0.5">
      <c r="A7" s="163" t="s">
        <v>401</v>
      </c>
      <c r="B7" s="164"/>
      <c r="C7" s="164"/>
      <c r="D7" s="164"/>
      <c r="E7" s="164"/>
    </row>
    <row r="8" spans="1:5" ht="25.15" customHeight="1" thickBot="1" x14ac:dyDescent="0.5">
      <c r="A8" s="163" t="s">
        <v>402</v>
      </c>
      <c r="B8" s="164"/>
      <c r="C8" s="164"/>
      <c r="D8" s="164"/>
      <c r="E8" s="164"/>
    </row>
    <row r="9" spans="1:5" ht="25.15" customHeight="1" thickBot="1" x14ac:dyDescent="0.5">
      <c r="A9" s="163" t="s">
        <v>403</v>
      </c>
      <c r="B9" s="164"/>
      <c r="C9" s="164"/>
      <c r="D9" s="164"/>
      <c r="E9" s="164"/>
    </row>
    <row r="10" spans="1:5" ht="25.15" customHeight="1" thickBot="1" x14ac:dyDescent="0.5">
      <c r="A10" s="163" t="s">
        <v>404</v>
      </c>
      <c r="B10" s="164"/>
      <c r="C10" s="164"/>
      <c r="D10" s="164"/>
      <c r="E10" s="164"/>
    </row>
    <row r="11" spans="1:5" ht="25.15" customHeight="1" thickBot="1" x14ac:dyDescent="0.5">
      <c r="A11" s="163" t="s">
        <v>405</v>
      </c>
      <c r="B11" s="164"/>
      <c r="C11" s="164"/>
      <c r="D11" s="164"/>
      <c r="E11" s="164"/>
    </row>
    <row r="12" spans="1:5" ht="25.15" customHeight="1" thickBot="1" x14ac:dyDescent="0.5">
      <c r="A12" s="163" t="s">
        <v>406</v>
      </c>
      <c r="B12" s="164"/>
      <c r="C12" s="164"/>
      <c r="D12" s="164"/>
      <c r="E12" s="164"/>
    </row>
    <row r="13" spans="1:5" ht="25.15" customHeight="1" thickBot="1" x14ac:dyDescent="0.5">
      <c r="A13" s="163" t="s">
        <v>407</v>
      </c>
      <c r="B13" s="164"/>
      <c r="C13" s="164"/>
      <c r="D13" s="164"/>
      <c r="E13" s="164"/>
    </row>
    <row r="14" spans="1:5" ht="25.15" customHeight="1" thickBot="1" x14ac:dyDescent="0.5">
      <c r="A14" s="163" t="s">
        <v>408</v>
      </c>
      <c r="B14" s="164"/>
      <c r="C14" s="164"/>
      <c r="D14" s="164"/>
      <c r="E14" s="164"/>
    </row>
    <row r="15" spans="1:5" ht="25.15" customHeight="1" thickBot="1" x14ac:dyDescent="0.5">
      <c r="A15" s="163" t="s">
        <v>409</v>
      </c>
      <c r="B15" s="164"/>
      <c r="C15" s="164"/>
      <c r="D15" s="164"/>
      <c r="E15" s="164"/>
    </row>
    <row r="16" spans="1:5" ht="25.15" customHeight="1" thickBot="1" x14ac:dyDescent="0.5">
      <c r="A16" s="163" t="s">
        <v>410</v>
      </c>
      <c r="B16" s="164"/>
      <c r="C16" s="164"/>
      <c r="D16" s="164"/>
      <c r="E16" s="164"/>
    </row>
    <row r="17" spans="1:5" ht="54.4" thickBot="1" x14ac:dyDescent="0.5">
      <c r="A17" s="165" t="s">
        <v>411</v>
      </c>
      <c r="B17" s="164"/>
      <c r="C17" s="164"/>
      <c r="D17" s="164"/>
      <c r="E17" s="164"/>
    </row>
    <row r="19" spans="1:5" x14ac:dyDescent="0.45">
      <c r="A19" s="166" t="s">
        <v>412</v>
      </c>
    </row>
    <row r="20" spans="1:5" ht="14.65" thickBot="1" x14ac:dyDescent="0.5">
      <c r="A20" s="167"/>
    </row>
    <row r="21" spans="1:5" ht="45.75" customHeight="1" x14ac:dyDescent="0.45">
      <c r="A21" s="253" t="s">
        <v>413</v>
      </c>
      <c r="B21" s="254"/>
      <c r="C21" s="254"/>
      <c r="D21" s="254"/>
      <c r="E21" s="255"/>
    </row>
    <row r="22" spans="1:5" ht="29.45" customHeight="1" thickBot="1" x14ac:dyDescent="0.5">
      <c r="A22" s="168"/>
      <c r="B22" s="169"/>
      <c r="C22" s="169"/>
      <c r="D22" s="169"/>
      <c r="E22" s="170"/>
    </row>
    <row r="23" spans="1:5" ht="37.5" customHeight="1" x14ac:dyDescent="0.45">
      <c r="A23" s="253" t="s">
        <v>414</v>
      </c>
      <c r="B23" s="254"/>
      <c r="C23" s="254"/>
      <c r="D23" s="254"/>
      <c r="E23" s="255"/>
    </row>
    <row r="24" spans="1:5" ht="49.5" customHeight="1" thickBot="1" x14ac:dyDescent="0.5">
      <c r="A24" s="250"/>
      <c r="B24" s="251"/>
      <c r="C24" s="251"/>
      <c r="D24" s="251"/>
      <c r="E24" s="252"/>
    </row>
    <row r="25" spans="1:5" ht="67.5" customHeight="1" x14ac:dyDescent="0.45">
      <c r="A25" s="253" t="s">
        <v>415</v>
      </c>
      <c r="B25" s="254"/>
      <c r="C25" s="254"/>
      <c r="D25" s="254"/>
      <c r="E25" s="255"/>
    </row>
    <row r="26" spans="1:5" ht="60.75" customHeight="1" thickBot="1" x14ac:dyDescent="0.5">
      <c r="A26" s="250"/>
      <c r="B26" s="251"/>
      <c r="C26" s="251"/>
      <c r="D26" s="251"/>
      <c r="E26" s="252"/>
    </row>
  </sheetData>
  <mergeCells count="9">
    <mergeCell ref="A24:E24"/>
    <mergeCell ref="A25:E25"/>
    <mergeCell ref="A26:E26"/>
    <mergeCell ref="A1:A6"/>
    <mergeCell ref="B2:B3"/>
    <mergeCell ref="C2:C3"/>
    <mergeCell ref="D2:D5"/>
    <mergeCell ref="A21:E21"/>
    <mergeCell ref="A23:E23"/>
  </mergeCells>
  <hyperlinks>
    <hyperlink ref="A16" location="_ftn1" display="_ftn1" xr:uid="{68D73BA7-0557-444B-BB7D-EFBACA2C21A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3"/>
  <sheetViews>
    <sheetView topLeftCell="A127" workbookViewId="0">
      <selection activeCell="B153" sqref="B153"/>
    </sheetView>
  </sheetViews>
  <sheetFormatPr defaultRowHeight="14.25" x14ac:dyDescent="0.45"/>
  <cols>
    <col min="1" max="1" width="9" customWidth="1"/>
    <col min="2" max="2" width="33.86328125" customWidth="1"/>
    <col min="3" max="3" width="27.73046875" customWidth="1"/>
    <col min="4" max="4" width="50.1328125" bestFit="1" customWidth="1"/>
    <col min="5" max="5" width="13.86328125" bestFit="1" customWidth="1"/>
  </cols>
  <sheetData>
    <row r="1" spans="1:6" x14ac:dyDescent="0.45">
      <c r="A1" s="24" t="s">
        <v>84</v>
      </c>
      <c r="B1" s="24" t="s">
        <v>85</v>
      </c>
      <c r="C1" s="24" t="s">
        <v>416</v>
      </c>
      <c r="D1" s="24" t="s">
        <v>417</v>
      </c>
      <c r="E1" t="s">
        <v>89</v>
      </c>
      <c r="F1" t="s">
        <v>90</v>
      </c>
    </row>
    <row r="2" spans="1:6" x14ac:dyDescent="0.45">
      <c r="A2">
        <v>201</v>
      </c>
      <c r="B2" t="s">
        <v>91</v>
      </c>
      <c r="C2" s="122" t="s">
        <v>281</v>
      </c>
      <c r="D2" s="124">
        <v>24</v>
      </c>
      <c r="E2" t="s">
        <v>25</v>
      </c>
      <c r="F2" t="s">
        <v>93</v>
      </c>
    </row>
    <row r="3" spans="1:6" ht="28.5" x14ac:dyDescent="0.45">
      <c r="A3">
        <v>202</v>
      </c>
      <c r="B3" t="s">
        <v>94</v>
      </c>
      <c r="C3" s="122" t="s">
        <v>418</v>
      </c>
      <c r="D3" s="122" t="s">
        <v>419</v>
      </c>
      <c r="E3" t="s">
        <v>96</v>
      </c>
      <c r="F3" t="s">
        <v>97</v>
      </c>
    </row>
    <row r="4" spans="1:6" ht="28.5" x14ac:dyDescent="0.45">
      <c r="A4">
        <v>203</v>
      </c>
      <c r="B4" t="s">
        <v>98</v>
      </c>
      <c r="C4" s="122" t="s">
        <v>420</v>
      </c>
      <c r="D4" s="122" t="s">
        <v>421</v>
      </c>
      <c r="F4" t="s">
        <v>101</v>
      </c>
    </row>
    <row r="5" spans="1:6" ht="28.5" x14ac:dyDescent="0.45">
      <c r="A5">
        <v>204</v>
      </c>
      <c r="B5" t="s">
        <v>102</v>
      </c>
      <c r="C5" s="122" t="s">
        <v>422</v>
      </c>
      <c r="D5" s="122" t="s">
        <v>421</v>
      </c>
      <c r="F5" t="s">
        <v>105</v>
      </c>
    </row>
    <row r="6" spans="1:6" x14ac:dyDescent="0.45">
      <c r="A6">
        <v>205</v>
      </c>
      <c r="B6" t="s">
        <v>106</v>
      </c>
      <c r="C6" s="139"/>
    </row>
    <row r="7" spans="1:6" x14ac:dyDescent="0.45">
      <c r="A7">
        <v>206</v>
      </c>
      <c r="B7" t="s">
        <v>107</v>
      </c>
      <c r="C7" s="139"/>
    </row>
    <row r="8" spans="1:6" x14ac:dyDescent="0.45">
      <c r="A8">
        <v>207</v>
      </c>
      <c r="B8" t="s">
        <v>110</v>
      </c>
      <c r="C8" s="139"/>
    </row>
    <row r="9" spans="1:6" x14ac:dyDescent="0.45">
      <c r="A9">
        <v>208</v>
      </c>
      <c r="B9" t="s">
        <v>113</v>
      </c>
      <c r="C9" s="139"/>
    </row>
    <row r="10" spans="1:6" x14ac:dyDescent="0.45">
      <c r="A10">
        <v>209</v>
      </c>
      <c r="B10" t="s">
        <v>116</v>
      </c>
      <c r="C10" s="139"/>
    </row>
    <row r="11" spans="1:6" x14ac:dyDescent="0.45">
      <c r="A11">
        <v>210</v>
      </c>
      <c r="B11" t="s">
        <v>118</v>
      </c>
    </row>
    <row r="12" spans="1:6" x14ac:dyDescent="0.45">
      <c r="A12">
        <v>211</v>
      </c>
      <c r="B12" t="s">
        <v>120</v>
      </c>
      <c r="C12" s="139"/>
    </row>
    <row r="13" spans="1:6" x14ac:dyDescent="0.45">
      <c r="A13">
        <v>212</v>
      </c>
      <c r="B13" t="s">
        <v>121</v>
      </c>
      <c r="C13" s="139"/>
    </row>
    <row r="14" spans="1:6" x14ac:dyDescent="0.45">
      <c r="A14">
        <v>213</v>
      </c>
      <c r="B14" t="s">
        <v>123</v>
      </c>
      <c r="C14" s="139"/>
    </row>
    <row r="15" spans="1:6" x14ac:dyDescent="0.45">
      <c r="A15">
        <v>301</v>
      </c>
      <c r="B15" t="s">
        <v>125</v>
      </c>
    </row>
    <row r="16" spans="1:6" x14ac:dyDescent="0.45">
      <c r="A16">
        <v>302</v>
      </c>
      <c r="B16" t="s">
        <v>127</v>
      </c>
      <c r="C16" s="139"/>
    </row>
    <row r="17" spans="1:4" x14ac:dyDescent="0.45">
      <c r="A17">
        <v>303</v>
      </c>
      <c r="B17" t="s">
        <v>130</v>
      </c>
    </row>
    <row r="18" spans="1:4" x14ac:dyDescent="0.45">
      <c r="A18">
        <v>304</v>
      </c>
      <c r="B18" t="s">
        <v>133</v>
      </c>
    </row>
    <row r="19" spans="1:4" x14ac:dyDescent="0.45">
      <c r="A19">
        <v>305</v>
      </c>
      <c r="B19" t="s">
        <v>136</v>
      </c>
      <c r="D19" s="24"/>
    </row>
    <row r="20" spans="1:4" x14ac:dyDescent="0.45">
      <c r="A20">
        <v>306</v>
      </c>
      <c r="B20" t="s">
        <v>138</v>
      </c>
      <c r="D20" s="28"/>
    </row>
    <row r="21" spans="1:4" x14ac:dyDescent="0.45">
      <c r="A21">
        <v>307</v>
      </c>
      <c r="B21" t="s">
        <v>140</v>
      </c>
      <c r="D21" s="28"/>
    </row>
    <row r="22" spans="1:4" x14ac:dyDescent="0.45">
      <c r="A22">
        <v>308</v>
      </c>
      <c r="B22" t="s">
        <v>142</v>
      </c>
    </row>
    <row r="23" spans="1:4" x14ac:dyDescent="0.45">
      <c r="A23">
        <v>309</v>
      </c>
      <c r="B23" t="s">
        <v>145</v>
      </c>
    </row>
    <row r="24" spans="1:4" x14ac:dyDescent="0.45">
      <c r="A24">
        <v>310</v>
      </c>
      <c r="B24" t="s">
        <v>146</v>
      </c>
    </row>
    <row r="25" spans="1:4" x14ac:dyDescent="0.45">
      <c r="A25">
        <v>311</v>
      </c>
      <c r="B25" t="s">
        <v>147</v>
      </c>
      <c r="D25" s="36"/>
    </row>
    <row r="26" spans="1:4" x14ac:dyDescent="0.45">
      <c r="A26">
        <v>312</v>
      </c>
      <c r="B26" t="s">
        <v>148</v>
      </c>
    </row>
    <row r="27" spans="1:4" x14ac:dyDescent="0.45">
      <c r="A27">
        <v>313</v>
      </c>
      <c r="B27" t="s">
        <v>149</v>
      </c>
    </row>
    <row r="28" spans="1:4" x14ac:dyDescent="0.45">
      <c r="A28">
        <v>314</v>
      </c>
      <c r="B28" t="s">
        <v>150</v>
      </c>
    </row>
    <row r="29" spans="1:4" x14ac:dyDescent="0.45">
      <c r="A29">
        <v>315</v>
      </c>
      <c r="B29" t="s">
        <v>151</v>
      </c>
    </row>
    <row r="30" spans="1:4" x14ac:dyDescent="0.45">
      <c r="A30">
        <v>316</v>
      </c>
      <c r="B30" t="s">
        <v>152</v>
      </c>
    </row>
    <row r="31" spans="1:4" x14ac:dyDescent="0.45">
      <c r="A31">
        <v>317</v>
      </c>
      <c r="B31" t="s">
        <v>153</v>
      </c>
    </row>
    <row r="32" spans="1:4" x14ac:dyDescent="0.45">
      <c r="A32">
        <v>318</v>
      </c>
      <c r="B32" t="s">
        <v>154</v>
      </c>
    </row>
    <row r="33" spans="1:2" x14ac:dyDescent="0.45">
      <c r="A33">
        <v>319</v>
      </c>
      <c r="B33" t="s">
        <v>155</v>
      </c>
    </row>
    <row r="34" spans="1:2" x14ac:dyDescent="0.45">
      <c r="A34">
        <v>320</v>
      </c>
      <c r="B34" t="s">
        <v>156</v>
      </c>
    </row>
    <row r="35" spans="1:2" x14ac:dyDescent="0.45">
      <c r="A35">
        <v>330</v>
      </c>
      <c r="B35" t="s">
        <v>157</v>
      </c>
    </row>
    <row r="36" spans="1:2" x14ac:dyDescent="0.45">
      <c r="A36">
        <v>331</v>
      </c>
      <c r="B36" t="s">
        <v>158</v>
      </c>
    </row>
    <row r="37" spans="1:2" x14ac:dyDescent="0.45">
      <c r="A37">
        <v>332</v>
      </c>
      <c r="B37" t="s">
        <v>159</v>
      </c>
    </row>
    <row r="38" spans="1:2" x14ac:dyDescent="0.45">
      <c r="A38">
        <v>333</v>
      </c>
      <c r="B38" t="s">
        <v>160</v>
      </c>
    </row>
    <row r="39" spans="1:2" x14ac:dyDescent="0.45">
      <c r="A39">
        <v>334</v>
      </c>
      <c r="B39" t="s">
        <v>161</v>
      </c>
    </row>
    <row r="40" spans="1:2" x14ac:dyDescent="0.45">
      <c r="A40">
        <v>335</v>
      </c>
      <c r="B40" t="s">
        <v>162</v>
      </c>
    </row>
    <row r="41" spans="1:2" x14ac:dyDescent="0.45">
      <c r="A41">
        <v>336</v>
      </c>
      <c r="B41" t="s">
        <v>163</v>
      </c>
    </row>
    <row r="42" spans="1:2" x14ac:dyDescent="0.45">
      <c r="A42">
        <v>340</v>
      </c>
      <c r="B42" t="s">
        <v>164</v>
      </c>
    </row>
    <row r="43" spans="1:2" x14ac:dyDescent="0.45">
      <c r="A43">
        <v>341</v>
      </c>
      <c r="B43" t="s">
        <v>165</v>
      </c>
    </row>
    <row r="44" spans="1:2" x14ac:dyDescent="0.45">
      <c r="A44">
        <v>342</v>
      </c>
      <c r="B44" t="s">
        <v>166</v>
      </c>
    </row>
    <row r="45" spans="1:2" x14ac:dyDescent="0.45">
      <c r="A45">
        <v>343</v>
      </c>
      <c r="B45" t="s">
        <v>167</v>
      </c>
    </row>
    <row r="46" spans="1:2" x14ac:dyDescent="0.45">
      <c r="A46">
        <v>344</v>
      </c>
      <c r="B46" t="s">
        <v>168</v>
      </c>
    </row>
    <row r="47" spans="1:2" x14ac:dyDescent="0.45">
      <c r="A47">
        <v>350</v>
      </c>
      <c r="B47" t="s">
        <v>169</v>
      </c>
    </row>
    <row r="48" spans="1:2" x14ac:dyDescent="0.45">
      <c r="A48">
        <v>351</v>
      </c>
      <c r="B48" t="s">
        <v>170</v>
      </c>
    </row>
    <row r="49" spans="1:2" x14ac:dyDescent="0.45">
      <c r="A49">
        <v>352</v>
      </c>
      <c r="B49" t="s">
        <v>171</v>
      </c>
    </row>
    <row r="50" spans="1:2" x14ac:dyDescent="0.45">
      <c r="A50">
        <v>353</v>
      </c>
      <c r="B50" t="s">
        <v>172</v>
      </c>
    </row>
    <row r="51" spans="1:2" x14ac:dyDescent="0.45">
      <c r="A51">
        <v>354</v>
      </c>
      <c r="B51" t="s">
        <v>173</v>
      </c>
    </row>
    <row r="52" spans="1:2" x14ac:dyDescent="0.45">
      <c r="A52">
        <v>355</v>
      </c>
      <c r="B52" t="s">
        <v>174</v>
      </c>
    </row>
    <row r="53" spans="1:2" x14ac:dyDescent="0.45">
      <c r="A53">
        <v>356</v>
      </c>
      <c r="B53" t="s">
        <v>175</v>
      </c>
    </row>
    <row r="54" spans="1:2" x14ac:dyDescent="0.45">
      <c r="A54">
        <v>357</v>
      </c>
      <c r="B54" t="s">
        <v>176</v>
      </c>
    </row>
    <row r="55" spans="1:2" x14ac:dyDescent="0.45">
      <c r="A55">
        <v>358</v>
      </c>
      <c r="B55" t="s">
        <v>177</v>
      </c>
    </row>
    <row r="56" spans="1:2" x14ac:dyDescent="0.45">
      <c r="A56">
        <v>359</v>
      </c>
      <c r="B56" t="s">
        <v>178</v>
      </c>
    </row>
    <row r="57" spans="1:2" x14ac:dyDescent="0.45">
      <c r="A57">
        <v>370</v>
      </c>
      <c r="B57" t="s">
        <v>179</v>
      </c>
    </row>
    <row r="58" spans="1:2" x14ac:dyDescent="0.45">
      <c r="A58">
        <v>371</v>
      </c>
      <c r="B58" t="s">
        <v>180</v>
      </c>
    </row>
    <row r="59" spans="1:2" x14ac:dyDescent="0.45">
      <c r="A59">
        <v>372</v>
      </c>
      <c r="B59" t="s">
        <v>181</v>
      </c>
    </row>
    <row r="60" spans="1:2" x14ac:dyDescent="0.45">
      <c r="A60">
        <v>373</v>
      </c>
      <c r="B60" t="s">
        <v>182</v>
      </c>
    </row>
    <row r="61" spans="1:2" x14ac:dyDescent="0.45">
      <c r="A61">
        <v>380</v>
      </c>
      <c r="B61" t="s">
        <v>183</v>
      </c>
    </row>
    <row r="62" spans="1:2" x14ac:dyDescent="0.45">
      <c r="A62">
        <v>381</v>
      </c>
      <c r="B62" t="s">
        <v>184</v>
      </c>
    </row>
    <row r="63" spans="1:2" x14ac:dyDescent="0.45">
      <c r="A63">
        <v>382</v>
      </c>
      <c r="B63" t="s">
        <v>185</v>
      </c>
    </row>
    <row r="64" spans="1:2" x14ac:dyDescent="0.45">
      <c r="A64">
        <v>383</v>
      </c>
      <c r="B64" t="s">
        <v>186</v>
      </c>
    </row>
    <row r="65" spans="1:2" x14ac:dyDescent="0.45">
      <c r="A65">
        <v>384</v>
      </c>
      <c r="B65" t="s">
        <v>187</v>
      </c>
    </row>
    <row r="66" spans="1:2" x14ac:dyDescent="0.45">
      <c r="A66">
        <v>390</v>
      </c>
      <c r="B66" t="s">
        <v>188</v>
      </c>
    </row>
    <row r="67" spans="1:2" x14ac:dyDescent="0.45">
      <c r="A67">
        <v>391</v>
      </c>
      <c r="B67" t="s">
        <v>189</v>
      </c>
    </row>
    <row r="68" spans="1:2" x14ac:dyDescent="0.45">
      <c r="A68">
        <v>392</v>
      </c>
      <c r="B68" t="s">
        <v>190</v>
      </c>
    </row>
    <row r="69" spans="1:2" x14ac:dyDescent="0.45">
      <c r="A69">
        <v>393</v>
      </c>
      <c r="B69" t="s">
        <v>191</v>
      </c>
    </row>
    <row r="70" spans="1:2" x14ac:dyDescent="0.45">
      <c r="A70">
        <v>394</v>
      </c>
      <c r="B70" t="s">
        <v>192</v>
      </c>
    </row>
    <row r="71" spans="1:2" x14ac:dyDescent="0.45">
      <c r="A71">
        <v>420</v>
      </c>
      <c r="B71" t="s">
        <v>193</v>
      </c>
    </row>
    <row r="72" spans="1:2" x14ac:dyDescent="0.45">
      <c r="A72">
        <v>800</v>
      </c>
      <c r="B72" t="s">
        <v>194</v>
      </c>
    </row>
    <row r="73" spans="1:2" x14ac:dyDescent="0.45">
      <c r="A73">
        <v>801</v>
      </c>
      <c r="B73" t="s">
        <v>195</v>
      </c>
    </row>
    <row r="74" spans="1:2" x14ac:dyDescent="0.45">
      <c r="A74">
        <v>802</v>
      </c>
      <c r="B74" t="s">
        <v>196</v>
      </c>
    </row>
    <row r="75" spans="1:2" x14ac:dyDescent="0.45">
      <c r="A75">
        <v>803</v>
      </c>
      <c r="B75" t="s">
        <v>197</v>
      </c>
    </row>
    <row r="76" spans="1:2" x14ac:dyDescent="0.45">
      <c r="A76">
        <v>805</v>
      </c>
      <c r="B76" t="s">
        <v>198</v>
      </c>
    </row>
    <row r="77" spans="1:2" x14ac:dyDescent="0.45">
      <c r="A77">
        <v>806</v>
      </c>
      <c r="B77" t="s">
        <v>199</v>
      </c>
    </row>
    <row r="78" spans="1:2" x14ac:dyDescent="0.45">
      <c r="A78">
        <v>807</v>
      </c>
      <c r="B78" t="s">
        <v>200</v>
      </c>
    </row>
    <row r="79" spans="1:2" x14ac:dyDescent="0.45">
      <c r="A79">
        <v>808</v>
      </c>
      <c r="B79" t="s">
        <v>201</v>
      </c>
    </row>
    <row r="80" spans="1:2" x14ac:dyDescent="0.45">
      <c r="A80">
        <v>810</v>
      </c>
      <c r="B80" t="s">
        <v>202</v>
      </c>
    </row>
    <row r="81" spans="1:2" x14ac:dyDescent="0.45">
      <c r="A81">
        <v>811</v>
      </c>
      <c r="B81" t="s">
        <v>203</v>
      </c>
    </row>
    <row r="82" spans="1:2" x14ac:dyDescent="0.45">
      <c r="A82">
        <v>812</v>
      </c>
      <c r="B82" t="s">
        <v>204</v>
      </c>
    </row>
    <row r="83" spans="1:2" x14ac:dyDescent="0.45">
      <c r="A83">
        <v>813</v>
      </c>
      <c r="B83" t="s">
        <v>205</v>
      </c>
    </row>
    <row r="84" spans="1:2" x14ac:dyDescent="0.45">
      <c r="A84">
        <v>815</v>
      </c>
      <c r="B84" t="s">
        <v>206</v>
      </c>
    </row>
    <row r="85" spans="1:2" x14ac:dyDescent="0.45">
      <c r="A85">
        <v>816</v>
      </c>
      <c r="B85" t="s">
        <v>207</v>
      </c>
    </row>
    <row r="86" spans="1:2" x14ac:dyDescent="0.45">
      <c r="A86">
        <v>821</v>
      </c>
      <c r="B86" t="s">
        <v>208</v>
      </c>
    </row>
    <row r="87" spans="1:2" x14ac:dyDescent="0.45">
      <c r="A87">
        <v>822</v>
      </c>
      <c r="B87" t="s">
        <v>209</v>
      </c>
    </row>
    <row r="88" spans="1:2" x14ac:dyDescent="0.45">
      <c r="A88">
        <v>823</v>
      </c>
      <c r="B88" t="s">
        <v>210</v>
      </c>
    </row>
    <row r="89" spans="1:2" x14ac:dyDescent="0.45">
      <c r="A89">
        <v>825</v>
      </c>
      <c r="B89" t="s">
        <v>211</v>
      </c>
    </row>
    <row r="90" spans="1:2" x14ac:dyDescent="0.45">
      <c r="A90">
        <v>826</v>
      </c>
      <c r="B90" t="s">
        <v>212</v>
      </c>
    </row>
    <row r="91" spans="1:2" x14ac:dyDescent="0.45">
      <c r="A91">
        <v>830</v>
      </c>
      <c r="B91" t="s">
        <v>213</v>
      </c>
    </row>
    <row r="92" spans="1:2" x14ac:dyDescent="0.45">
      <c r="A92">
        <v>831</v>
      </c>
      <c r="B92" t="s">
        <v>214</v>
      </c>
    </row>
    <row r="93" spans="1:2" x14ac:dyDescent="0.45">
      <c r="A93">
        <v>838</v>
      </c>
      <c r="B93" t="s">
        <v>215</v>
      </c>
    </row>
    <row r="94" spans="1:2" x14ac:dyDescent="0.45">
      <c r="A94">
        <v>839</v>
      </c>
      <c r="B94" t="s">
        <v>216</v>
      </c>
    </row>
    <row r="95" spans="1:2" x14ac:dyDescent="0.45">
      <c r="A95">
        <v>840</v>
      </c>
      <c r="B95" t="s">
        <v>217</v>
      </c>
    </row>
    <row r="96" spans="1:2" x14ac:dyDescent="0.45">
      <c r="A96">
        <v>841</v>
      </c>
      <c r="B96" t="s">
        <v>218</v>
      </c>
    </row>
    <row r="97" spans="1:2" x14ac:dyDescent="0.45">
      <c r="A97">
        <v>845</v>
      </c>
      <c r="B97" t="s">
        <v>219</v>
      </c>
    </row>
    <row r="98" spans="1:2" x14ac:dyDescent="0.45">
      <c r="A98">
        <v>846</v>
      </c>
      <c r="B98" t="s">
        <v>220</v>
      </c>
    </row>
    <row r="99" spans="1:2" x14ac:dyDescent="0.45">
      <c r="A99">
        <v>850</v>
      </c>
      <c r="B99" t="s">
        <v>221</v>
      </c>
    </row>
    <row r="100" spans="1:2" x14ac:dyDescent="0.45">
      <c r="A100">
        <v>851</v>
      </c>
      <c r="B100" t="s">
        <v>222</v>
      </c>
    </row>
    <row r="101" spans="1:2" x14ac:dyDescent="0.45">
      <c r="A101">
        <v>852</v>
      </c>
      <c r="B101" t="s">
        <v>223</v>
      </c>
    </row>
    <row r="102" spans="1:2" x14ac:dyDescent="0.45">
      <c r="A102">
        <v>855</v>
      </c>
      <c r="B102" t="s">
        <v>224</v>
      </c>
    </row>
    <row r="103" spans="1:2" x14ac:dyDescent="0.45">
      <c r="A103">
        <v>856</v>
      </c>
      <c r="B103" t="s">
        <v>225</v>
      </c>
    </row>
    <row r="104" spans="1:2" x14ac:dyDescent="0.45">
      <c r="A104">
        <v>857</v>
      </c>
      <c r="B104" t="s">
        <v>226</v>
      </c>
    </row>
    <row r="105" spans="1:2" x14ac:dyDescent="0.45">
      <c r="A105">
        <v>860</v>
      </c>
      <c r="B105" t="s">
        <v>227</v>
      </c>
    </row>
    <row r="106" spans="1:2" x14ac:dyDescent="0.45">
      <c r="A106">
        <v>861</v>
      </c>
      <c r="B106" t="s">
        <v>228</v>
      </c>
    </row>
    <row r="107" spans="1:2" x14ac:dyDescent="0.45">
      <c r="A107">
        <v>865</v>
      </c>
      <c r="B107" t="s">
        <v>229</v>
      </c>
    </row>
    <row r="108" spans="1:2" x14ac:dyDescent="0.45">
      <c r="A108">
        <v>866</v>
      </c>
      <c r="B108" t="s">
        <v>230</v>
      </c>
    </row>
    <row r="109" spans="1:2" x14ac:dyDescent="0.45">
      <c r="A109">
        <v>867</v>
      </c>
      <c r="B109" t="s">
        <v>231</v>
      </c>
    </row>
    <row r="110" spans="1:2" x14ac:dyDescent="0.45">
      <c r="A110">
        <v>868</v>
      </c>
      <c r="B110" t="s">
        <v>232</v>
      </c>
    </row>
    <row r="111" spans="1:2" x14ac:dyDescent="0.45">
      <c r="A111">
        <v>869</v>
      </c>
      <c r="B111" t="s">
        <v>233</v>
      </c>
    </row>
    <row r="112" spans="1:2" x14ac:dyDescent="0.45">
      <c r="A112">
        <v>870</v>
      </c>
      <c r="B112" t="s">
        <v>234</v>
      </c>
    </row>
    <row r="113" spans="1:2" x14ac:dyDescent="0.45">
      <c r="A113">
        <v>871</v>
      </c>
      <c r="B113" t="s">
        <v>235</v>
      </c>
    </row>
    <row r="114" spans="1:2" x14ac:dyDescent="0.45">
      <c r="A114">
        <v>872</v>
      </c>
      <c r="B114" t="s">
        <v>236</v>
      </c>
    </row>
    <row r="115" spans="1:2" x14ac:dyDescent="0.45">
      <c r="A115">
        <v>873</v>
      </c>
      <c r="B115" t="s">
        <v>237</v>
      </c>
    </row>
    <row r="116" spans="1:2" x14ac:dyDescent="0.45">
      <c r="A116">
        <v>874</v>
      </c>
      <c r="B116" t="s">
        <v>238</v>
      </c>
    </row>
    <row r="117" spans="1:2" x14ac:dyDescent="0.45">
      <c r="A117">
        <v>876</v>
      </c>
      <c r="B117" t="s">
        <v>239</v>
      </c>
    </row>
    <row r="118" spans="1:2" x14ac:dyDescent="0.45">
      <c r="A118">
        <v>877</v>
      </c>
      <c r="B118" t="s">
        <v>240</v>
      </c>
    </row>
    <row r="119" spans="1:2" x14ac:dyDescent="0.45">
      <c r="A119">
        <v>878</v>
      </c>
      <c r="B119" t="s">
        <v>241</v>
      </c>
    </row>
    <row r="120" spans="1:2" x14ac:dyDescent="0.45">
      <c r="A120">
        <v>879</v>
      </c>
      <c r="B120" t="s">
        <v>242</v>
      </c>
    </row>
    <row r="121" spans="1:2" x14ac:dyDescent="0.45">
      <c r="A121">
        <v>880</v>
      </c>
      <c r="B121" t="s">
        <v>243</v>
      </c>
    </row>
    <row r="122" spans="1:2" x14ac:dyDescent="0.45">
      <c r="A122">
        <v>881</v>
      </c>
      <c r="B122" t="s">
        <v>244</v>
      </c>
    </row>
    <row r="123" spans="1:2" x14ac:dyDescent="0.45">
      <c r="A123">
        <v>882</v>
      </c>
      <c r="B123" t="s">
        <v>245</v>
      </c>
    </row>
    <row r="124" spans="1:2" x14ac:dyDescent="0.45">
      <c r="A124">
        <v>883</v>
      </c>
      <c r="B124" t="s">
        <v>246</v>
      </c>
    </row>
    <row r="125" spans="1:2" x14ac:dyDescent="0.45">
      <c r="A125">
        <v>884</v>
      </c>
      <c r="B125" t="s">
        <v>247</v>
      </c>
    </row>
    <row r="126" spans="1:2" x14ac:dyDescent="0.45">
      <c r="A126">
        <v>885</v>
      </c>
      <c r="B126" t="s">
        <v>248</v>
      </c>
    </row>
    <row r="127" spans="1:2" x14ac:dyDescent="0.45">
      <c r="A127">
        <v>886</v>
      </c>
      <c r="B127" t="s">
        <v>249</v>
      </c>
    </row>
    <row r="128" spans="1:2" x14ac:dyDescent="0.45">
      <c r="A128">
        <v>887</v>
      </c>
      <c r="B128" t="s">
        <v>250</v>
      </c>
    </row>
    <row r="129" spans="1:2" x14ac:dyDescent="0.45">
      <c r="A129">
        <v>888</v>
      </c>
      <c r="B129" t="s">
        <v>251</v>
      </c>
    </row>
    <row r="130" spans="1:2" x14ac:dyDescent="0.45">
      <c r="A130">
        <v>889</v>
      </c>
      <c r="B130" t="s">
        <v>252</v>
      </c>
    </row>
    <row r="131" spans="1:2" x14ac:dyDescent="0.45">
      <c r="A131">
        <v>890</v>
      </c>
      <c r="B131" t="s">
        <v>253</v>
      </c>
    </row>
    <row r="132" spans="1:2" x14ac:dyDescent="0.45">
      <c r="A132">
        <v>891</v>
      </c>
      <c r="B132" t="s">
        <v>254</v>
      </c>
    </row>
    <row r="133" spans="1:2" x14ac:dyDescent="0.45">
      <c r="A133">
        <v>892</v>
      </c>
      <c r="B133" t="s">
        <v>255</v>
      </c>
    </row>
    <row r="134" spans="1:2" x14ac:dyDescent="0.45">
      <c r="A134">
        <v>893</v>
      </c>
      <c r="B134" t="s">
        <v>256</v>
      </c>
    </row>
    <row r="135" spans="1:2" x14ac:dyDescent="0.45">
      <c r="A135">
        <v>894</v>
      </c>
      <c r="B135" t="s">
        <v>257</v>
      </c>
    </row>
    <row r="136" spans="1:2" x14ac:dyDescent="0.45">
      <c r="A136">
        <v>895</v>
      </c>
      <c r="B136" t="s">
        <v>258</v>
      </c>
    </row>
    <row r="137" spans="1:2" x14ac:dyDescent="0.45">
      <c r="A137">
        <v>896</v>
      </c>
      <c r="B137" t="s">
        <v>259</v>
      </c>
    </row>
    <row r="138" spans="1:2" x14ac:dyDescent="0.45">
      <c r="A138">
        <v>908</v>
      </c>
      <c r="B138" t="s">
        <v>260</v>
      </c>
    </row>
    <row r="139" spans="1:2" x14ac:dyDescent="0.45">
      <c r="A139">
        <v>909</v>
      </c>
      <c r="B139" t="s">
        <v>261</v>
      </c>
    </row>
    <row r="140" spans="1:2" x14ac:dyDescent="0.45">
      <c r="A140">
        <v>916</v>
      </c>
      <c r="B140" t="s">
        <v>262</v>
      </c>
    </row>
    <row r="141" spans="1:2" x14ac:dyDescent="0.45">
      <c r="A141">
        <v>919</v>
      </c>
      <c r="B141" t="s">
        <v>263</v>
      </c>
    </row>
    <row r="142" spans="1:2" x14ac:dyDescent="0.45">
      <c r="A142">
        <v>921</v>
      </c>
      <c r="B142" t="s">
        <v>264</v>
      </c>
    </row>
    <row r="143" spans="1:2" x14ac:dyDescent="0.45">
      <c r="A143">
        <v>925</v>
      </c>
      <c r="B143" t="s">
        <v>265</v>
      </c>
    </row>
    <row r="144" spans="1:2" x14ac:dyDescent="0.45">
      <c r="A144">
        <v>926</v>
      </c>
      <c r="B144" t="s">
        <v>266</v>
      </c>
    </row>
    <row r="145" spans="1:2" x14ac:dyDescent="0.45">
      <c r="A145">
        <v>929</v>
      </c>
      <c r="B145" t="s">
        <v>267</v>
      </c>
    </row>
    <row r="146" spans="1:2" x14ac:dyDescent="0.45">
      <c r="A146">
        <v>931</v>
      </c>
      <c r="B146" t="s">
        <v>268</v>
      </c>
    </row>
    <row r="147" spans="1:2" x14ac:dyDescent="0.45">
      <c r="A147">
        <v>933</v>
      </c>
      <c r="B147" t="s">
        <v>269</v>
      </c>
    </row>
    <row r="148" spans="1:2" x14ac:dyDescent="0.45">
      <c r="A148">
        <v>935</v>
      </c>
      <c r="B148" t="s">
        <v>270</v>
      </c>
    </row>
    <row r="149" spans="1:2" x14ac:dyDescent="0.45">
      <c r="A149">
        <v>936</v>
      </c>
      <c r="B149" t="s">
        <v>271</v>
      </c>
    </row>
    <row r="150" spans="1:2" x14ac:dyDescent="0.45">
      <c r="A150">
        <v>937</v>
      </c>
      <c r="B150" t="s">
        <v>272</v>
      </c>
    </row>
    <row r="151" spans="1:2" x14ac:dyDescent="0.45">
      <c r="A151">
        <v>938</v>
      </c>
      <c r="B151" t="s">
        <v>273</v>
      </c>
    </row>
    <row r="152" spans="1:2" x14ac:dyDescent="0.45">
      <c r="A152">
        <v>940</v>
      </c>
      <c r="B152" t="s">
        <v>423</v>
      </c>
    </row>
    <row r="153" spans="1:2" x14ac:dyDescent="0.45">
      <c r="A153">
        <v>941</v>
      </c>
      <c r="B153" t="s">
        <v>424</v>
      </c>
    </row>
  </sheetData>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211517E541D74F9612214317002BEA" ma:contentTypeVersion="13" ma:contentTypeDescription="Create a new document." ma:contentTypeScope="" ma:versionID="2f92bee6e8b61f977037f58b1211dcbc">
  <xsd:schema xmlns:xsd="http://www.w3.org/2001/XMLSchema" xmlns:xs="http://www.w3.org/2001/XMLSchema" xmlns:p="http://schemas.microsoft.com/office/2006/metadata/properties" xmlns:ns3="be4273c6-216d-46fc-a3fc-53dc33313c8b" xmlns:ns4="c229d0bd-8925-4657-9976-e448b8ced7c4" targetNamespace="http://schemas.microsoft.com/office/2006/metadata/properties" ma:root="true" ma:fieldsID="5eb6f263d591303c7a2e8fbc93b4583c" ns3:_="" ns4:_="">
    <xsd:import namespace="be4273c6-216d-46fc-a3fc-53dc33313c8b"/>
    <xsd:import namespace="c229d0bd-8925-4657-9976-e448b8ced7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273c6-216d-46fc-a3fc-53dc33313c8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29d0bd-8925-4657-9976-e448b8ced7c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E4D84C-911E-48AD-B197-C9C4C6939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273c6-216d-46fc-a3fc-53dc33313c8b"/>
    <ds:schemaRef ds:uri="c229d0bd-8925-4657-9976-e448b8ced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99D7FD-C9E9-44A7-B4F8-356E97ADC676}">
  <ds:schemaRefs>
    <ds:schemaRef ds:uri="http://schemas.microsoft.com/sharepoint/v3/contenttype/forms"/>
  </ds:schemaRefs>
</ds:datastoreItem>
</file>

<file path=customXml/itemProps3.xml><?xml version="1.0" encoding="utf-8"?>
<ds:datastoreItem xmlns:ds="http://schemas.openxmlformats.org/officeDocument/2006/customXml" ds:itemID="{1343B576-0185-44A8-8C34-E2246DBA02C9}">
  <ds:schemaRef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be4273c6-216d-46fc-a3fc-53dc33313c8b"/>
    <ds:schemaRef ds:uri="http://purl.org/dc/terms/"/>
    <ds:schemaRef ds:uri="c229d0bd-8925-4657-9976-e448b8ced7c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Front page</vt:lpstr>
      <vt:lpstr>General Request</vt:lpstr>
      <vt:lpstr>Source_data</vt:lpstr>
      <vt:lpstr>EY Request</vt:lpstr>
      <vt:lpstr>EY Pass-through proforma</vt:lpstr>
      <vt:lpstr>Pass-through calculation</vt:lpstr>
      <vt:lpstr>PSED guidance</vt:lpstr>
      <vt:lpstr>Recording equalities impacts</vt:lpstr>
      <vt:lpstr>Source_data (2)</vt:lpstr>
      <vt:lpstr>'Recording equalities impacts'!_ftn1</vt:lpstr>
      <vt:lpstr>'Recording equalities impacts'!_ftnref1</vt:lpstr>
      <vt:lpstr>'Recording equalities impacts'!_Hlk78447880</vt:lpstr>
      <vt:lpstr>fundingyear</vt:lpstr>
      <vt:lpstr>fundingyear1</vt:lpstr>
      <vt:lpstr>'EY Request'!Print_Area</vt:lpstr>
      <vt:lpstr>'General Request'!Print_Area</vt:lpstr>
      <vt:lpstr>requesttype</vt:lpstr>
      <vt:lpstr>requesttype1</vt:lpstr>
      <vt:lpstr>Type</vt:lpstr>
      <vt:lpstr>Type__Request</vt:lpstr>
      <vt:lpstr>Type_Request</vt:lpstr>
      <vt:lpstr>type_request1</vt:lpstr>
      <vt:lpstr>Type_Request2</vt:lpstr>
      <vt:lpstr>type1</vt:lpstr>
      <vt:lpstr>year</vt:lpstr>
      <vt:lpstr>Year1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Disapplication proforma 2019 to 2020</dc:title>
  <dc:subject/>
  <dc:creator>HUMPHREYS, Andy</dc:creator>
  <cp:keywords/>
  <dc:description/>
  <cp:lastModifiedBy>MUFFETT, Caramia</cp:lastModifiedBy>
  <cp:revision/>
  <dcterms:created xsi:type="dcterms:W3CDTF">2016-06-24T08:10:12Z</dcterms:created>
  <dcterms:modified xsi:type="dcterms:W3CDTF">2021-11-10T14:43:32Z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0x010100B6211517E541D74F9612214317002BEA</vt:lpwstr>
  </property>
  <property fmtid="{D5CDD505-2E9C-101B-9397-08002B2CF9AE}" pid="3" name="_dlc_DocIdItemGuid">
    <vt:lpwstr>5d4669f3-1ca0-47fa-a3cf-77b4a018dd6d</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ies>
</file>