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SharePoint to file/"/>
    </mc:Choice>
  </mc:AlternateContent>
  <xr:revisionPtr revIDLastSave="0" documentId="8_{E11A3861-5273-45DA-882D-3774C7BE66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le &amp; Contents" sheetId="6" r:id="rId1"/>
    <sheet name="GVA" sheetId="47" r:id="rId2"/>
    <sheet name="Employment" sheetId="48" r:id="rId3"/>
    <sheet name="Investment" sheetId="86" r:id="rId4"/>
    <sheet name="Production of primary fuels" sheetId="87" r:id="rId5"/>
    <sheet name="Inland energy consumption" sheetId="88" r:id="rId6"/>
    <sheet name="Final energy consumption" sheetId="89" r:id="rId7"/>
    <sheet name="Import dependency" sheetId="90" r:id="rId8"/>
    <sheet name="Key sources of imports" sheetId="91" r:id="rId9"/>
    <sheet name="Low carbon sources" sheetId="55" r:id="rId10"/>
    <sheet name="Energy and carbon ratios" sheetId="56" r:id="rId11"/>
    <sheet name="Emissions by gas" sheetId="57" r:id="rId12"/>
    <sheet name="Emissions by NC sector" sheetId="58" r:id="rId13"/>
    <sheet name="Reliability" sheetId="59" r:id="rId14"/>
    <sheet name="Coal production and imports" sheetId="92" r:id="rId15"/>
    <sheet name="Coal consumption" sheetId="93" r:id="rId16"/>
    <sheet name="Foreign trade in oil" sheetId="62" r:id="rId17"/>
    <sheet name="Demand by petroleum products" sheetId="63" r:id="rId18"/>
    <sheet name="Demand for road fuels" sheetId="64" r:id="rId19"/>
    <sheet name="Road fuel demand Covid-19" sheetId="98" r:id="rId20"/>
    <sheet name="UKCS production" sheetId="94" r:id="rId21"/>
    <sheet name="O&amp;G production and reserves" sheetId="95" r:id="rId22"/>
    <sheet name="Gas demand" sheetId="67" r:id="rId23"/>
    <sheet name="Gas trade" sheetId="68" r:id="rId24"/>
    <sheet name="Electricity generated" sheetId="84" r:id="rId25"/>
    <sheet name="Electricity supplied" sheetId="69" r:id="rId26"/>
    <sheet name="Electricity capacity" sheetId="70" r:id="rId27"/>
    <sheet name="Microgeneration capacity" sheetId="96" r:id="rId28"/>
    <sheet name="Renewable energy sources" sheetId="72" r:id="rId29"/>
    <sheet name="Renewable generation" sheetId="73" r:id="rId30"/>
    <sheet name="Combined heat and power" sheetId="75" r:id="rId31"/>
    <sheet name="Energy intensity" sheetId="76" r:id="rId32"/>
    <sheet name="Energy efficiency measures" sheetId="77" r:id="rId33"/>
    <sheet name="Smart meters" sheetId="85" r:id="rId34"/>
    <sheet name="Fuel Poverty by households" sheetId="78" r:id="rId35"/>
    <sheet name="Fuel poor by FPEER band" sheetId="79" r:id="rId36"/>
    <sheet name="Industrial prices" sheetId="80" r:id="rId37"/>
    <sheet name="Domestic prices" sheetId="81" r:id="rId38"/>
    <sheet name="Petrol and diesel prices" sheetId="82" r:id="rId39"/>
    <sheet name="Fuel expenditure" sheetId="83" r:id="rId40"/>
  </sheets>
  <definedNames>
    <definedName name="_xlnm._FilterDatabase" localSheetId="19" hidden="1">'Road fuel demand Covid-19'!$B$4:$B$375</definedName>
    <definedName name="_xlnm.Print_Area" localSheetId="19">'Road fuel demand Covid-19'!$B$1:$C$375</definedName>
    <definedName name="_xlnm.Print_Titles" localSheetId="19">'Road fuel demand Covid-19'!$2:$4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98" l="1"/>
  <c r="G9" i="98"/>
  <c r="H8" i="98"/>
  <c r="G8" i="98"/>
  <c r="H7" i="98"/>
  <c r="G7" i="98"/>
  <c r="H5" i="98"/>
  <c r="G5" i="98"/>
  <c r="B21" i="72" l="1"/>
  <c r="B25" i="72" s="1"/>
  <c r="C21" i="72"/>
  <c r="C25" i="72" s="1"/>
  <c r="D21" i="72"/>
  <c r="E21" i="72"/>
  <c r="F21" i="72"/>
  <c r="B22" i="72"/>
  <c r="C22" i="72"/>
  <c r="D22" i="72"/>
  <c r="D25" i="72" s="1"/>
  <c r="E22" i="72"/>
  <c r="E25" i="72" s="1"/>
  <c r="F22" i="72"/>
  <c r="F25" i="72" s="1"/>
  <c r="B23" i="72"/>
  <c r="C23" i="72"/>
  <c r="D23" i="72"/>
  <c r="E23" i="72"/>
  <c r="F23" i="72"/>
  <c r="B24" i="72"/>
  <c r="C24" i="72"/>
  <c r="D24" i="72"/>
  <c r="E24" i="72"/>
  <c r="F24" i="72"/>
  <c r="G25" i="72"/>
  <c r="G24" i="72"/>
  <c r="G23" i="72"/>
  <c r="G22" i="72"/>
  <c r="G21" i="72"/>
  <c r="E44" i="95" l="1"/>
  <c r="AA3" i="88"/>
  <c r="AB3" i="88" s="1"/>
  <c r="AC3" i="88" s="1"/>
  <c r="AD3" i="88" s="1"/>
  <c r="AE3" i="88" s="1"/>
  <c r="AF3" i="88" s="1"/>
  <c r="C3" i="88"/>
  <c r="D3" i="88" s="1"/>
  <c r="E3" i="88" s="1"/>
  <c r="F3" i="88" s="1"/>
  <c r="G3" i="88" s="1"/>
  <c r="H3" i="88" s="1"/>
  <c r="I3" i="88" s="1"/>
  <c r="J3" i="88" s="1"/>
  <c r="K3" i="88" s="1"/>
  <c r="L3" i="88" s="1"/>
  <c r="M3" i="88" s="1"/>
  <c r="N3" i="88" s="1"/>
  <c r="O3" i="88" s="1"/>
  <c r="P3" i="88" s="1"/>
  <c r="Q3" i="88" s="1"/>
  <c r="R3" i="88" s="1"/>
  <c r="S3" i="88" s="1"/>
  <c r="T3" i="88" s="1"/>
  <c r="U3" i="88" s="1"/>
  <c r="V3" i="88" s="1"/>
  <c r="W3" i="88" s="1"/>
  <c r="X3" i="88" s="1"/>
  <c r="Y3" i="88" s="1"/>
  <c r="AG15" i="57" l="1"/>
  <c r="W15" i="57" l="1"/>
  <c r="R15" i="57"/>
  <c r="M15" i="57"/>
  <c r="H15" i="57"/>
  <c r="C15" i="57"/>
  <c r="AE23" i="55"/>
  <c r="AD23" i="55"/>
  <c r="AF22" i="55"/>
  <c r="AF21" i="55"/>
</calcChain>
</file>

<file path=xl/sharedStrings.xml><?xml version="1.0" encoding="utf-8"?>
<sst xmlns="http://schemas.openxmlformats.org/spreadsheetml/2006/main" count="570" uniqueCount="398">
  <si>
    <t>Contents</t>
  </si>
  <si>
    <t>Coal extraction</t>
  </si>
  <si>
    <t>Oil and gas extraction</t>
  </si>
  <si>
    <t>Refining</t>
  </si>
  <si>
    <t>Nuclear fuel processing</t>
  </si>
  <si>
    <t>Electricity</t>
  </si>
  <si>
    <t>Gas</t>
  </si>
  <si>
    <t>Total</t>
  </si>
  <si>
    <t>Thousands of people</t>
  </si>
  <si>
    <t xml:space="preserve"> Solid fuels production</t>
  </si>
  <si>
    <t>Source: Office for National Statistics</t>
  </si>
  <si>
    <t>Coke, Refined Petroleum Products</t>
  </si>
  <si>
    <t>Coal</t>
  </si>
  <si>
    <t>Petroleum</t>
  </si>
  <si>
    <t xml:space="preserve">Natural gas </t>
  </si>
  <si>
    <t>Primary electricity</t>
  </si>
  <si>
    <t>ktoe</t>
  </si>
  <si>
    <t>Bioenergy and waste</t>
  </si>
  <si>
    <t>Oil</t>
  </si>
  <si>
    <t>Thousand tonnes of oil equivalent</t>
  </si>
  <si>
    <t>Domestic</t>
  </si>
  <si>
    <t>Services (1)</t>
  </si>
  <si>
    <t>Transport</t>
  </si>
  <si>
    <t>Industry</t>
  </si>
  <si>
    <t>mtoe</t>
  </si>
  <si>
    <t>(1) Includes agriculture</t>
  </si>
  <si>
    <t>Primary supply (inland consumption)</t>
  </si>
  <si>
    <t>Imports</t>
  </si>
  <si>
    <t>Exports</t>
  </si>
  <si>
    <t>Net imports</t>
  </si>
  <si>
    <t>Marine bunkers</t>
  </si>
  <si>
    <t xml:space="preserve">Coal </t>
  </si>
  <si>
    <t>Manufactured fuels</t>
  </si>
  <si>
    <t>Primary oil</t>
  </si>
  <si>
    <t>Petroleum Products</t>
  </si>
  <si>
    <t>Natural Gas</t>
  </si>
  <si>
    <t>Nuclear</t>
  </si>
  <si>
    <t>Wind</t>
  </si>
  <si>
    <t>Hydro</t>
  </si>
  <si>
    <t>Transport fuels</t>
  </si>
  <si>
    <t>Other</t>
  </si>
  <si>
    <t>Total low carbon</t>
  </si>
  <si>
    <t>Total primary supply</t>
  </si>
  <si>
    <t>non energy use</t>
  </si>
  <si>
    <t>Denominator</t>
  </si>
  <si>
    <t>Total inland consumption of primary</t>
  </si>
  <si>
    <t>Gross domestic product at</t>
  </si>
  <si>
    <t>Million tonnes of</t>
  </si>
  <si>
    <t>Tonnes of oil equivalent per</t>
  </si>
  <si>
    <t>Index</t>
  </si>
  <si>
    <t>£ billion</t>
  </si>
  <si>
    <t>£1 million GDP</t>
  </si>
  <si>
    <t xml:space="preserve">Tonnes of CO2 per </t>
  </si>
  <si>
    <t>CO2 emissions</t>
  </si>
  <si>
    <t>Energy ratio</t>
  </si>
  <si>
    <t>Ratio</t>
  </si>
  <si>
    <t>Energy consumption</t>
  </si>
  <si>
    <t>Carbon dioxide emissions</t>
  </si>
  <si>
    <t>GDP</t>
  </si>
  <si>
    <t>Carbon ratio</t>
  </si>
  <si>
    <t>energy (temperature corrected)</t>
  </si>
  <si>
    <t xml:space="preserve">Energy ratio </t>
  </si>
  <si>
    <t>Hydrofluorocarbons (HFC)</t>
  </si>
  <si>
    <t>Perfluorocarbons (PFC)</t>
  </si>
  <si>
    <t>Total greenhouse gas emissions</t>
  </si>
  <si>
    <t>Methane</t>
  </si>
  <si>
    <t>Nitrous Oxide</t>
  </si>
  <si>
    <t>F Gases</t>
  </si>
  <si>
    <t>Mt CO2e</t>
  </si>
  <si>
    <t>Energy supply</t>
  </si>
  <si>
    <t>Residential</t>
  </si>
  <si>
    <t>Public, Agriculture, Waste Management and LULUCF</t>
  </si>
  <si>
    <t>Business and Industrial process</t>
  </si>
  <si>
    <t>Source: Office for National Statistics (Data from 1996 onwards based on SIC 2007 classifications)</t>
  </si>
  <si>
    <t>£ billion (current prices)</t>
  </si>
  <si>
    <t>.</t>
  </si>
  <si>
    <t>Bioenergy &amp; waste</t>
  </si>
  <si>
    <t>Import dependency</t>
  </si>
  <si>
    <t>%</t>
  </si>
  <si>
    <t>Biomass</t>
  </si>
  <si>
    <t>1990 = 100</t>
  </si>
  <si>
    <r>
      <t>oil equivalent</t>
    </r>
    <r>
      <rPr>
        <i/>
        <sz val="11"/>
        <rFont val="Arial"/>
        <family val="2"/>
      </rPr>
      <t xml:space="preserve"> </t>
    </r>
  </si>
  <si>
    <r>
      <t>Net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(emissions minus removals)</t>
    </r>
  </si>
  <si>
    <r>
      <t>Methane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</si>
  <si>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Nitrous Oxide (N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</si>
  <si>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Sulphur hexafluoride (SF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)</t>
    </r>
  </si>
  <si>
    <r>
      <t>Nitrogen Trifluoride (NF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</si>
  <si>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 GHG emissions</t>
  </si>
  <si>
    <t>All figures are for the UK only and exclude Crown Dependencies and Overseas Territories</t>
  </si>
  <si>
    <t>LULUCF = land use, land use change and forestry</t>
  </si>
  <si>
    <t>Gas supply year</t>
  </si>
  <si>
    <t>Calendar year demand - DUKES 4.1.1</t>
  </si>
  <si>
    <t xml:space="preserve">Average daily demand </t>
  </si>
  <si>
    <t>Implied percentage margin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</si>
  <si>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</si>
  <si>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</si>
  <si>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</si>
  <si>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</si>
  <si>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</si>
  <si>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</si>
  <si>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</si>
  <si>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</si>
  <si>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</si>
  <si>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</si>
  <si>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</si>
  <si>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</si>
  <si>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</si>
  <si>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</si>
  <si>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</si>
  <si>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</si>
  <si>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</si>
  <si>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</si>
  <si>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</si>
  <si>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</si>
  <si>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</si>
  <si>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</si>
  <si>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</si>
  <si>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g:\epa\eindicators\2007 Edition\Charts for internet publication\Key - internet 07\08_Key2.xls</t>
  </si>
  <si>
    <r>
      <t xml:space="preserve">Electricity </t>
    </r>
    <r>
      <rPr>
        <sz val="10"/>
        <color indexed="12"/>
        <rFont val="Arial"/>
        <family val="2"/>
      </rPr>
      <t>to be</t>
    </r>
    <r>
      <rPr>
        <sz val="12"/>
        <rFont val="Arial"/>
        <family val="2"/>
      </rPr>
      <t xml:space="preserve"> updated from DUKES 2009 Tables 5.7 and 5.10</t>
    </r>
  </si>
  <si>
    <t>Note that for 2007/8 and 2008/09 conversion to TWh/d uses Natural Gas consumed gross CV</t>
  </si>
  <si>
    <t>from Annex A of DUKES 2009</t>
  </si>
  <si>
    <t>note: don't convert TEC to DNC - keep capacity figure as published so percentage is same as 5.9</t>
  </si>
  <si>
    <t>National Grid supply and demand data (TWh/d)</t>
  </si>
  <si>
    <t>Electricity generating capacity and simultaneous maximum load met for major power producers (GW)</t>
  </si>
  <si>
    <t>Source: National Grid and BEIS</t>
  </si>
  <si>
    <t xml:space="preserve">Forecast maximum gas supply </t>
  </si>
  <si>
    <t xml:space="preserve">Actual maximum gas demand </t>
  </si>
  <si>
    <t xml:space="preserve">Total electricity declared net capacity </t>
  </si>
  <si>
    <t xml:space="preserve">Simultaneous maximum electricity load met </t>
  </si>
  <si>
    <t>Total Production</t>
  </si>
  <si>
    <t>Deep mined</t>
  </si>
  <si>
    <t>Surface mining</t>
  </si>
  <si>
    <t>Imports as a percentage of UK supply</t>
  </si>
  <si>
    <t>UK production as a percentage of UK Supply</t>
  </si>
  <si>
    <t>Services inc Transport</t>
  </si>
  <si>
    <t>Other energy industries</t>
  </si>
  <si>
    <t>Power stations</t>
  </si>
  <si>
    <t>Power stations as a percentage of total consumption</t>
  </si>
  <si>
    <t>(£ billion)</t>
  </si>
  <si>
    <t>Surplus &amp; deficit</t>
  </si>
  <si>
    <t>Cumulative Surplus</t>
  </si>
  <si>
    <t>Cumulative Deficit</t>
  </si>
  <si>
    <t>Million tonnes</t>
  </si>
  <si>
    <t>1990 data</t>
  </si>
  <si>
    <t>Petrol</t>
  </si>
  <si>
    <t>Road diesel</t>
  </si>
  <si>
    <t>Jet fuel</t>
  </si>
  <si>
    <t>Burning oil</t>
  </si>
  <si>
    <t>Gas oil</t>
  </si>
  <si>
    <t>Fuel oil</t>
  </si>
  <si>
    <t>million tonnes</t>
  </si>
  <si>
    <t>Mtoe</t>
  </si>
  <si>
    <t xml:space="preserve">Oil </t>
  </si>
  <si>
    <t xml:space="preserve"> </t>
  </si>
  <si>
    <t>Remaining reserves - proven and probable*</t>
  </si>
  <si>
    <t>Cumulative production</t>
  </si>
  <si>
    <t xml:space="preserve">* From 2015, contingent resources have been re-categorised and removed from the probable and proven reserves category. </t>
  </si>
  <si>
    <t>OIL (Million tonnes)</t>
  </si>
  <si>
    <t>GAS (Billion cubic metres)</t>
  </si>
  <si>
    <t>Industrial</t>
  </si>
  <si>
    <t xml:space="preserve">Services </t>
  </si>
  <si>
    <t>Energy industries</t>
  </si>
  <si>
    <t>Electricity generators</t>
  </si>
  <si>
    <t>Town gas consumption</t>
  </si>
  <si>
    <t>Pipeline Imports</t>
  </si>
  <si>
    <t>LNG Imports</t>
  </si>
  <si>
    <t>Net Imports</t>
  </si>
  <si>
    <t>GWh</t>
  </si>
  <si>
    <t xml:space="preserve">Hydro </t>
  </si>
  <si>
    <t>Wind &amp; Solar</t>
  </si>
  <si>
    <t>Other renewables</t>
  </si>
  <si>
    <t>Hydro-</t>
  </si>
  <si>
    <t xml:space="preserve">Other </t>
  </si>
  <si>
    <t>Renew-</t>
  </si>
  <si>
    <t>All</t>
  </si>
  <si>
    <t>(4)</t>
  </si>
  <si>
    <t>pumped</t>
  </si>
  <si>
    <t>natural</t>
  </si>
  <si>
    <t>(3)</t>
  </si>
  <si>
    <t>ables</t>
  </si>
  <si>
    <t>sources</t>
  </si>
  <si>
    <t>storage</t>
  </si>
  <si>
    <t>flow</t>
  </si>
  <si>
    <t>(1)</t>
  </si>
  <si>
    <r>
      <t xml:space="preserve">Oil &amp; other fuels </t>
    </r>
    <r>
      <rPr>
        <b/>
        <sz val="10"/>
        <rFont val="Arial"/>
        <family val="2"/>
      </rPr>
      <t>(1)</t>
    </r>
  </si>
  <si>
    <t>GW</t>
  </si>
  <si>
    <t>Conventional steam (2)</t>
  </si>
  <si>
    <t>CCGT</t>
  </si>
  <si>
    <t>Pumped Storage</t>
  </si>
  <si>
    <t>Renewable (1)</t>
  </si>
  <si>
    <t>(1) Renewable capacity is on an Installed Capacity basis. Data for other fuels/technologies relates to Declared Net Capacity from 1996 to 2005, data for 2006 onwards is transmission entry capacity (TEC)</t>
  </si>
  <si>
    <t>(2) Includes coal, non-CCGT gas, oil and mixed/dual fired. Does not include thermal renewables.</t>
  </si>
  <si>
    <t>MicroCHP pilot</t>
  </si>
  <si>
    <t xml:space="preserve">Anaerobic digestion </t>
  </si>
  <si>
    <t>Photovoltaics</t>
  </si>
  <si>
    <t>Sewage gas</t>
  </si>
  <si>
    <t>Landfill Gas</t>
  </si>
  <si>
    <t>TWh</t>
  </si>
  <si>
    <t>Onshore Wind</t>
  </si>
  <si>
    <t>Offshore Wind</t>
  </si>
  <si>
    <t>Solar PV</t>
  </si>
  <si>
    <t>Total Hydro</t>
  </si>
  <si>
    <t>Other Bioenergy</t>
  </si>
  <si>
    <t>Year</t>
  </si>
  <si>
    <t>Capacity MWe</t>
  </si>
  <si>
    <t>Number of sites</t>
  </si>
  <si>
    <t>Industrial sector per unit of output</t>
  </si>
  <si>
    <t>Domestic sector per household</t>
  </si>
  <si>
    <t>Service sector per unit of value added</t>
  </si>
  <si>
    <t>Road passenger transport per passenger-km</t>
  </si>
  <si>
    <t>Road freight transport per tonne-km</t>
  </si>
  <si>
    <t>Date</t>
  </si>
  <si>
    <t>Cavity wall insulation</t>
  </si>
  <si>
    <t>Loft insulation &gt;= 125mm</t>
  </si>
  <si>
    <t>GB Homes (thousands)</t>
  </si>
  <si>
    <t>England</t>
  </si>
  <si>
    <t>Fuel poor</t>
  </si>
  <si>
    <t>D</t>
  </si>
  <si>
    <t>E</t>
  </si>
  <si>
    <t>F</t>
  </si>
  <si>
    <t>G</t>
  </si>
  <si>
    <t>Heavy Fuel Oil</t>
  </si>
  <si>
    <t>Fuel price index numbers 2010=100 relative to the GDP deflator</t>
  </si>
  <si>
    <t>Solid fuels</t>
  </si>
  <si>
    <t xml:space="preserve">Gas </t>
  </si>
  <si>
    <t xml:space="preserve">Electricity </t>
  </si>
  <si>
    <t>Liquid fuels</t>
  </si>
  <si>
    <t>Source: Office for National Statistics, Consumer Price Index</t>
  </si>
  <si>
    <t>Quarter</t>
  </si>
  <si>
    <t>4 Star/LRP</t>
  </si>
  <si>
    <t>Petrol (ULSP)</t>
  </si>
  <si>
    <t xml:space="preserve">Unleaded </t>
  </si>
  <si>
    <t>Diesel (Derv )</t>
  </si>
  <si>
    <t>(Retail)</t>
  </si>
  <si>
    <t xml:space="preserve"> (ex VAT &amp; Duty)</t>
  </si>
  <si>
    <t>(ex VAT &amp; Duty)</t>
  </si>
  <si>
    <t>2010=100</t>
  </si>
  <si>
    <t>Deflated using GDP (market prices) deflator (2010 = 100)</t>
  </si>
  <si>
    <t>The LRP series has been discontinued from September 2005 due to the low volume of sales.</t>
  </si>
  <si>
    <t>income decile</t>
  </si>
  <si>
    <t>Fuel expenditure as per cent of household expenditure</t>
  </si>
  <si>
    <t>Fuel expenditure (£ per week)</t>
  </si>
  <si>
    <t>lowest</t>
  </si>
  <si>
    <t>highest</t>
  </si>
  <si>
    <t>average</t>
  </si>
  <si>
    <t>BEIS is the source of all data except where stated</t>
  </si>
  <si>
    <t>16/17</t>
  </si>
  <si>
    <t>Proportion of households in fuel poverty (%)</t>
  </si>
  <si>
    <t>A/B/C</t>
  </si>
  <si>
    <t>17/18</t>
  </si>
  <si>
    <t>(1) Generation shares for 1980 and 1990 are estimated based on supply shares.</t>
  </si>
  <si>
    <t>Wind &amp; solar</t>
  </si>
  <si>
    <t>Oil &amp; other fuels</t>
  </si>
  <si>
    <t>Other fuels</t>
  </si>
  <si>
    <r>
      <t>1990</t>
    </r>
    <r>
      <rPr>
        <vertAlign val="superscript"/>
        <sz val="12"/>
        <rFont val="Arial"/>
        <family val="2"/>
      </rPr>
      <t>(1)</t>
    </r>
  </si>
  <si>
    <r>
      <t>1980</t>
    </r>
    <r>
      <rPr>
        <vertAlign val="superscript"/>
        <sz val="12"/>
        <rFont val="Arial"/>
        <family val="2"/>
      </rPr>
      <t>(1)</t>
    </r>
  </si>
  <si>
    <t>18/19</t>
  </si>
  <si>
    <t>HGVs and buses</t>
  </si>
  <si>
    <t>Petrol Cars, Taxis and LGVs</t>
  </si>
  <si>
    <t>Diesel Cars, Taxis and LGVs</t>
  </si>
  <si>
    <t>Per Cent</t>
  </si>
  <si>
    <t>Manufacture of coke and refined petroleum products</t>
  </si>
  <si>
    <t>Non-CO2 provisional total</t>
  </si>
  <si>
    <t>19/20</t>
  </si>
  <si>
    <t>Hydro (natural flow)</t>
  </si>
  <si>
    <t>Pumped storage (net supply)</t>
  </si>
  <si>
    <t>Total all generating companies</t>
  </si>
  <si>
    <t>Dec  2015</t>
  </si>
  <si>
    <t>Dec  2016</t>
  </si>
  <si>
    <t>Dec  2017</t>
  </si>
  <si>
    <t>Dec  2018</t>
  </si>
  <si>
    <t>Dec  2019</t>
  </si>
  <si>
    <t>Domestic meters</t>
  </si>
  <si>
    <t>Smart</t>
  </si>
  <si>
    <t>Non-smart</t>
  </si>
  <si>
    <t>Non-domestic* meters</t>
  </si>
  <si>
    <t>* Non-domestic Smart meters includes Smart and Advanced meters</t>
  </si>
  <si>
    <t>Domestic and Non-domestic meters</t>
  </si>
  <si>
    <t>For enquiries please contact:</t>
  </si>
  <si>
    <t>energy.stats@beis.gov.uk</t>
  </si>
  <si>
    <t>UK Energy in Brief 2021: dataset</t>
  </si>
  <si>
    <t>This workbook was produced in July 2021</t>
  </si>
  <si>
    <t>Contribution to GVA by the energy industries</t>
  </si>
  <si>
    <t>Trends in employment in the energy industries</t>
  </si>
  <si>
    <t>Investment in the energy industries</t>
  </si>
  <si>
    <t>Investment in the energy industries, 2004 to 2020</t>
  </si>
  <si>
    <t>Oil and gas extraction (inc mining of coal)</t>
  </si>
  <si>
    <t>Production of primary fuels, 1990 to 2020</t>
  </si>
  <si>
    <t>Inland energy consumption, 1990 to 2020</t>
  </si>
  <si>
    <t>Final energy consumption, 1990 to 2020</t>
  </si>
  <si>
    <t>Import dependency, 1970 to 2020</t>
  </si>
  <si>
    <t>Key sources of imports, 1998 to 2020</t>
  </si>
  <si>
    <t>Coal production and imports, 1990 to 2020</t>
  </si>
  <si>
    <t>Coal consumption, 1990 to 2020</t>
  </si>
  <si>
    <t>Thousand tonnes</t>
  </si>
  <si>
    <t>UK Continental Shelf production, 1980 to 2020</t>
  </si>
  <si>
    <t>Oil and gas production and reserves, 1980 to 2020</t>
  </si>
  <si>
    <t>Production of primary fuels</t>
  </si>
  <si>
    <t>Inland energy consumption</t>
  </si>
  <si>
    <t>Final energy consumption</t>
  </si>
  <si>
    <t>Key sources of imports</t>
  </si>
  <si>
    <t>Proportion of UK energy supplied from low carbon sources</t>
  </si>
  <si>
    <t>Energy and carbon ratios</t>
  </si>
  <si>
    <t>Territorial greenhouse gas emissions by gas</t>
  </si>
  <si>
    <t>Territorial greenhouse gas emissions by National Communication sector</t>
  </si>
  <si>
    <t>Reliability - gas and electricity capacity margins - maximum supply and maximum demand</t>
  </si>
  <si>
    <t>Coal production and imports</t>
  </si>
  <si>
    <t>Coal consumption</t>
  </si>
  <si>
    <t>Foreign trade in crude oil and petroleum products</t>
  </si>
  <si>
    <t>Demand for road fuels</t>
  </si>
  <si>
    <t>Road fuel demand during the Covid-19 pandemic</t>
  </si>
  <si>
    <t>UK Continental Shelf production</t>
  </si>
  <si>
    <t>Oil and gas production and reserves</t>
  </si>
  <si>
    <t>Natural gas demand</t>
  </si>
  <si>
    <t>Trade in natural gas</t>
  </si>
  <si>
    <t>Electricity generated</t>
  </si>
  <si>
    <t>Electricity supplied</t>
  </si>
  <si>
    <t>Electricity capacity</t>
  </si>
  <si>
    <t>Microgeneration capacity</t>
  </si>
  <si>
    <t>Renewable energy sources</t>
  </si>
  <si>
    <t>Electricity generation from renewable sources</t>
  </si>
  <si>
    <t>Combined heat and power</t>
  </si>
  <si>
    <t>Energy intensity</t>
  </si>
  <si>
    <t>Number of homes with energy efficiency measures</t>
  </si>
  <si>
    <t>Smart Meters</t>
  </si>
  <si>
    <t>Households in fuel poverty</t>
  </si>
  <si>
    <t>Fuel price indices for the industrial sector</t>
  </si>
  <si>
    <t>Fuel price indices for the domestic sector</t>
  </si>
  <si>
    <t>Petrol and diesel prices</t>
  </si>
  <si>
    <t>Fuel expenditure of households</t>
  </si>
  <si>
    <t>Contribution to GVA by the energy industries, 1980 to 2020</t>
  </si>
  <si>
    <t>2020p</t>
  </si>
  <si>
    <t xml:space="preserve">    2020p</t>
  </si>
  <si>
    <t>Trends in employment in the energy industries, 1980 to 2020</t>
  </si>
  <si>
    <t>Proportion of UK energy supplied from low carbon sources, 2000 to 2020</t>
  </si>
  <si>
    <t>Energy and carbon ratios, 1990 to 2020</t>
  </si>
  <si>
    <r>
      <t>market prices (2018 prices)</t>
    </r>
    <r>
      <rPr>
        <i/>
        <sz val="11"/>
        <rFont val="Arial"/>
        <family val="2"/>
      </rPr>
      <t xml:space="preserve"> </t>
    </r>
  </si>
  <si>
    <t>Territorial greenhouse gas emissions by gas, 1990 to 2020</t>
  </si>
  <si>
    <t>Territorial greenhouse gas emissions by National Communication sector, 1990 to 2019</t>
  </si>
  <si>
    <t>Reliability - gas and electricity capacity margins - maximum supply and maximum demand 1993/94 to 2020/21</t>
  </si>
  <si>
    <t>20/21</t>
  </si>
  <si>
    <t>Foreign trade in crude oil and petroleum products, 1990 to 2020</t>
  </si>
  <si>
    <t>Source: Office for National Statistics (BoP basis using HMRC trade data).</t>
  </si>
  <si>
    <t>Demand by petroleum products, 1990 and 2020</t>
  </si>
  <si>
    <t>2020 data</t>
  </si>
  <si>
    <t>Demand for road fuels, 1990 to 2020</t>
  </si>
  <si>
    <t>Figures are derived from Ricardo Energy &amp; Environment modelling. Total includes off road use of DERV and all figures refer to hydrocarbon fuel only.</t>
  </si>
  <si>
    <t>Demand by petroleum products</t>
  </si>
  <si>
    <t>Natural gas demand, 1990 to 2020</t>
  </si>
  <si>
    <t>UK trade in natural gas, 1990 to 2020</t>
  </si>
  <si>
    <t>Electricity generated by fuel type, 2019 and 2020</t>
  </si>
  <si>
    <t>Electricity supplied by fuel type, 1990 to 2020</t>
  </si>
  <si>
    <t>Electricity capacity, 1996 to 2020</t>
  </si>
  <si>
    <t>Small Scale Electricity, 2010 to 2020</t>
  </si>
  <si>
    <t>Installed Capacity (MW) by Technology</t>
  </si>
  <si>
    <t>Q4</t>
  </si>
  <si>
    <t>Renewable energy sources, 1990 to 2020</t>
  </si>
  <si>
    <t>Solar PV, active solar and geothermal</t>
  </si>
  <si>
    <t>Wind and marine</t>
  </si>
  <si>
    <t>Hydro (small and large scale)</t>
  </si>
  <si>
    <t>Wood (domestic and industrial)</t>
  </si>
  <si>
    <t>Municipal Waste Combustion</t>
  </si>
  <si>
    <t>Heat pumps</t>
  </si>
  <si>
    <t>Transport biofuels</t>
  </si>
  <si>
    <t>Cofiring</t>
  </si>
  <si>
    <t>Biomass*</t>
  </si>
  <si>
    <t>*Includes plant and animal biomass, anaerobic digestion and biogas injected into the gas grid</t>
  </si>
  <si>
    <t>Wind &amp; marine</t>
  </si>
  <si>
    <t>Solar PV, solar thermal &amp; geothermal</t>
  </si>
  <si>
    <t>Bioenergy</t>
  </si>
  <si>
    <t>Electricity generation from renewable sources, 2000 to 2020</t>
  </si>
  <si>
    <t>Combined heat and power, 1991 to 2020</t>
  </si>
  <si>
    <t>Energy intensity 1990 to 2020</t>
  </si>
  <si>
    <t>Number of homes with energy efficiency measures, December 2015 to December 2020</t>
  </si>
  <si>
    <t>Smart Meters in GB, December 2012 to December 2020</t>
  </si>
  <si>
    <t>Average fuel poverty gap in 2019 prices (£)</t>
  </si>
  <si>
    <t>Households in fuel poverty, 2010 to 2019</t>
  </si>
  <si>
    <t>Fuel poor population by fuel poverty energy efficiency rating (FPEER) band, 2010 to 2019</t>
  </si>
  <si>
    <t>Fuel price indices for the industrial sector, 1990 to 2020</t>
  </si>
  <si>
    <t>Fuel price indices for the domestic sector, 1996 to 2020</t>
  </si>
  <si>
    <t>Domestic Fuels</t>
  </si>
  <si>
    <t>Petrol and diesel prices, 1990 to 2020</t>
  </si>
  <si>
    <t>Fuel expenditure of households, 2019/20</t>
  </si>
  <si>
    <t>Source: Office for National Statistics, Living Costs and Food Survey</t>
  </si>
  <si>
    <t>Fuel poor population by FPEER band</t>
  </si>
  <si>
    <t>Average road fuel sales at sampled filling stations, Great Britain: January - December 2020</t>
  </si>
  <si>
    <t>(Volume, litres)</t>
  </si>
  <si>
    <t>Average 27th Jan - 22nd March</t>
  </si>
  <si>
    <t>Month</t>
  </si>
  <si>
    <t>Diesel</t>
  </si>
  <si>
    <t>December 2019</t>
  </si>
  <si>
    <t>23 Mar - 10 May (First 8 weeks lockdown)</t>
  </si>
  <si>
    <t>7 Sept to 19 Oct (Lockdown Recovery)</t>
  </si>
  <si>
    <t>5 Nov - 2 Dec (Second Lockdown)</t>
  </si>
  <si>
    <t>March 2020</t>
  </si>
  <si>
    <t>June 2020</t>
  </si>
  <si>
    <t>September 2020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</si>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</sst>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"/>
    <numFmt numFmtId="167" formatCode="0.0"/>
    <numFmt numFmtId="168" formatCode="0.0%"/>
    <numFmt numFmtId="169" formatCode="0.00000"/>
    <numFmt numFmtId="170" formatCode="#,##0.0"/>
    <numFmt numFmtId="171" formatCode="d\-mmm\-yy"/>
    <numFmt numFmtId="172" formatCode="mmm\-yyyy"/>
    <numFmt numFmtId="173" formatCode="&quot;£&quot;#,##0"/>
    <numFmt numFmtId="174" formatCode="_-* #,##0_-;\-* #,##0_-;_-* &quot;-&quot;??_-;_-@_-"/>
    <numFmt numFmtId="175" formatCode="[&gt;0.5]#,##0;[&lt;-0.5]\-#,##0;\-"/>
    <numFmt numFmtId="176" formatCode="#,##0.0\ "/>
    <numFmt numFmtId="177" formatCode="#,##0\ ;\-#,##0\ ;&quot;-&quot;"/>
    <numFmt numFmtId="178" formatCode="###0;\-###0;\-"/>
    <numFmt numFmtId="179" formatCode="#,##0.00_ ;\-#,##0.00\ "/>
    <numFmt numFmtId="180" formatCode="#,##0\ ;\-#,##0\ ;&quot;- &quot;"/>
    <numFmt numFmtId="181" formatCode="#,##0.0\ ;\-#,##0.0\ ;&quot;- &quot;\ "/>
    <numFmt numFmtId="182" formatCode="#,##0\ ;\-#,##0\ ;&quot;- &quot;\ "/>
    <numFmt numFmtId="183" formatCode="_-&quot;£&quot;* #,##0_-;\-&quot;£&quot;* #,##0_-;_-&quot;£&quot;* &quot;-&quot;??_-;_-@_-"/>
    <numFmt numFmtId="184" formatCode="_-[$€-2]* #,##0.00_-;\-[$€-2]* #,##0.00_-;_-[$€-2]* &quot;-&quot;??_-"/>
    <numFmt numFmtId="185" formatCode="#,##0.0\r;\-#,##0.0\r;&quot;-r&quot;\ "/>
    <numFmt numFmtId="186" formatCode="0.000000000000"/>
    <numFmt numFmtId="187" formatCode="0.0000000000"/>
    <numFmt numFmtId="188" formatCode="#,##0.0000000000000000"/>
    <numFmt numFmtId="189" formatCode="#,##0.00000000000000000"/>
    <numFmt numFmtId="190" formatCode="#,##0.0000000000000000000"/>
    <numFmt numFmtId="191" formatCode="_-[$£-809]* #,##0.00_-;\-[$£-809]* #,##0.00_-;_-[$£-809]* &quot;-&quot;??_-;_-@_-"/>
    <numFmt numFmtId="192" formatCode="#,##0_ ;\-#,##0\ "/>
    <numFmt numFmtId="193" formatCode="_-* #,##0.0_-;\-* #,##0.0_-;_-* &quot;-&quot;?_-;_-@_-"/>
    <numFmt numFmtId="194" formatCode="_(* #,##0.00_);_(* \(#,##0.00\);_(* &quot;-&quot;??_);_(@_)"/>
    <numFmt numFmtId="195" formatCode="_(* #,##0_);_(* \(#,##0\);_(* &quot;-&quot;??_);_(@_)"/>
    <numFmt numFmtId="196" formatCode="[$-F800]dddd\,\ mmmm\ dd\,\ yyyy"/>
    <numFmt numFmtId="197" formatCode="#,##0_);;&quot;- &quot;_);@_)\ "/>
    <numFmt numFmtId="198" formatCode="_(General"/>
    <numFmt numFmtId="199" formatCode="0.0000000"/>
    <numFmt numFmtId="200" formatCode="0.00000000"/>
    <numFmt numFmtId="201" formatCode="_-* #,##0.0_-;\-* #,##0.0_-;_-* &quot;-&quot;??_-;_-@_-"/>
    <numFmt numFmtId="202" formatCode="_(* #,##0.0_);_(* \(#,##0.0\);_(* &quot;-&quot;??_);_(@_)"/>
  </numFmts>
  <fonts count="1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u/>
      <sz val="12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ms Rmn"/>
    </font>
    <font>
      <u/>
      <sz val="10"/>
      <color indexed="12"/>
      <name val="Helvetica"/>
      <family val="2"/>
    </font>
    <font>
      <u/>
      <sz val="8.1999999999999993"/>
      <color indexed="12"/>
      <name val="Times New Roman"/>
      <family val="1"/>
    </font>
    <font>
      <u/>
      <sz val="7.5"/>
      <color indexed="12"/>
      <name val="Tms Rmn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Arial"/>
      <family val="2"/>
    </font>
    <font>
      <vertAlign val="subscript"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u/>
      <sz val="10"/>
      <color theme="10"/>
      <name val="System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54">
    <xf numFmtId="0" fontId="0" fillId="0" borderId="0"/>
    <xf numFmtId="0" fontId="6" fillId="0" borderId="0"/>
    <xf numFmtId="0" fontId="6" fillId="0" borderId="0"/>
    <xf numFmtId="0" fontId="6" fillId="0" borderId="0"/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3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3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3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3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7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0" borderId="0" applyNumberFormat="0" applyFont="0" applyFill="0" applyBorder="0" applyProtection="0">
      <alignment horizontal="left" vertical="center" indent="5"/>
    </xf>
    <xf numFmtId="0" fontId="11" fillId="12" borderId="0" applyNumberFormat="0" applyBorder="0" applyAlignment="0" applyProtection="0"/>
    <xf numFmtId="0" fontId="3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3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3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3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3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39" fillId="19" borderId="0" applyNumberFormat="0" applyBorder="0" applyAlignment="0" applyProtection="0"/>
    <xf numFmtId="0" fontId="11" fillId="19" borderId="0" applyNumberFormat="0" applyBorder="0" applyAlignment="0" applyProtection="0"/>
    <xf numFmtId="4" fontId="40" fillId="20" borderId="1">
      <alignment horizontal="right" vertical="center"/>
    </xf>
    <xf numFmtId="0" fontId="12" fillId="3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88" fillId="27" borderId="0" applyNumberFormat="0" applyBorder="0" applyAlignment="0" applyProtection="0"/>
    <xf numFmtId="4" fontId="42" fillId="0" borderId="2" applyFill="0" applyBorder="0" applyProtection="0">
      <alignment horizontal="right" vertical="center"/>
    </xf>
    <xf numFmtId="0" fontId="13" fillId="21" borderId="3" applyNumberFormat="0" applyAlignment="0" applyProtection="0"/>
    <xf numFmtId="0" fontId="43" fillId="21" borderId="3" applyNumberFormat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44" fillId="22" borderId="4" applyNumberFormat="0" applyAlignment="0" applyProtection="0"/>
    <xf numFmtId="0" fontId="14" fillId="22" borderId="4" applyNumberFormat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9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91" fillId="28" borderId="0" applyNumberFormat="0" applyBorder="0" applyAlignment="0" applyProtection="0"/>
    <xf numFmtId="175" fontId="7" fillId="0" borderId="0">
      <alignment horizontal="left" vertical="center"/>
    </xf>
    <xf numFmtId="0" fontId="17" fillId="0" borderId="5" applyNumberFormat="0" applyFill="0" applyAlignment="0" applyProtection="0"/>
    <xf numFmtId="0" fontId="4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4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4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7" fillId="0" borderId="0">
      <alignment horizontal="left" vertical="center"/>
    </xf>
    <xf numFmtId="175" fontId="7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7" borderId="3" applyNumberFormat="0" applyAlignment="0" applyProtection="0"/>
    <xf numFmtId="0" fontId="55" fillId="7" borderId="3" applyNumberFormat="0" applyAlignment="0" applyProtection="0"/>
    <xf numFmtId="0" fontId="20" fillId="7" borderId="3" applyNumberFormat="0" applyAlignment="0" applyProtection="0"/>
    <xf numFmtId="4" fontId="40" fillId="0" borderId="8">
      <alignment horizontal="right" vertical="center"/>
    </xf>
    <xf numFmtId="0" fontId="21" fillId="0" borderId="9" applyNumberFormat="0" applyFill="0" applyAlignment="0" applyProtection="0"/>
    <xf numFmtId="0" fontId="56" fillId="0" borderId="9" applyNumberFormat="0" applyFill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57" fillId="23" borderId="0" applyNumberFormat="0" applyBorder="0" applyAlignment="0" applyProtection="0"/>
    <xf numFmtId="0" fontId="22" fillId="23" borderId="0" applyNumberFormat="0" applyBorder="0" applyAlignment="0" applyProtection="0"/>
    <xf numFmtId="0" fontId="90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0" fontId="6" fillId="0" borderId="0"/>
    <xf numFmtId="0" fontId="6" fillId="0" borderId="0"/>
    <xf numFmtId="196" fontId="89" fillId="0" borderId="0"/>
    <xf numFmtId="0" fontId="4" fillId="0" borderId="0"/>
    <xf numFmtId="0" fontId="4" fillId="0" borderId="0"/>
    <xf numFmtId="0" fontId="6" fillId="0" borderId="0"/>
    <xf numFmtId="0" fontId="27" fillId="0" borderId="0"/>
    <xf numFmtId="0" fontId="6" fillId="0" borderId="0"/>
    <xf numFmtId="0" fontId="30" fillId="0" borderId="0"/>
    <xf numFmtId="0" fontId="27" fillId="0" borderId="0"/>
    <xf numFmtId="0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0" fontId="89" fillId="0" borderId="0"/>
    <xf numFmtId="0" fontId="6" fillId="0" borderId="0"/>
    <xf numFmtId="0" fontId="4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196" fontId="89" fillId="0" borderId="0"/>
    <xf numFmtId="0" fontId="6" fillId="0" borderId="0"/>
    <xf numFmtId="0" fontId="35" fillId="0" borderId="0"/>
    <xf numFmtId="0" fontId="90" fillId="0" borderId="0"/>
    <xf numFmtId="196" fontId="89" fillId="0" borderId="0"/>
    <xf numFmtId="196" fontId="89" fillId="0" borderId="0"/>
    <xf numFmtId="0" fontId="27" fillId="0" borderId="0"/>
    <xf numFmtId="0" fontId="76" fillId="0" borderId="0"/>
    <xf numFmtId="0" fontId="6" fillId="0" borderId="0"/>
    <xf numFmtId="0" fontId="90" fillId="0" borderId="0"/>
    <xf numFmtId="0" fontId="4" fillId="0" borderId="0"/>
    <xf numFmtId="0" fontId="30" fillId="0" borderId="0"/>
    <xf numFmtId="0" fontId="6" fillId="0" borderId="0"/>
    <xf numFmtId="0" fontId="36" fillId="0" borderId="0"/>
    <xf numFmtId="191" fontId="89" fillId="0" borderId="0"/>
    <xf numFmtId="0" fontId="30" fillId="0" borderId="0"/>
    <xf numFmtId="0" fontId="38" fillId="24" borderId="0" applyNumberFormat="0" applyFont="0" applyBorder="0" applyAlignment="0" applyProtection="0"/>
    <xf numFmtId="0" fontId="83" fillId="0" borderId="0"/>
    <xf numFmtId="0" fontId="83" fillId="0" borderId="0"/>
    <xf numFmtId="0" fontId="30" fillId="0" borderId="0"/>
    <xf numFmtId="0" fontId="27" fillId="0" borderId="0"/>
    <xf numFmtId="0" fontId="2" fillId="25" borderId="10" applyNumberFormat="0" applyFont="0" applyAlignment="0" applyProtection="0"/>
    <xf numFmtId="0" fontId="58" fillId="25" borderId="10" applyNumberFormat="0" applyFont="0" applyAlignment="0" applyProtection="0"/>
    <xf numFmtId="0" fontId="30" fillId="25" borderId="10" applyNumberFormat="0" applyFont="0" applyAlignment="0" applyProtection="0"/>
    <xf numFmtId="0" fontId="23" fillId="21" borderId="11" applyNumberFormat="0" applyAlignment="0" applyProtection="0"/>
    <xf numFmtId="0" fontId="59" fillId="21" borderId="11" applyNumberFormat="0" applyAlignment="0" applyProtection="0"/>
    <xf numFmtId="0" fontId="23" fillId="21" borderId="11" applyNumberFormat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9" fillId="0" borderId="0" applyFont="0" applyFill="0" applyBorder="0" applyAlignment="0" applyProtection="0"/>
    <xf numFmtId="175" fontId="28" fillId="0" borderId="0" applyFill="0" applyBorder="0" applyAlignment="0" applyProtection="0"/>
    <xf numFmtId="0" fontId="6" fillId="0" borderId="0"/>
    <xf numFmtId="0" fontId="6" fillId="0" borderId="0"/>
    <xf numFmtId="0" fontId="40" fillId="24" borderId="1"/>
    <xf numFmtId="0" fontId="60" fillId="0" borderId="0"/>
    <xf numFmtId="0" fontId="60" fillId="0" borderId="0"/>
    <xf numFmtId="0" fontId="4" fillId="0" borderId="0">
      <alignment horizontal="left" vertical="center"/>
    </xf>
    <xf numFmtId="0" fontId="6" fillId="0" borderId="0"/>
    <xf numFmtId="0" fontId="35" fillId="0" borderId="0">
      <alignment vertical="top"/>
    </xf>
    <xf numFmtId="197" fontId="67" fillId="0" borderId="12" applyFill="0" applyBorder="0" applyProtection="0">
      <alignment horizontal="right"/>
    </xf>
    <xf numFmtId="0" fontId="68" fillId="0" borderId="0" applyNumberFormat="0" applyFill="0" applyBorder="0" applyProtection="0">
      <alignment horizontal="center" vertical="center" wrapText="1"/>
    </xf>
    <xf numFmtId="1" fontId="69" fillId="0" borderId="0" applyNumberFormat="0" applyFill="0" applyBorder="0" applyProtection="0">
      <alignment horizontal="right" vertical="top"/>
    </xf>
    <xf numFmtId="198" fontId="67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 vertical="top"/>
    </xf>
    <xf numFmtId="0" fontId="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61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" fontId="40" fillId="0" borderId="0"/>
    <xf numFmtId="0" fontId="4" fillId="0" borderId="0"/>
    <xf numFmtId="0" fontId="4" fillId="0" borderId="0"/>
    <xf numFmtId="19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10" fillId="0" borderId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4">
    <xf numFmtId="0" fontId="0" fillId="0" borderId="0" xfId="0"/>
    <xf numFmtId="0" fontId="0" fillId="26" borderId="0" xfId="0" applyFill="1"/>
    <xf numFmtId="0" fontId="0" fillId="26" borderId="0" xfId="0" applyFill="1" applyAlignment="1">
      <alignment horizontal="left"/>
    </xf>
    <xf numFmtId="0" fontId="6" fillId="26" borderId="0" xfId="0" applyFont="1" applyFill="1"/>
    <xf numFmtId="0" fontId="30" fillId="26" borderId="0" xfId="0" applyFont="1" applyFill="1"/>
    <xf numFmtId="0" fontId="8" fillId="26" borderId="0" xfId="0" applyFont="1" applyFill="1" applyAlignment="1">
      <alignment horizontal="left"/>
    </xf>
    <xf numFmtId="0" fontId="32" fillId="26" borderId="0" xfId="128" applyFill="1" applyAlignment="1" applyProtection="1"/>
    <xf numFmtId="0" fontId="94" fillId="26" borderId="0" xfId="0" applyFont="1" applyFill="1"/>
    <xf numFmtId="0" fontId="64" fillId="0" borderId="0" xfId="204" applyFont="1"/>
    <xf numFmtId="0" fontId="30" fillId="0" borderId="0" xfId="204" applyFont="1"/>
    <xf numFmtId="2" fontId="30" fillId="0" borderId="0" xfId="204" applyNumberFormat="1" applyFont="1"/>
    <xf numFmtId="168" fontId="30" fillId="0" borderId="0" xfId="204" applyNumberFormat="1" applyFont="1"/>
    <xf numFmtId="0" fontId="64" fillId="0" borderId="0" xfId="155" applyFont="1"/>
    <xf numFmtId="0" fontId="30" fillId="0" borderId="0" xfId="204" applyFont="1" applyFill="1"/>
    <xf numFmtId="181" fontId="36" fillId="26" borderId="0" xfId="157" applyNumberFormat="1" applyFont="1" applyFill="1" applyAlignment="1">
      <alignment horizontal="right"/>
    </xf>
    <xf numFmtId="0" fontId="90" fillId="0" borderId="0" xfId="145"/>
    <xf numFmtId="0" fontId="95" fillId="0" borderId="0" xfId="145" applyFont="1"/>
    <xf numFmtId="9" fontId="0" fillId="0" borderId="0" xfId="213" applyFont="1" applyBorder="1"/>
    <xf numFmtId="167" fontId="30" fillId="0" borderId="0" xfId="204" applyNumberFormat="1" applyFont="1"/>
    <xf numFmtId="0" fontId="6" fillId="0" borderId="0" xfId="152"/>
    <xf numFmtId="0" fontId="65" fillId="0" borderId="0" xfId="204" applyFont="1"/>
    <xf numFmtId="2" fontId="65" fillId="0" borderId="0" xfId="204" applyNumberFormat="1" applyFont="1" applyFill="1" applyAlignment="1">
      <alignment horizontal="center"/>
    </xf>
    <xf numFmtId="2" fontId="65" fillId="0" borderId="0" xfId="152" applyNumberFormat="1" applyFont="1" applyFill="1" applyBorder="1" applyAlignment="1">
      <alignment horizontal="center"/>
    </xf>
    <xf numFmtId="2" fontId="65" fillId="0" borderId="0" xfId="204" applyNumberFormat="1" applyFont="1" applyFill="1"/>
    <xf numFmtId="1" fontId="65" fillId="0" borderId="0" xfId="204" applyNumberFormat="1" applyFont="1"/>
    <xf numFmtId="0" fontId="30" fillId="0" borderId="0" xfId="155" applyFont="1"/>
    <xf numFmtId="0" fontId="96" fillId="0" borderId="0" xfId="162" applyFont="1"/>
    <xf numFmtId="0" fontId="97" fillId="0" borderId="0" xfId="162" applyFont="1"/>
    <xf numFmtId="0" fontId="98" fillId="0" borderId="0" xfId="162" applyFont="1"/>
    <xf numFmtId="3" fontId="98" fillId="0" borderId="0" xfId="162" applyNumberFormat="1" applyFont="1"/>
    <xf numFmtId="1" fontId="98" fillId="0" borderId="0" xfId="215" applyNumberFormat="1" applyFont="1"/>
    <xf numFmtId="0" fontId="98" fillId="0" borderId="0" xfId="162" applyFont="1" applyAlignment="1">
      <alignment horizontal="right"/>
    </xf>
    <xf numFmtId="0" fontId="99" fillId="0" borderId="0" xfId="145" applyFont="1"/>
    <xf numFmtId="0" fontId="99" fillId="0" borderId="0" xfId="162" applyFont="1" applyFill="1"/>
    <xf numFmtId="0" fontId="96" fillId="0" borderId="0" xfId="162" applyFont="1" applyFill="1"/>
    <xf numFmtId="37" fontId="96" fillId="0" borderId="0" xfId="162" applyNumberFormat="1" applyFont="1"/>
    <xf numFmtId="1" fontId="96" fillId="0" borderId="0" xfId="162" applyNumberFormat="1" applyFont="1"/>
    <xf numFmtId="1" fontId="96" fillId="0" borderId="0" xfId="162" applyNumberFormat="1" applyFont="1" applyFill="1"/>
    <xf numFmtId="168" fontId="96" fillId="0" borderId="0" xfId="215" applyNumberFormat="1" applyFont="1"/>
    <xf numFmtId="0" fontId="99" fillId="0" borderId="0" xfId="152" applyFont="1"/>
    <xf numFmtId="0" fontId="6" fillId="26" borderId="0" xfId="152" applyFill="1"/>
    <xf numFmtId="0" fontId="6" fillId="29" borderId="0" xfId="152" applyFill="1"/>
    <xf numFmtId="185" fontId="36" fillId="26" borderId="0" xfId="152" applyNumberFormat="1" applyFont="1" applyFill="1"/>
    <xf numFmtId="0" fontId="6" fillId="26" borderId="0" xfId="152" applyFont="1" applyFill="1"/>
    <xf numFmtId="168" fontId="6" fillId="29" borderId="0" xfId="213" applyNumberFormat="1" applyFont="1" applyFill="1"/>
    <xf numFmtId="0" fontId="6" fillId="26" borderId="0" xfId="152" applyFill="1" applyBorder="1"/>
    <xf numFmtId="0" fontId="6" fillId="29" borderId="0" xfId="152" applyFill="1" applyBorder="1"/>
    <xf numFmtId="167" fontId="6" fillId="0" borderId="0" xfId="152" applyNumberFormat="1" applyBorder="1"/>
    <xf numFmtId="0" fontId="6" fillId="29" borderId="0" xfId="152" applyFont="1" applyFill="1"/>
    <xf numFmtId="0" fontId="6" fillId="29" borderId="0" xfId="152" applyFont="1" applyFill="1" applyBorder="1"/>
    <xf numFmtId="0" fontId="65" fillId="0" borderId="0" xfId="204" applyFont="1" applyFill="1"/>
    <xf numFmtId="167" fontId="65" fillId="0" borderId="0" xfId="214" applyNumberFormat="1" applyFont="1" applyFill="1"/>
    <xf numFmtId="0" fontId="98" fillId="0" borderId="0" xfId="145" applyFont="1"/>
    <xf numFmtId="0" fontId="97" fillId="0" borderId="14" xfId="162" applyFont="1" applyBorder="1"/>
    <xf numFmtId="3" fontId="98" fillId="0" borderId="0" xfId="162" applyNumberFormat="1" applyFont="1" applyFill="1"/>
    <xf numFmtId="0" fontId="98" fillId="0" borderId="0" xfId="162" applyFont="1" applyFill="1"/>
    <xf numFmtId="168" fontId="98" fillId="0" borderId="0" xfId="215" applyNumberFormat="1" applyFont="1"/>
    <xf numFmtId="0" fontId="65" fillId="0" borderId="0" xfId="0" applyFont="1" applyAlignment="1">
      <alignment horizontal="right"/>
    </xf>
    <xf numFmtId="181" fontId="65" fillId="26" borderId="0" xfId="157" applyNumberFormat="1" applyFont="1" applyFill="1" applyBorder="1" applyAlignment="1">
      <alignment horizontal="right"/>
    </xf>
    <xf numFmtId="0" fontId="65" fillId="26" borderId="0" xfId="157" applyFont="1" applyFill="1" applyBorder="1" applyAlignment="1">
      <alignment horizontal="right"/>
    </xf>
    <xf numFmtId="0" fontId="65" fillId="26" borderId="0" xfId="157" applyFont="1" applyFill="1" applyBorder="1"/>
    <xf numFmtId="0" fontId="65" fillId="29" borderId="0" xfId="152" applyFont="1" applyFill="1" applyBorder="1"/>
    <xf numFmtId="0" fontId="65" fillId="26" borderId="0" xfId="157" applyFont="1" applyFill="1" applyBorder="1" applyAlignment="1">
      <alignment horizontal="center"/>
    </xf>
    <xf numFmtId="0" fontId="65" fillId="26" borderId="0" xfId="157" applyFont="1" applyFill="1" applyBorder="1" applyAlignment="1">
      <alignment horizontal="left"/>
    </xf>
    <xf numFmtId="181" fontId="65" fillId="26" borderId="0" xfId="157" applyNumberFormat="1" applyFont="1" applyFill="1" applyBorder="1"/>
    <xf numFmtId="181" fontId="65" fillId="26" borderId="0" xfId="157" applyNumberFormat="1" applyFont="1" applyFill="1" applyAlignment="1">
      <alignment horizontal="right"/>
    </xf>
    <xf numFmtId="182" fontId="65" fillId="26" borderId="0" xfId="157" applyNumberFormat="1" applyFont="1" applyFill="1" applyAlignment="1">
      <alignment horizontal="right"/>
    </xf>
    <xf numFmtId="0" fontId="65" fillId="26" borderId="0" xfId="152" applyFont="1" applyFill="1"/>
    <xf numFmtId="0" fontId="65" fillId="29" borderId="0" xfId="152" applyFont="1" applyFill="1"/>
    <xf numFmtId="167" fontId="65" fillId="26" borderId="0" xfId="152" applyNumberFormat="1" applyFont="1" applyFill="1"/>
    <xf numFmtId="168" fontId="65" fillId="29" borderId="0" xfId="213" applyNumberFormat="1" applyFont="1" applyFill="1"/>
    <xf numFmtId="0" fontId="65" fillId="26" borderId="0" xfId="152" applyNumberFormat="1" applyFont="1" applyFill="1" applyBorder="1"/>
    <xf numFmtId="0" fontId="65" fillId="0" borderId="16" xfId="145" applyFont="1" applyBorder="1" applyAlignment="1">
      <alignment horizontal="right" vertical="center"/>
    </xf>
    <xf numFmtId="0" fontId="66" fillId="0" borderId="17" xfId="145" applyFont="1" applyBorder="1" applyAlignment="1">
      <alignment vertical="center"/>
    </xf>
    <xf numFmtId="0" fontId="66" fillId="0" borderId="17" xfId="145" applyFont="1" applyBorder="1" applyAlignment="1">
      <alignment horizontal="right" vertical="center"/>
    </xf>
    <xf numFmtId="0" fontId="65" fillId="0" borderId="18" xfId="145" applyFont="1" applyFill="1" applyBorder="1" applyAlignment="1">
      <alignment vertical="center" wrapText="1"/>
    </xf>
    <xf numFmtId="167" fontId="65" fillId="0" borderId="0" xfId="145" applyNumberFormat="1" applyFont="1" applyFill="1" applyBorder="1" applyAlignment="1">
      <alignment horizontal="right" vertical="center"/>
    </xf>
    <xf numFmtId="167" fontId="65" fillId="0" borderId="19" xfId="145" applyNumberFormat="1" applyFont="1" applyFill="1" applyBorder="1" applyAlignment="1">
      <alignment horizontal="right" vertical="center"/>
    </xf>
    <xf numFmtId="0" fontId="66" fillId="0" borderId="20" xfId="145" applyFont="1" applyBorder="1" applyAlignment="1">
      <alignment vertical="center" wrapText="1"/>
    </xf>
    <xf numFmtId="167" fontId="65" fillId="0" borderId="21" xfId="145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168" fontId="98" fillId="0" borderId="0" xfId="218" applyNumberFormat="1" applyFont="1"/>
    <xf numFmtId="9" fontId="98" fillId="0" borderId="0" xfId="218" applyNumberFormat="1" applyFont="1"/>
    <xf numFmtId="0" fontId="98" fillId="0" borderId="0" xfId="145" applyFont="1" applyAlignment="1">
      <alignment horizontal="right"/>
    </xf>
    <xf numFmtId="167" fontId="98" fillId="0" borderId="0" xfId="145" applyNumberFormat="1" applyFont="1"/>
    <xf numFmtId="0" fontId="98" fillId="0" borderId="0" xfId="145" applyFont="1" applyAlignment="1">
      <alignment wrapText="1"/>
    </xf>
    <xf numFmtId="0" fontId="6" fillId="0" borderId="0" xfId="152" applyBorder="1"/>
    <xf numFmtId="0" fontId="63" fillId="0" borderId="22" xfId="152" applyFont="1" applyBorder="1"/>
    <xf numFmtId="0" fontId="63" fillId="0" borderId="0" xfId="152" applyFont="1" applyBorder="1"/>
    <xf numFmtId="0" fontId="6" fillId="0" borderId="22" xfId="152" applyBorder="1"/>
    <xf numFmtId="166" fontId="6" fillId="0" borderId="0" xfId="152" applyNumberFormat="1" applyBorder="1"/>
    <xf numFmtId="2" fontId="6" fillId="0" borderId="0" xfId="152" applyNumberFormat="1" applyBorder="1"/>
    <xf numFmtId="199" fontId="6" fillId="0" borderId="0" xfId="152" applyNumberFormat="1" applyBorder="1"/>
    <xf numFmtId="0" fontId="100" fillId="0" borderId="0" xfId="152" applyFont="1"/>
    <xf numFmtId="0" fontId="95" fillId="0" borderId="0" xfId="152" applyFont="1"/>
    <xf numFmtId="200" fontId="6" fillId="0" borderId="0" xfId="152" applyNumberFormat="1" applyBorder="1"/>
    <xf numFmtId="187" fontId="6" fillId="0" borderId="0" xfId="152" applyNumberFormat="1" applyBorder="1"/>
    <xf numFmtId="0" fontId="65" fillId="0" borderId="22" xfId="152" applyFont="1" applyBorder="1"/>
    <xf numFmtId="0" fontId="65" fillId="0" borderId="0" xfId="152" applyFont="1" applyBorder="1"/>
    <xf numFmtId="0" fontId="66" fillId="0" borderId="0" xfId="152" applyFont="1" applyBorder="1" applyAlignment="1">
      <alignment horizontal="right"/>
    </xf>
    <xf numFmtId="0" fontId="65" fillId="0" borderId="0" xfId="152" applyFont="1" applyBorder="1" applyAlignment="1">
      <alignment horizontal="right"/>
    </xf>
    <xf numFmtId="167" fontId="65" fillId="0" borderId="0" xfId="152" applyNumberFormat="1" applyFont="1" applyBorder="1"/>
    <xf numFmtId="2" fontId="65" fillId="0" borderId="0" xfId="152" applyNumberFormat="1" applyFont="1" applyBorder="1"/>
    <xf numFmtId="199" fontId="65" fillId="0" borderId="0" xfId="152" applyNumberFormat="1" applyFont="1" applyBorder="1"/>
    <xf numFmtId="0" fontId="65" fillId="0" borderId="0" xfId="204" applyFont="1" applyFill="1" applyAlignment="1">
      <alignment horizontal="left"/>
    </xf>
    <xf numFmtId="0" fontId="65" fillId="26" borderId="0" xfId="155" applyFont="1" applyFill="1" applyBorder="1"/>
    <xf numFmtId="0" fontId="70" fillId="0" borderId="0" xfId="204" applyFont="1" applyAlignment="1">
      <alignment horizontal="right"/>
    </xf>
    <xf numFmtId="0" fontId="65" fillId="0" borderId="15" xfId="204" applyFont="1" applyBorder="1" applyAlignment="1">
      <alignment horizontal="left"/>
    </xf>
    <xf numFmtId="0" fontId="65" fillId="0" borderId="15" xfId="204" applyFont="1" applyBorder="1" applyAlignment="1">
      <alignment horizontal="center"/>
    </xf>
    <xf numFmtId="0" fontId="65" fillId="0" borderId="0" xfId="204" applyFont="1" applyBorder="1"/>
    <xf numFmtId="0" fontId="65" fillId="0" borderId="0" xfId="204" applyFont="1" applyAlignment="1">
      <alignment horizontal="right"/>
    </xf>
    <xf numFmtId="0" fontId="65" fillId="0" borderId="0" xfId="204" applyFont="1" applyAlignment="1"/>
    <xf numFmtId="0" fontId="65" fillId="26" borderId="0" xfId="152" applyFont="1" applyFill="1" applyAlignment="1"/>
    <xf numFmtId="0" fontId="65" fillId="26" borderId="0" xfId="152" applyFont="1" applyFill="1" applyAlignment="1">
      <alignment horizontal="right"/>
    </xf>
    <xf numFmtId="0" fontId="101" fillId="26" borderId="0" xfId="152" applyFont="1" applyFill="1" applyAlignment="1">
      <alignment horizontal="right"/>
    </xf>
    <xf numFmtId="0" fontId="101" fillId="26" borderId="0" xfId="152" applyFont="1" applyFill="1" applyAlignment="1"/>
    <xf numFmtId="0" fontId="4" fillId="0" borderId="0" xfId="155"/>
    <xf numFmtId="49" fontId="5" fillId="0" borderId="0" xfId="155" applyNumberFormat="1" applyFont="1"/>
    <xf numFmtId="0" fontId="63" fillId="0" borderId="0" xfId="155" applyFont="1" applyBorder="1" applyAlignment="1">
      <alignment horizontal="center" vertical="top" wrapText="1"/>
    </xf>
    <xf numFmtId="0" fontId="63" fillId="0" borderId="0" xfId="155" applyFont="1" applyAlignment="1">
      <alignment horizontal="center" vertical="top" wrapText="1"/>
    </xf>
    <xf numFmtId="49" fontId="4" fillId="0" borderId="0" xfId="155" applyNumberFormat="1" applyBorder="1"/>
    <xf numFmtId="165" fontId="4" fillId="0" borderId="0" xfId="155" applyNumberFormat="1" applyBorder="1"/>
    <xf numFmtId="165" fontId="4" fillId="0" borderId="0" xfId="155" applyNumberFormat="1" applyFill="1" applyBorder="1"/>
    <xf numFmtId="166" fontId="4" fillId="0" borderId="0" xfId="155" applyNumberFormat="1" applyBorder="1"/>
    <xf numFmtId="2" fontId="4" fillId="0" borderId="0" xfId="155" applyNumberFormat="1"/>
    <xf numFmtId="165" fontId="4" fillId="0" borderId="0" xfId="155" applyNumberFormat="1"/>
    <xf numFmtId="9" fontId="0" fillId="0" borderId="0" xfId="214" applyNumberFormat="1" applyFont="1"/>
    <xf numFmtId="165" fontId="35" fillId="0" borderId="0" xfId="155" applyNumberFormat="1" applyFont="1" applyBorder="1"/>
    <xf numFmtId="165" fontId="35" fillId="0" borderId="0" xfId="155" applyNumberFormat="1" applyFont="1" applyFill="1" applyBorder="1"/>
    <xf numFmtId="166" fontId="4" fillId="0" borderId="0" xfId="155" applyNumberFormat="1" applyFill="1" applyBorder="1"/>
    <xf numFmtId="49" fontId="4" fillId="0" borderId="0" xfId="155" applyNumberFormat="1" applyFont="1" applyBorder="1"/>
    <xf numFmtId="165" fontId="4" fillId="0" borderId="0" xfId="155" applyNumberFormat="1" applyFont="1" applyFill="1" applyBorder="1"/>
    <xf numFmtId="174" fontId="0" fillId="0" borderId="0" xfId="89" applyNumberFormat="1" applyFont="1"/>
    <xf numFmtId="9" fontId="0" fillId="0" borderId="0" xfId="214" applyFont="1"/>
    <xf numFmtId="10" fontId="4" fillId="0" borderId="0" xfId="155" applyNumberFormat="1"/>
    <xf numFmtId="1" fontId="4" fillId="0" borderId="0" xfId="155" applyNumberFormat="1"/>
    <xf numFmtId="49" fontId="4" fillId="0" borderId="0" xfId="155" applyNumberFormat="1" applyFont="1"/>
    <xf numFmtId="165" fontId="35" fillId="0" borderId="0" xfId="155" applyNumberFormat="1" applyFont="1" applyFill="1"/>
    <xf numFmtId="171" fontId="4" fillId="0" borderId="0" xfId="155" applyNumberFormat="1"/>
    <xf numFmtId="166" fontId="4" fillId="0" borderId="0" xfId="155" applyNumberFormat="1"/>
    <xf numFmtId="0" fontId="4" fillId="0" borderId="0" xfId="155" applyAlignment="1">
      <alignment wrapText="1"/>
    </xf>
    <xf numFmtId="0" fontId="63" fillId="0" borderId="0" xfId="155" applyFont="1"/>
    <xf numFmtId="49" fontId="4" fillId="0" borderId="0" xfId="155" applyNumberFormat="1"/>
    <xf numFmtId="167" fontId="4" fillId="0" borderId="0" xfId="155" applyNumberFormat="1"/>
    <xf numFmtId="0" fontId="35" fillId="0" borderId="0" xfId="155" applyFont="1"/>
    <xf numFmtId="49" fontId="4" fillId="0" borderId="0" xfId="155" quotePrefix="1" applyNumberFormat="1"/>
    <xf numFmtId="166" fontId="4" fillId="0" borderId="0" xfId="155" applyNumberFormat="1" applyFill="1"/>
    <xf numFmtId="14" fontId="72" fillId="0" borderId="0" xfId="155" applyNumberFormat="1" applyFont="1" applyAlignment="1">
      <alignment horizontal="right"/>
    </xf>
    <xf numFmtId="49" fontId="73" fillId="0" borderId="0" xfId="155" applyNumberFormat="1" applyFont="1"/>
    <xf numFmtId="0" fontId="73" fillId="0" borderId="0" xfId="155" applyFont="1"/>
    <xf numFmtId="0" fontId="4" fillId="0" borderId="0" xfId="155" applyFont="1"/>
    <xf numFmtId="167" fontId="4" fillId="0" borderId="0" xfId="155" applyNumberFormat="1" applyBorder="1"/>
    <xf numFmtId="167" fontId="4" fillId="0" borderId="0" xfId="155" applyNumberFormat="1" applyFill="1" applyBorder="1"/>
    <xf numFmtId="174" fontId="4" fillId="0" borderId="0" xfId="89" applyNumberFormat="1" applyFont="1" applyBorder="1"/>
    <xf numFmtId="166" fontId="35" fillId="0" borderId="0" xfId="155" applyNumberFormat="1" applyFont="1"/>
    <xf numFmtId="0" fontId="66" fillId="0" borderId="0" xfId="155" applyFont="1" applyBorder="1" applyAlignment="1">
      <alignment vertical="center"/>
    </xf>
    <xf numFmtId="0" fontId="65" fillId="0" borderId="0" xfId="155" applyFont="1" applyBorder="1"/>
    <xf numFmtId="0" fontId="65" fillId="0" borderId="0" xfId="155" applyFont="1"/>
    <xf numFmtId="0" fontId="66" fillId="0" borderId="0" xfId="155" applyFont="1"/>
    <xf numFmtId="0" fontId="99" fillId="0" borderId="0" xfId="162" applyFont="1"/>
    <xf numFmtId="0" fontId="102" fillId="0" borderId="0" xfId="162" applyFont="1"/>
    <xf numFmtId="0" fontId="89" fillId="0" borderId="0" xfId="162"/>
    <xf numFmtId="0" fontId="4" fillId="0" borderId="0" xfId="155" applyAlignment="1">
      <alignment vertical="center" wrapText="1"/>
    </xf>
    <xf numFmtId="0" fontId="63" fillId="0" borderId="0" xfId="155" applyFont="1" applyAlignment="1">
      <alignment horizontal="center" vertical="center" wrapText="1"/>
    </xf>
    <xf numFmtId="0" fontId="102" fillId="0" borderId="0" xfId="162" applyFont="1" applyAlignment="1">
      <alignment horizontal="center" vertical="center" wrapText="1"/>
    </xf>
    <xf numFmtId="0" fontId="89" fillId="0" borderId="0" xfId="162" applyAlignment="1">
      <alignment vertical="center" wrapText="1"/>
    </xf>
    <xf numFmtId="9" fontId="4" fillId="0" borderId="0" xfId="215" applyFont="1"/>
    <xf numFmtId="9" fontId="89" fillId="0" borderId="0" xfId="215" applyFont="1"/>
    <xf numFmtId="167" fontId="89" fillId="0" borderId="0" xfId="162" applyNumberFormat="1"/>
    <xf numFmtId="167" fontId="4" fillId="0" borderId="0" xfId="215" applyNumberFormat="1" applyFont="1"/>
    <xf numFmtId="186" fontId="89" fillId="0" borderId="0" xfId="162" applyNumberFormat="1"/>
    <xf numFmtId="2" fontId="89" fillId="0" borderId="0" xfId="162" applyNumberFormat="1"/>
    <xf numFmtId="2" fontId="4" fillId="0" borderId="0" xfId="215" applyNumberFormat="1" applyFont="1"/>
    <xf numFmtId="0" fontId="64" fillId="26" borderId="0" xfId="191" applyFont="1" applyFill="1"/>
    <xf numFmtId="0" fontId="27" fillId="0" borderId="0" xfId="191"/>
    <xf numFmtId="0" fontId="74" fillId="0" borderId="0" xfId="191" applyFont="1"/>
    <xf numFmtId="0" fontId="63" fillId="0" borderId="0" xfId="191" applyFont="1"/>
    <xf numFmtId="3" fontId="4" fillId="0" borderId="0" xfId="95" applyNumberFormat="1" applyFont="1" applyFill="1" applyBorder="1"/>
    <xf numFmtId="3" fontId="27" fillId="0" borderId="0" xfId="191" applyNumberFormat="1"/>
    <xf numFmtId="190" fontId="27" fillId="0" borderId="0" xfId="191" applyNumberFormat="1"/>
    <xf numFmtId="3" fontId="4" fillId="0" borderId="0" xfId="95" applyNumberFormat="1" applyFont="1" applyFill="1" applyBorder="1" applyAlignment="1">
      <alignment horizontal="right"/>
    </xf>
    <xf numFmtId="0" fontId="4" fillId="0" borderId="0" xfId="191" applyFont="1"/>
    <xf numFmtId="3" fontId="63" fillId="0" borderId="0" xfId="95" applyNumberFormat="1" applyFont="1" applyFill="1" applyBorder="1"/>
    <xf numFmtId="3" fontId="89" fillId="0" borderId="0" xfId="95" applyNumberFormat="1" applyFont="1" applyFill="1" applyBorder="1"/>
    <xf numFmtId="3" fontId="89" fillId="0" borderId="0" xfId="95" applyNumberFormat="1" applyFont="1" applyFill="1" applyBorder="1" applyAlignment="1">
      <alignment horizontal="right"/>
    </xf>
    <xf numFmtId="3" fontId="102" fillId="0" borderId="0" xfId="95" applyNumberFormat="1" applyFont="1" applyFill="1" applyBorder="1"/>
    <xf numFmtId="0" fontId="65" fillId="0" borderId="0" xfId="191" applyFont="1"/>
    <xf numFmtId="167" fontId="27" fillId="0" borderId="0" xfId="191" applyNumberFormat="1"/>
    <xf numFmtId="1" fontId="4" fillId="0" borderId="0" xfId="212" applyNumberFormat="1" applyFont="1" applyFill="1" applyBorder="1"/>
    <xf numFmtId="0" fontId="0" fillId="0" borderId="0" xfId="0" applyAlignment="1"/>
    <xf numFmtId="0" fontId="64" fillId="26" borderId="0" xfId="192" applyFont="1" applyFill="1"/>
    <xf numFmtId="0" fontId="4" fillId="0" borderId="0" xfId="192" applyFont="1"/>
    <xf numFmtId="0" fontId="4" fillId="0" borderId="0" xfId="192" applyFont="1" applyAlignment="1">
      <alignment horizontal="center"/>
    </xf>
    <xf numFmtId="0" fontId="63" fillId="0" borderId="0" xfId="192" applyFont="1" applyAlignment="1">
      <alignment horizontal="center"/>
    </xf>
    <xf numFmtId="0" fontId="63" fillId="0" borderId="0" xfId="192" quotePrefix="1" applyFont="1" applyAlignment="1">
      <alignment horizontal="center"/>
    </xf>
    <xf numFmtId="167" fontId="4" fillId="0" borderId="0" xfId="192" applyNumberFormat="1" applyFont="1" applyAlignment="1">
      <alignment horizontal="center"/>
    </xf>
    <xf numFmtId="166" fontId="4" fillId="0" borderId="0" xfId="192" applyNumberFormat="1" applyFont="1" applyAlignment="1">
      <alignment horizontal="center"/>
    </xf>
    <xf numFmtId="169" fontId="4" fillId="0" borderId="0" xfId="192" applyNumberFormat="1" applyFont="1" applyAlignment="1">
      <alignment horizontal="center"/>
    </xf>
    <xf numFmtId="0" fontId="27" fillId="0" borderId="0" xfId="192" applyFont="1" applyAlignment="1">
      <alignment horizontal="center"/>
    </xf>
    <xf numFmtId="167" fontId="4" fillId="0" borderId="0" xfId="192" applyNumberFormat="1" applyFont="1"/>
    <xf numFmtId="0" fontId="4" fillId="0" borderId="0" xfId="192" applyFont="1" applyFill="1" applyAlignment="1">
      <alignment horizontal="center"/>
    </xf>
    <xf numFmtId="0" fontId="4" fillId="0" borderId="0" xfId="192" applyFont="1" applyFill="1"/>
    <xf numFmtId="0" fontId="63" fillId="0" borderId="0" xfId="192" applyFont="1" applyFill="1" applyAlignment="1">
      <alignment horizontal="center"/>
    </xf>
    <xf numFmtId="0" fontId="63" fillId="0" borderId="0" xfId="192" quotePrefix="1" applyFont="1" applyFill="1" applyAlignment="1">
      <alignment horizontal="center"/>
    </xf>
    <xf numFmtId="167" fontId="4" fillId="0" borderId="0" xfId="192" applyNumberFormat="1" applyFont="1" applyFill="1" applyAlignment="1">
      <alignment horizontal="center"/>
    </xf>
    <xf numFmtId="167" fontId="4" fillId="0" borderId="0" xfId="192" applyNumberFormat="1" applyFont="1" applyFill="1"/>
    <xf numFmtId="4" fontId="4" fillId="0" borderId="0" xfId="192" applyNumberFormat="1" applyFont="1" applyBorder="1" applyAlignment="1">
      <alignment horizontal="center"/>
    </xf>
    <xf numFmtId="0" fontId="77" fillId="0" borderId="0" xfId="191" applyFont="1"/>
    <xf numFmtId="0" fontId="78" fillId="0" borderId="0" xfId="191" applyFont="1"/>
    <xf numFmtId="0" fontId="65" fillId="0" borderId="0" xfId="161" applyFont="1"/>
    <xf numFmtId="0" fontId="66" fillId="0" borderId="0" xfId="191" applyFont="1" applyAlignment="1">
      <alignment horizontal="left"/>
    </xf>
    <xf numFmtId="167" fontId="65" fillId="0" borderId="0" xfId="191" applyNumberFormat="1" applyFont="1"/>
    <xf numFmtId="0" fontId="64" fillId="26" borderId="0" xfId="161" applyFont="1" applyFill="1"/>
    <xf numFmtId="0" fontId="27" fillId="0" borderId="0" xfId="161"/>
    <xf numFmtId="0" fontId="4" fillId="0" borderId="0" xfId="161" applyFont="1" applyAlignment="1">
      <alignment horizontal="right"/>
    </xf>
    <xf numFmtId="0" fontId="4" fillId="0" borderId="0" xfId="161" applyFont="1"/>
    <xf numFmtId="0" fontId="63" fillId="0" borderId="0" xfId="161" applyFont="1"/>
    <xf numFmtId="0" fontId="63" fillId="0" borderId="0" xfId="161" applyFont="1" applyAlignment="1">
      <alignment horizontal="left"/>
    </xf>
    <xf numFmtId="166" fontId="4" fillId="0" borderId="0" xfId="161" applyNumberFormat="1" applyFont="1"/>
    <xf numFmtId="168" fontId="27" fillId="0" borderId="0" xfId="161" applyNumberFormat="1"/>
    <xf numFmtId="0" fontId="63" fillId="0" borderId="0" xfId="161" applyFont="1" applyAlignment="1">
      <alignment horizontal="right"/>
    </xf>
    <xf numFmtId="0" fontId="66" fillId="0" borderId="0" xfId="161" applyFont="1"/>
    <xf numFmtId="167" fontId="4" fillId="0" borderId="0" xfId="161" applyNumberFormat="1" applyFont="1"/>
    <xf numFmtId="193" fontId="27" fillId="0" borderId="0" xfId="161" applyNumberFormat="1"/>
    <xf numFmtId="43" fontId="27" fillId="0" borderId="0" xfId="161" applyNumberFormat="1"/>
    <xf numFmtId="0" fontId="64" fillId="0" borderId="0" xfId="161" applyFont="1"/>
    <xf numFmtId="0" fontId="64" fillId="29" borderId="0" xfId="161" applyFont="1" applyFill="1"/>
    <xf numFmtId="0" fontId="64" fillId="0" borderId="0" xfId="161" applyFont="1" applyAlignment="1">
      <alignment wrapText="1"/>
    </xf>
    <xf numFmtId="0" fontId="63" fillId="0" borderId="0" xfId="161" applyFont="1" applyAlignment="1">
      <alignment horizontal="right" wrapText="1"/>
    </xf>
    <xf numFmtId="174" fontId="4" fillId="0" borderId="0" xfId="95" applyNumberFormat="1" applyFont="1"/>
    <xf numFmtId="178" fontId="63" fillId="0" borderId="0" xfId="95" applyNumberFormat="1" applyFont="1"/>
    <xf numFmtId="178" fontId="63" fillId="29" borderId="0" xfId="95" applyNumberFormat="1" applyFont="1" applyFill="1"/>
    <xf numFmtId="178" fontId="63" fillId="0" borderId="0" xfId="95" applyNumberFormat="1" applyFont="1" applyFill="1"/>
    <xf numFmtId="0" fontId="74" fillId="0" borderId="0" xfId="161" applyFont="1"/>
    <xf numFmtId="0" fontId="64" fillId="26" borderId="0" xfId="0" applyFont="1" applyFill="1"/>
    <xf numFmtId="0" fontId="7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3" fontId="4" fillId="0" borderId="0" xfId="0" applyNumberFormat="1" applyFont="1"/>
    <xf numFmtId="3" fontId="0" fillId="0" borderId="0" xfId="0" applyNumberFormat="1"/>
    <xf numFmtId="3" fontId="89" fillId="0" borderId="0" xfId="0" applyNumberFormat="1" applyFont="1"/>
    <xf numFmtId="170" fontId="0" fillId="0" borderId="0" xfId="0" applyNumberFormat="1"/>
    <xf numFmtId="0" fontId="64" fillId="0" borderId="0" xfId="0" applyFont="1" applyAlignment="1">
      <alignment horizontal="left"/>
    </xf>
    <xf numFmtId="0" fontId="64" fillId="0" borderId="23" xfId="0" applyFont="1" applyBorder="1"/>
    <xf numFmtId="0" fontId="64" fillId="0" borderId="0" xfId="0" applyFont="1" applyBorder="1"/>
    <xf numFmtId="0" fontId="0" fillId="0" borderId="0" xfId="0" applyAlignment="1">
      <alignment horizontal="right"/>
    </xf>
    <xf numFmtId="174" fontId="0" fillId="0" borderId="0" xfId="97" applyNumberFormat="1" applyFont="1"/>
    <xf numFmtId="174" fontId="0" fillId="0" borderId="0" xfId="97" applyNumberFormat="1" applyFont="1" applyFill="1"/>
    <xf numFmtId="43" fontId="0" fillId="0" borderId="0" xfId="0" applyNumberFormat="1"/>
    <xf numFmtId="1" fontId="0" fillId="0" borderId="0" xfId="0" applyNumberFormat="1"/>
    <xf numFmtId="0" fontId="0" fillId="0" borderId="0" xfId="0" applyFill="1"/>
    <xf numFmtId="0" fontId="64" fillId="0" borderId="0" xfId="0" applyFont="1"/>
    <xf numFmtId="0" fontId="27" fillId="0" borderId="0" xfId="0" applyFont="1" applyFill="1"/>
    <xf numFmtId="174" fontId="27" fillId="0" borderId="0" xfId="97" applyNumberFormat="1" applyFont="1" applyAlignment="1"/>
    <xf numFmtId="174" fontId="0" fillId="0" borderId="0" xfId="97" applyNumberFormat="1" applyFont="1" applyFill="1" applyAlignment="1"/>
    <xf numFmtId="174" fontId="10" fillId="0" borderId="0" xfId="97" applyNumberFormat="1" applyFont="1" applyAlignment="1"/>
    <xf numFmtId="174" fontId="0" fillId="0" borderId="0" xfId="97" applyNumberFormat="1" applyFont="1" applyAlignment="1"/>
    <xf numFmtId="174" fontId="27" fillId="0" borderId="0" xfId="97" applyNumberFormat="1" applyFont="1" applyFill="1" applyAlignment="1"/>
    <xf numFmtId="0" fontId="27" fillId="0" borderId="0" xfId="0" applyFont="1"/>
    <xf numFmtId="174" fontId="64" fillId="0" borderId="0" xfId="97" applyNumberFormat="1" applyFont="1" applyFill="1" applyAlignment="1"/>
    <xf numFmtId="174" fontId="64" fillId="0" borderId="0" xfId="97" applyNumberFormat="1" applyFont="1" applyAlignment="1"/>
    <xf numFmtId="0" fontId="0" fillId="0" borderId="0" xfId="0" applyFill="1" applyAlignment="1"/>
    <xf numFmtId="1" fontId="0" fillId="0" borderId="0" xfId="0" applyNumberFormat="1" applyFill="1" applyAlignment="1"/>
    <xf numFmtId="1" fontId="0" fillId="0" borderId="0" xfId="0" applyNumberFormat="1" applyAlignment="1"/>
    <xf numFmtId="10" fontId="0" fillId="0" borderId="0" xfId="0" applyNumberFormat="1" applyAlignment="1"/>
    <xf numFmtId="9" fontId="0" fillId="0" borderId="0" xfId="0" applyNumberFormat="1" applyAlignment="1"/>
    <xf numFmtId="9" fontId="0" fillId="0" borderId="0" xfId="0" applyNumberFormat="1" applyFill="1"/>
    <xf numFmtId="10" fontId="64" fillId="0" borderId="0" xfId="0" applyNumberFormat="1" applyFont="1" applyAlignment="1"/>
    <xf numFmtId="9" fontId="64" fillId="0" borderId="0" xfId="0" applyNumberFormat="1" applyFont="1" applyAlignment="1"/>
    <xf numFmtId="10" fontId="64" fillId="0" borderId="0" xfId="0" applyNumberFormat="1" applyFont="1" applyFill="1"/>
    <xf numFmtId="0" fontId="10" fillId="0" borderId="0" xfId="0" applyFont="1"/>
    <xf numFmtId="1" fontId="0" fillId="0" borderId="0" xfId="0" applyNumberFormat="1" applyFill="1"/>
    <xf numFmtId="0" fontId="80" fillId="0" borderId="0" xfId="155" applyFont="1" applyFill="1" applyBorder="1" applyAlignment="1">
      <alignment horizontal="left"/>
    </xf>
    <xf numFmtId="167" fontId="103" fillId="0" borderId="0" xfId="155" applyNumberFormat="1" applyFont="1" applyFill="1" applyBorder="1"/>
    <xf numFmtId="0" fontId="4" fillId="0" borderId="0" xfId="155" applyBorder="1"/>
    <xf numFmtId="167" fontId="104" fillId="0" borderId="0" xfId="155" applyNumberFormat="1" applyFont="1" applyFill="1" applyBorder="1"/>
    <xf numFmtId="167" fontId="105" fillId="0" borderId="0" xfId="155" applyNumberFormat="1" applyFont="1" applyFill="1" applyBorder="1"/>
    <xf numFmtId="167" fontId="4" fillId="0" borderId="0" xfId="155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0" fontId="106" fillId="0" borderId="0" xfId="155" applyFont="1"/>
    <xf numFmtId="0" fontId="106" fillId="0" borderId="0" xfId="0" applyFont="1"/>
    <xf numFmtId="0" fontId="4" fillId="0" borderId="0" xfId="155" applyFont="1" applyAlignment="1">
      <alignment horizontal="right"/>
    </xf>
    <xf numFmtId="0" fontId="4" fillId="0" borderId="0" xfId="155" applyFont="1" applyFill="1"/>
    <xf numFmtId="0" fontId="4" fillId="0" borderId="15" xfId="155" applyFont="1" applyFill="1" applyBorder="1" applyAlignment="1">
      <alignment horizontal="right"/>
    </xf>
    <xf numFmtId="0" fontId="4" fillId="0" borderId="15" xfId="155" applyFont="1" applyFill="1" applyBorder="1"/>
    <xf numFmtId="0" fontId="4" fillId="0" borderId="0" xfId="155" applyFont="1" applyFill="1" applyAlignment="1">
      <alignment horizontal="left"/>
    </xf>
    <xf numFmtId="1" fontId="4" fillId="0" borderId="0" xfId="155" applyNumberFormat="1" applyFont="1" applyFill="1"/>
    <xf numFmtId="0" fontId="4" fillId="0" borderId="0" xfId="205" applyFont="1"/>
    <xf numFmtId="2" fontId="4" fillId="0" borderId="0" xfId="205" applyNumberFormat="1" applyFont="1"/>
    <xf numFmtId="1" fontId="4" fillId="0" borderId="0" xfId="205" applyNumberFormat="1" applyFont="1"/>
    <xf numFmtId="195" fontId="4" fillId="0" borderId="0" xfId="205" applyNumberFormat="1" applyFont="1"/>
    <xf numFmtId="0" fontId="4" fillId="0" borderId="0" xfId="205" applyFont="1" applyFill="1"/>
    <xf numFmtId="0" fontId="27" fillId="0" borderId="0" xfId="161" applyFill="1"/>
    <xf numFmtId="3" fontId="27" fillId="0" borderId="0" xfId="161" applyNumberFormat="1" applyFont="1" applyFill="1"/>
    <xf numFmtId="0" fontId="64" fillId="0" borderId="0" xfId="161" applyFont="1" applyFill="1"/>
    <xf numFmtId="3" fontId="64" fillId="0" borderId="0" xfId="161" applyNumberFormat="1" applyFont="1" applyFill="1"/>
    <xf numFmtId="3" fontId="64" fillId="0" borderId="0" xfId="161" applyNumberFormat="1" applyFont="1"/>
    <xf numFmtId="0" fontId="27" fillId="0" borderId="0" xfId="161" applyFont="1" applyFill="1"/>
    <xf numFmtId="3" fontId="27" fillId="0" borderId="0" xfId="161" applyNumberFormat="1"/>
    <xf numFmtId="4" fontId="27" fillId="0" borderId="0" xfId="161" applyNumberFormat="1"/>
    <xf numFmtId="0" fontId="64" fillId="0" borderId="0" xfId="157" applyFont="1"/>
    <xf numFmtId="0" fontId="27" fillId="0" borderId="0" xfId="161" applyAlignment="1">
      <alignment horizontal="right"/>
    </xf>
    <xf numFmtId="0" fontId="102" fillId="0" borderId="0" xfId="162" applyFont="1" applyAlignment="1">
      <alignment horizontal="right"/>
    </xf>
    <xf numFmtId="0" fontId="89" fillId="0" borderId="0" xfId="162" applyFont="1"/>
    <xf numFmtId="0" fontId="63" fillId="26" borderId="0" xfId="162" applyFont="1" applyFill="1" applyAlignment="1">
      <alignment horizontal="right"/>
    </xf>
    <xf numFmtId="181" fontId="89" fillId="0" borderId="0" xfId="162" applyNumberFormat="1" applyFont="1"/>
    <xf numFmtId="3" fontId="65" fillId="0" borderId="0" xfId="161" applyNumberFormat="1" applyFont="1"/>
    <xf numFmtId="180" fontId="66" fillId="0" borderId="0" xfId="161" applyNumberFormat="1" applyFont="1" applyFill="1" applyAlignment="1">
      <alignment horizontal="right"/>
    </xf>
    <xf numFmtId="3" fontId="66" fillId="0" borderId="0" xfId="161" applyNumberFormat="1" applyFont="1" applyFill="1"/>
    <xf numFmtId="1" fontId="65" fillId="0" borderId="0" xfId="161" applyNumberFormat="1" applyFont="1"/>
    <xf numFmtId="0" fontId="64" fillId="26" borderId="0" xfId="161" applyFont="1" applyFill="1" applyBorder="1"/>
    <xf numFmtId="0" fontId="5" fillId="0" borderId="0" xfId="161" applyFont="1"/>
    <xf numFmtId="0" fontId="81" fillId="0" borderId="0" xfId="161" applyFont="1"/>
    <xf numFmtId="167" fontId="5" fillId="0" borderId="0" xfId="161" applyNumberFormat="1" applyFont="1"/>
    <xf numFmtId="167" fontId="5" fillId="0" borderId="0" xfId="161" applyNumberFormat="1" applyFont="1" applyFill="1"/>
    <xf numFmtId="167" fontId="81" fillId="0" borderId="0" xfId="161" applyNumberFormat="1" applyFont="1"/>
    <xf numFmtId="0" fontId="81" fillId="0" borderId="0" xfId="161" applyFont="1" applyAlignment="1">
      <alignment horizontal="right"/>
    </xf>
    <xf numFmtId="164" fontId="5" fillId="0" borderId="0" xfId="161" applyNumberFormat="1" applyFont="1"/>
    <xf numFmtId="167" fontId="82" fillId="0" borderId="0" xfId="161" applyNumberFormat="1" applyFont="1"/>
    <xf numFmtId="0" fontId="82" fillId="0" borderId="0" xfId="161" applyFont="1"/>
    <xf numFmtId="0" fontId="63" fillId="0" borderId="0" xfId="161" applyFont="1" applyAlignment="1">
      <alignment wrapText="1"/>
    </xf>
    <xf numFmtId="0" fontId="63" fillId="0" borderId="0" xfId="161" applyFont="1" applyFill="1" applyAlignment="1">
      <alignment wrapText="1"/>
    </xf>
    <xf numFmtId="167" fontId="4" fillId="0" borderId="0" xfId="161" applyNumberFormat="1" applyFont="1" applyFill="1"/>
    <xf numFmtId="0" fontId="25" fillId="0" borderId="0" xfId="162" applyFont="1"/>
    <xf numFmtId="0" fontId="10" fillId="0" borderId="0" xfId="162" applyFont="1"/>
    <xf numFmtId="0" fontId="89" fillId="0" borderId="24" xfId="162" applyBorder="1" applyAlignment="1">
      <alignment horizontal="left"/>
    </xf>
    <xf numFmtId="0" fontId="25" fillId="0" borderId="25" xfId="162" applyFont="1" applyBorder="1" applyAlignment="1">
      <alignment horizontal="left"/>
    </xf>
    <xf numFmtId="0" fontId="25" fillId="0" borderId="25" xfId="162" applyFont="1" applyBorder="1" applyAlignment="1">
      <alignment horizontal="right" wrapText="1"/>
    </xf>
    <xf numFmtId="0" fontId="89" fillId="0" borderId="0" xfId="162" applyBorder="1"/>
    <xf numFmtId="172" fontId="27" fillId="0" borderId="0" xfId="162" quotePrefix="1" applyNumberFormat="1" applyFont="1" applyBorder="1" applyAlignment="1">
      <alignment horizontal="left"/>
    </xf>
    <xf numFmtId="3" fontId="10" fillId="0" borderId="0" xfId="172" applyNumberFormat="1" applyFont="1" applyFill="1" applyBorder="1"/>
    <xf numFmtId="3" fontId="10" fillId="0" borderId="0" xfId="189" applyNumberFormat="1" applyFont="1" applyFill="1" applyBorder="1"/>
    <xf numFmtId="3" fontId="10" fillId="0" borderId="0" xfId="179" applyNumberFormat="1" applyFont="1" applyFill="1" applyBorder="1"/>
    <xf numFmtId="3" fontId="10" fillId="0" borderId="0" xfId="190" applyNumberFormat="1" applyFont="1" applyFill="1" applyBorder="1"/>
    <xf numFmtId="3" fontId="10" fillId="0" borderId="24" xfId="178" applyNumberFormat="1" applyFont="1" applyFill="1" applyBorder="1"/>
    <xf numFmtId="3" fontId="10" fillId="0" borderId="24" xfId="190" applyNumberFormat="1" applyFont="1" applyFill="1" applyBorder="1"/>
    <xf numFmtId="0" fontId="89" fillId="0" borderId="0" xfId="162" applyAlignment="1">
      <alignment horizontal="left"/>
    </xf>
    <xf numFmtId="0" fontId="64" fillId="0" borderId="0" xfId="156" applyFont="1"/>
    <xf numFmtId="0" fontId="4" fillId="0" borderId="0" xfId="156" applyFont="1"/>
    <xf numFmtId="174" fontId="89" fillId="0" borderId="0" xfId="89" applyNumberFormat="1" applyFont="1"/>
    <xf numFmtId="0" fontId="4" fillId="0" borderId="0" xfId="156"/>
    <xf numFmtId="0" fontId="4" fillId="0" borderId="0" xfId="162" applyFont="1" applyFill="1" applyBorder="1" applyAlignment="1">
      <alignment horizontal="center"/>
    </xf>
    <xf numFmtId="0" fontId="4" fillId="0" borderId="0" xfId="162" applyFont="1" applyFill="1" applyBorder="1" applyAlignment="1">
      <alignment horizontal="center" wrapText="1"/>
    </xf>
    <xf numFmtId="166" fontId="4" fillId="0" borderId="0" xfId="156" applyNumberFormat="1" applyFill="1" applyBorder="1"/>
    <xf numFmtId="1" fontId="105" fillId="0" borderId="0" xfId="162" applyNumberFormat="1" applyFont="1" applyFill="1" applyBorder="1" applyAlignment="1">
      <alignment horizontal="center"/>
    </xf>
    <xf numFmtId="179" fontId="105" fillId="0" borderId="0" xfId="93" applyNumberFormat="1" applyFont="1" applyFill="1" applyBorder="1" applyAlignment="1">
      <alignment horizontal="center" wrapText="1"/>
    </xf>
    <xf numFmtId="3" fontId="105" fillId="0" borderId="0" xfId="162" applyNumberFormat="1" applyFont="1" applyFill="1" applyBorder="1" applyAlignment="1">
      <alignment horizontal="center" wrapText="1"/>
    </xf>
    <xf numFmtId="0" fontId="89" fillId="0" borderId="0" xfId="162" applyFill="1" applyBorder="1" applyAlignment="1">
      <alignment horizontal="center"/>
    </xf>
    <xf numFmtId="1" fontId="4" fillId="0" borderId="0" xfId="156" applyNumberFormat="1"/>
    <xf numFmtId="0" fontId="4" fillId="0" borderId="0" xfId="156" applyFill="1" applyBorder="1"/>
    <xf numFmtId="0" fontId="89" fillId="0" borderId="0" xfId="162" applyFill="1" applyBorder="1"/>
    <xf numFmtId="192" fontId="89" fillId="0" borderId="0" xfId="162" applyNumberFormat="1"/>
    <xf numFmtId="0" fontId="89" fillId="29" borderId="0" xfId="162" applyFill="1" applyBorder="1"/>
    <xf numFmtId="9" fontId="90" fillId="0" borderId="0" xfId="145" applyNumberFormat="1"/>
    <xf numFmtId="1" fontId="90" fillId="0" borderId="0" xfId="145" applyNumberFormat="1"/>
    <xf numFmtId="0" fontId="27" fillId="0" borderId="0" xfId="158" applyNumberFormat="1" applyAlignment="1">
      <alignment horizontal="right"/>
    </xf>
    <xf numFmtId="0" fontId="27" fillId="0" borderId="0" xfId="158"/>
    <xf numFmtId="0" fontId="64" fillId="0" borderId="0" xfId="158" applyFont="1"/>
    <xf numFmtId="0" fontId="64" fillId="0" borderId="15" xfId="158" applyNumberFormat="1" applyFont="1" applyBorder="1" applyAlignment="1">
      <alignment horizontal="center"/>
    </xf>
    <xf numFmtId="167" fontId="27" fillId="0" borderId="0" xfId="158" applyNumberFormat="1" applyAlignment="1">
      <alignment horizontal="right"/>
    </xf>
    <xf numFmtId="167" fontId="27" fillId="0" borderId="0" xfId="158" applyNumberFormat="1"/>
    <xf numFmtId="10" fontId="0" fillId="0" borderId="0" xfId="212" applyNumberFormat="1" applyFont="1"/>
    <xf numFmtId="167" fontId="0" fillId="0" borderId="0" xfId="212" applyNumberFormat="1" applyFont="1" applyAlignment="1">
      <alignment horizontal="right"/>
    </xf>
    <xf numFmtId="167" fontId="27" fillId="0" borderId="0" xfId="212" applyNumberFormat="1" applyFont="1" applyAlignment="1">
      <alignment horizontal="right"/>
    </xf>
    <xf numFmtId="167" fontId="27" fillId="0" borderId="0" xfId="158" applyNumberFormat="1" applyFill="1" applyAlignment="1">
      <alignment horizontal="right"/>
    </xf>
    <xf numFmtId="176" fontId="64" fillId="26" borderId="0" xfId="158" applyNumberFormat="1" applyFont="1" applyFill="1" applyBorder="1" applyAlignment="1">
      <alignment horizontal="left"/>
    </xf>
    <xf numFmtId="0" fontId="4" fillId="0" borderId="0" xfId="158" applyFont="1"/>
    <xf numFmtId="0" fontId="63" fillId="0" borderId="0" xfId="158" applyFont="1"/>
    <xf numFmtId="176" fontId="4" fillId="0" borderId="0" xfId="158" applyNumberFormat="1" applyFont="1" applyFill="1" applyAlignment="1">
      <alignment horizontal="right"/>
    </xf>
    <xf numFmtId="176" fontId="63" fillId="0" borderId="0" xfId="158" applyNumberFormat="1" applyFont="1" applyFill="1" applyAlignment="1">
      <alignment horizontal="left"/>
    </xf>
    <xf numFmtId="0" fontId="4" fillId="0" borderId="0" xfId="158" applyFont="1" applyFill="1" applyBorder="1" applyAlignment="1">
      <alignment horizontal="right"/>
    </xf>
    <xf numFmtId="0" fontId="4" fillId="0" borderId="0" xfId="158" applyFont="1" applyFill="1"/>
    <xf numFmtId="0" fontId="63" fillId="0" borderId="0" xfId="158" applyFont="1" applyFill="1" applyBorder="1" applyAlignment="1">
      <alignment horizontal="right"/>
    </xf>
    <xf numFmtId="0" fontId="63" fillId="0" borderId="0" xfId="158" applyFont="1" applyFill="1" applyBorder="1" applyAlignment="1">
      <alignment horizontal="right" wrapText="1"/>
    </xf>
    <xf numFmtId="1" fontId="63" fillId="0" borderId="0" xfId="158" applyNumberFormat="1" applyFont="1" applyFill="1" applyBorder="1"/>
    <xf numFmtId="167" fontId="74" fillId="0" borderId="0" xfId="158" applyNumberFormat="1" applyFont="1"/>
    <xf numFmtId="0" fontId="63" fillId="0" borderId="0" xfId="158" applyFont="1" applyFill="1" applyBorder="1"/>
    <xf numFmtId="0" fontId="63" fillId="0" borderId="0" xfId="158" applyFont="1" applyFill="1"/>
    <xf numFmtId="167" fontId="74" fillId="0" borderId="0" xfId="212" applyNumberFormat="1" applyFont="1"/>
    <xf numFmtId="167" fontId="4" fillId="0" borderId="0" xfId="158" applyNumberFormat="1" applyFont="1"/>
    <xf numFmtId="0" fontId="63" fillId="0" borderId="0" xfId="158" applyFont="1" applyFill="1" applyAlignment="1">
      <alignment horizontal="left"/>
    </xf>
    <xf numFmtId="0" fontId="4" fillId="0" borderId="0" xfId="158" applyFont="1" applyAlignment="1">
      <alignment horizontal="center"/>
    </xf>
    <xf numFmtId="0" fontId="74" fillId="0" borderId="0" xfId="158" applyFont="1" applyAlignment="1">
      <alignment horizontal="right"/>
    </xf>
    <xf numFmtId="0" fontId="4" fillId="0" borderId="0" xfId="158" applyFont="1" applyAlignment="1">
      <alignment horizontal="right"/>
    </xf>
    <xf numFmtId="0" fontId="75" fillId="0" borderId="0" xfId="203" applyFont="1" applyFill="1" applyBorder="1" applyAlignment="1">
      <alignment horizontal="left"/>
    </xf>
    <xf numFmtId="0" fontId="75" fillId="0" borderId="0" xfId="203" applyFont="1" applyFill="1" applyBorder="1" applyAlignment="1">
      <alignment horizontal="center"/>
    </xf>
    <xf numFmtId="0" fontId="84" fillId="0" borderId="0" xfId="203" applyFont="1" applyFill="1" applyBorder="1" applyAlignment="1">
      <alignment horizontal="right"/>
    </xf>
    <xf numFmtId="0" fontId="75" fillId="0" borderId="0" xfId="203" applyFont="1" applyFill="1" applyBorder="1" applyAlignment="1">
      <alignment horizontal="right"/>
    </xf>
    <xf numFmtId="0" fontId="85" fillId="0" borderId="10" xfId="203" applyFont="1" applyFill="1" applyBorder="1" applyAlignment="1">
      <alignment horizontal="left" wrapText="1"/>
    </xf>
    <xf numFmtId="0" fontId="85" fillId="0" borderId="10" xfId="203" applyFont="1" applyFill="1" applyBorder="1" applyAlignment="1">
      <alignment horizontal="center" wrapText="1"/>
    </xf>
    <xf numFmtId="2" fontId="74" fillId="0" borderId="0" xfId="158" applyNumberFormat="1" applyFont="1"/>
    <xf numFmtId="167" fontId="74" fillId="0" borderId="0" xfId="158" applyNumberFormat="1" applyFont="1" applyFill="1" applyBorder="1"/>
    <xf numFmtId="0" fontId="74" fillId="0" borderId="0" xfId="158" applyFont="1"/>
    <xf numFmtId="0" fontId="85" fillId="0" borderId="26" xfId="203" applyFont="1" applyFill="1" applyBorder="1" applyAlignment="1">
      <alignment horizontal="left" wrapText="1"/>
    </xf>
    <xf numFmtId="0" fontId="85" fillId="0" borderId="0" xfId="203" applyFont="1" applyFill="1" applyBorder="1" applyAlignment="1">
      <alignment horizontal="left" wrapText="1"/>
    </xf>
    <xf numFmtId="0" fontId="85" fillId="0" borderId="27" xfId="203" applyFont="1" applyFill="1" applyBorder="1" applyAlignment="1">
      <alignment horizontal="center" wrapText="1"/>
    </xf>
    <xf numFmtId="0" fontId="85" fillId="0" borderId="0" xfId="202" applyFont="1" applyFill="1" applyBorder="1" applyAlignment="1">
      <alignment horizontal="left" wrapText="1"/>
    </xf>
    <xf numFmtId="0" fontId="85" fillId="0" borderId="27" xfId="202" applyFont="1" applyFill="1" applyBorder="1" applyAlignment="1">
      <alignment horizontal="center" wrapText="1"/>
    </xf>
    <xf numFmtId="0" fontId="85" fillId="0" borderId="28" xfId="202" applyFont="1" applyFill="1" applyBorder="1" applyAlignment="1">
      <alignment horizontal="left" wrapText="1"/>
    </xf>
    <xf numFmtId="0" fontId="85" fillId="0" borderId="10" xfId="202" applyFont="1" applyFill="1" applyBorder="1" applyAlignment="1">
      <alignment horizontal="center" wrapText="1"/>
    </xf>
    <xf numFmtId="0" fontId="85" fillId="0" borderId="10" xfId="202" applyFont="1" applyFill="1" applyBorder="1" applyAlignment="1">
      <alignment horizontal="left" wrapText="1"/>
    </xf>
    <xf numFmtId="0" fontId="74" fillId="0" borderId="0" xfId="158" applyFont="1" applyAlignment="1">
      <alignment horizontal="left"/>
    </xf>
    <xf numFmtId="0" fontId="85" fillId="0" borderId="29" xfId="202" applyFont="1" applyFill="1" applyBorder="1" applyAlignment="1">
      <alignment horizontal="center" wrapText="1"/>
    </xf>
    <xf numFmtId="0" fontId="74" fillId="0" borderId="0" xfId="158" applyFont="1" applyAlignment="1">
      <alignment horizontal="center"/>
    </xf>
    <xf numFmtId="0" fontId="63" fillId="0" borderId="0" xfId="158" applyFont="1" applyAlignment="1">
      <alignment horizontal="center"/>
    </xf>
    <xf numFmtId="0" fontId="64" fillId="0" borderId="0" xfId="158" applyFont="1" applyFill="1" applyAlignment="1">
      <alignment horizontal="left"/>
    </xf>
    <xf numFmtId="0" fontId="64" fillId="26" borderId="0" xfId="158" applyFont="1" applyFill="1"/>
    <xf numFmtId="2" fontId="81" fillId="26" borderId="0" xfId="158" applyNumberFormat="1" applyFont="1" applyFill="1" applyAlignment="1">
      <alignment horizontal="right" vertical="center"/>
    </xf>
    <xf numFmtId="2" fontId="64" fillId="0" borderId="0" xfId="158" applyNumberFormat="1" applyFont="1" applyFill="1" applyAlignment="1">
      <alignment horizontal="right" vertical="center"/>
    </xf>
    <xf numFmtId="0" fontId="27" fillId="26" borderId="0" xfId="158" applyFill="1"/>
    <xf numFmtId="2" fontId="63" fillId="0" borderId="0" xfId="158" applyNumberFormat="1" applyFont="1" applyFill="1" applyAlignment="1">
      <alignment horizontal="right" vertical="center"/>
    </xf>
    <xf numFmtId="0" fontId="27" fillId="0" borderId="0" xfId="158" applyFill="1" applyBorder="1"/>
    <xf numFmtId="9" fontId="27" fillId="0" borderId="0" xfId="158" applyNumberFormat="1" applyFill="1" applyBorder="1"/>
    <xf numFmtId="9" fontId="0" fillId="0" borderId="0" xfId="212" applyNumberFormat="1" applyFont="1" applyFill="1" applyBorder="1"/>
    <xf numFmtId="0" fontId="27" fillId="0" borderId="0" xfId="158" applyNumberFormat="1" applyFill="1" applyBorder="1"/>
    <xf numFmtId="183" fontId="27" fillId="0" borderId="0" xfId="158" applyNumberFormat="1" applyFont="1" applyFill="1" applyBorder="1" applyAlignment="1">
      <alignment vertical="center"/>
    </xf>
    <xf numFmtId="0" fontId="27" fillId="0" borderId="0" xfId="158" applyFill="1" applyBorder="1" applyAlignment="1">
      <alignment horizontal="right"/>
    </xf>
    <xf numFmtId="0" fontId="27" fillId="0" borderId="0" xfId="158" applyFont="1" applyFill="1" applyBorder="1"/>
    <xf numFmtId="0" fontId="27" fillId="0" borderId="0" xfId="158" applyBorder="1"/>
    <xf numFmtId="168" fontId="27" fillId="0" borderId="0" xfId="158" applyNumberFormat="1" applyBorder="1"/>
    <xf numFmtId="0" fontId="27" fillId="0" borderId="0" xfId="158" applyFont="1" applyFill="1"/>
    <xf numFmtId="0" fontId="4" fillId="0" borderId="0" xfId="158" applyFont="1" applyFill="1" applyBorder="1"/>
    <xf numFmtId="0" fontId="4" fillId="0" borderId="0" xfId="158" applyNumberFormat="1" applyFont="1" applyFill="1" applyBorder="1" applyAlignment="1">
      <alignment horizontal="right" vertical="center"/>
    </xf>
    <xf numFmtId="0" fontId="4" fillId="26" borderId="0" xfId="158" applyFont="1" applyFill="1" applyBorder="1"/>
    <xf numFmtId="183" fontId="4" fillId="0" borderId="0" xfId="158" applyNumberFormat="1" applyFont="1" applyFill="1" applyBorder="1" applyAlignment="1">
      <alignment vertical="center"/>
    </xf>
    <xf numFmtId="168" fontId="89" fillId="0" borderId="0" xfId="158" applyNumberFormat="1" applyFont="1" applyFill="1" applyBorder="1" applyAlignment="1">
      <alignment horizontal="center"/>
    </xf>
    <xf numFmtId="173" fontId="89" fillId="0" borderId="0" xfId="158" applyNumberFormat="1" applyFont="1" applyFill="1" applyAlignment="1">
      <alignment horizontal="center" vertical="center"/>
    </xf>
    <xf numFmtId="0" fontId="89" fillId="0" borderId="0" xfId="158" applyFont="1" applyFill="1" applyBorder="1" applyAlignment="1">
      <alignment horizontal="center"/>
    </xf>
    <xf numFmtId="0" fontId="4" fillId="26" borderId="0" xfId="0" applyFont="1" applyFill="1"/>
    <xf numFmtId="167" fontId="4" fillId="0" borderId="0" xfId="156" applyNumberFormat="1"/>
    <xf numFmtId="167" fontId="89" fillId="0" borderId="0" xfId="162" applyNumberFormat="1" applyFill="1" applyBorder="1"/>
    <xf numFmtId="10" fontId="90" fillId="0" borderId="0" xfId="218" applyNumberFormat="1" applyFont="1"/>
    <xf numFmtId="0" fontId="4" fillId="26" borderId="0" xfId="155" applyFont="1" applyFill="1" applyBorder="1"/>
    <xf numFmtId="1" fontId="27" fillId="0" borderId="0" xfId="158" applyNumberFormat="1"/>
    <xf numFmtId="166" fontId="27" fillId="0" borderId="0" xfId="158" applyNumberFormat="1" applyFill="1"/>
    <xf numFmtId="166" fontId="27" fillId="0" borderId="0" xfId="158" applyNumberFormat="1"/>
    <xf numFmtId="1" fontId="27" fillId="0" borderId="0" xfId="158" applyNumberFormat="1" applyFill="1"/>
    <xf numFmtId="0" fontId="27" fillId="0" borderId="0" xfId="158" applyFill="1"/>
    <xf numFmtId="201" fontId="64" fillId="0" borderId="0" xfId="158" applyNumberFormat="1" applyFont="1"/>
    <xf numFmtId="201" fontId="27" fillId="0" borderId="0" xfId="158" applyNumberFormat="1"/>
    <xf numFmtId="0" fontId="27" fillId="0" borderId="0" xfId="158" applyFont="1" applyAlignment="1">
      <alignment vertical="center" wrapText="1"/>
    </xf>
    <xf numFmtId="0" fontId="27" fillId="0" borderId="0" xfId="158" applyFont="1"/>
    <xf numFmtId="0" fontId="10" fillId="0" borderId="0" xfId="158" applyFont="1"/>
    <xf numFmtId="168" fontId="27" fillId="0" borderId="0" xfId="158" applyNumberFormat="1" applyAlignment="1"/>
    <xf numFmtId="174" fontId="0" fillId="0" borderId="0" xfId="95" applyNumberFormat="1" applyFont="1" applyFill="1" applyAlignment="1"/>
    <xf numFmtId="1" fontId="27" fillId="0" borderId="0" xfId="158" applyNumberFormat="1" applyAlignment="1"/>
    <xf numFmtId="0" fontId="27" fillId="0" borderId="0" xfId="158" applyAlignment="1"/>
    <xf numFmtId="0" fontId="27" fillId="0" borderId="0" xfId="158" applyFill="1" applyAlignment="1"/>
    <xf numFmtId="174" fontId="27" fillId="0" borderId="0" xfId="95" applyNumberFormat="1" applyFont="1" applyFill="1" applyAlignment="1"/>
    <xf numFmtId="0" fontId="27" fillId="0" borderId="0" xfId="158" applyFont="1" applyFill="1" applyAlignment="1"/>
    <xf numFmtId="168" fontId="64" fillId="0" borderId="0" xfId="212" applyNumberFormat="1" applyFont="1" applyFill="1" applyAlignment="1"/>
    <xf numFmtId="174" fontId="64" fillId="0" borderId="0" xfId="95" applyNumberFormat="1" applyFont="1" applyFill="1" applyAlignment="1"/>
    <xf numFmtId="0" fontId="94" fillId="0" borderId="0" xfId="158" applyFont="1"/>
    <xf numFmtId="0" fontId="27" fillId="0" borderId="0" xfId="158" applyAlignment="1">
      <alignment horizontal="right"/>
    </xf>
    <xf numFmtId="0" fontId="27" fillId="0" borderId="0" xfId="158" applyFont="1" applyAlignment="1">
      <alignment horizontal="right"/>
    </xf>
    <xf numFmtId="0" fontId="64" fillId="0" borderId="0" xfId="158" applyFont="1" applyAlignment="1">
      <alignment horizontal="left"/>
    </xf>
    <xf numFmtId="0" fontId="66" fillId="0" borderId="30" xfId="145" applyFont="1" applyBorder="1" applyAlignment="1">
      <alignment horizontal="right" vertical="center"/>
    </xf>
    <xf numFmtId="167" fontId="65" fillId="0" borderId="31" xfId="145" applyNumberFormat="1" applyFont="1" applyFill="1" applyBorder="1" applyAlignment="1">
      <alignment horizontal="right" vertical="center"/>
    </xf>
    <xf numFmtId="167" fontId="65" fillId="0" borderId="32" xfId="145" applyNumberFormat="1" applyFont="1" applyFill="1" applyBorder="1" applyAlignment="1">
      <alignment horizontal="right" vertical="center"/>
    </xf>
    <xf numFmtId="167" fontId="98" fillId="0" borderId="0" xfId="145" applyNumberFormat="1" applyFont="1" applyAlignment="1">
      <alignment horizontal="right"/>
    </xf>
    <xf numFmtId="0" fontId="107" fillId="0" borderId="0" xfId="145" quotePrefix="1" applyFont="1"/>
    <xf numFmtId="0" fontId="65" fillId="0" borderId="33" xfId="145" applyFont="1" applyFill="1" applyBorder="1" applyAlignment="1">
      <alignment vertical="center" wrapText="1"/>
    </xf>
    <xf numFmtId="167" fontId="65" fillId="0" borderId="15" xfId="145" applyNumberFormat="1" applyFont="1" applyFill="1" applyBorder="1" applyAlignment="1">
      <alignment horizontal="right" vertical="center"/>
    </xf>
    <xf numFmtId="167" fontId="65" fillId="0" borderId="34" xfId="145" applyNumberFormat="1" applyFont="1" applyFill="1" applyBorder="1" applyAlignment="1">
      <alignment horizontal="right" vertical="center"/>
    </xf>
    <xf numFmtId="0" fontId="27" fillId="0" borderId="0" xfId="157" applyFont="1" applyAlignment="1">
      <alignment horizontal="left"/>
    </xf>
    <xf numFmtId="0" fontId="64" fillId="0" borderId="0" xfId="157" applyFont="1" applyAlignment="1">
      <alignment horizontal="left"/>
    </xf>
    <xf numFmtId="3" fontId="96" fillId="0" borderId="0" xfId="0" applyNumberFormat="1" applyFont="1"/>
    <xf numFmtId="0" fontId="29" fillId="26" borderId="0" xfId="124" applyFont="1" applyFill="1" applyAlignment="1" applyProtection="1"/>
    <xf numFmtId="0" fontId="108" fillId="26" borderId="0" xfId="0" applyFont="1" applyFill="1"/>
    <xf numFmtId="0" fontId="31" fillId="26" borderId="0" xfId="124" applyFont="1" applyFill="1" applyAlignment="1" applyProtection="1"/>
    <xf numFmtId="0" fontId="8" fillId="26" borderId="0" xfId="0" applyFont="1" applyFill="1" applyAlignment="1">
      <alignment horizontal="center"/>
    </xf>
    <xf numFmtId="0" fontId="34" fillId="26" borderId="0" xfId="0" applyFont="1" applyFill="1" applyAlignment="1">
      <alignment horizontal="center"/>
    </xf>
    <xf numFmtId="0" fontId="33" fillId="26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65" fillId="26" borderId="0" xfId="157" applyFont="1" applyFill="1" applyBorder="1" applyAlignment="1">
      <alignment horizontal="center"/>
    </xf>
    <xf numFmtId="0" fontId="30" fillId="0" borderId="0" xfId="152" applyFont="1" applyFill="1" applyBorder="1" applyAlignment="1">
      <alignment wrapText="1"/>
    </xf>
    <xf numFmtId="0" fontId="4" fillId="0" borderId="0" xfId="155" applyAlignment="1"/>
    <xf numFmtId="0" fontId="4" fillId="0" borderId="0" xfId="0" applyFont="1" applyAlignment="1">
      <alignment horizontal="left" vertical="center"/>
    </xf>
    <xf numFmtId="0" fontId="64" fillId="26" borderId="0" xfId="205" applyFont="1" applyFill="1"/>
    <xf numFmtId="0" fontId="27" fillId="0" borderId="0" xfId="205"/>
    <xf numFmtId="0" fontId="27" fillId="0" borderId="0" xfId="246" applyFont="1"/>
    <xf numFmtId="0" fontId="65" fillId="0" borderId="0" xfId="205" applyFont="1"/>
    <xf numFmtId="0" fontId="65" fillId="0" borderId="0" xfId="205" applyFont="1" applyAlignment="1">
      <alignment wrapText="1"/>
    </xf>
    <xf numFmtId="0" fontId="65" fillId="0" borderId="0" xfId="205" applyFont="1" applyAlignment="1">
      <alignment horizontal="right"/>
    </xf>
    <xf numFmtId="0" fontId="65" fillId="0" borderId="0" xfId="205" applyFont="1" applyAlignment="1">
      <alignment horizontal="left"/>
    </xf>
    <xf numFmtId="166" fontId="65" fillId="0" borderId="0" xfId="205" applyNumberFormat="1" applyFont="1"/>
    <xf numFmtId="166" fontId="27" fillId="0" borderId="0" xfId="205" applyNumberFormat="1"/>
    <xf numFmtId="0" fontId="65" fillId="0" borderId="0" xfId="246" applyFont="1"/>
    <xf numFmtId="9" fontId="65" fillId="0" borderId="0" xfId="246" applyNumberFormat="1" applyFont="1" applyAlignment="1">
      <alignment horizontal="right"/>
    </xf>
    <xf numFmtId="9" fontId="27" fillId="0" borderId="0" xfId="246" applyNumberFormat="1" applyFont="1" applyAlignment="1">
      <alignment horizontal="right"/>
    </xf>
    <xf numFmtId="0" fontId="64" fillId="0" borderId="0" xfId="246" applyFont="1"/>
    <xf numFmtId="0" fontId="66" fillId="0" borderId="0" xfId="246" applyFont="1"/>
    <xf numFmtId="0" fontId="65" fillId="0" borderId="0" xfId="247" applyFont="1" applyAlignment="1">
      <alignment horizontal="center"/>
    </xf>
    <xf numFmtId="0" fontId="65" fillId="0" borderId="0" xfId="246" applyFont="1" applyAlignment="1">
      <alignment horizontal="center" vertical="center" wrapText="1"/>
    </xf>
    <xf numFmtId="0" fontId="65" fillId="0" borderId="15" xfId="246" applyFont="1" applyBorder="1" applyAlignment="1">
      <alignment horizontal="center" vertical="center" wrapText="1"/>
    </xf>
    <xf numFmtId="3" fontId="65" fillId="0" borderId="0" xfId="248" applyNumberFormat="1" applyFont="1" applyFill="1" applyBorder="1" applyAlignment="1"/>
    <xf numFmtId="1" fontId="27" fillId="0" borderId="0" xfId="246" applyNumberFormat="1" applyFont="1"/>
    <xf numFmtId="3" fontId="27" fillId="0" borderId="0" xfId="246" applyNumberFormat="1" applyFont="1"/>
    <xf numFmtId="168" fontId="27" fillId="0" borderId="0" xfId="249" applyNumberFormat="1" applyFont="1"/>
    <xf numFmtId="0" fontId="27" fillId="0" borderId="0" xfId="247" applyFont="1" applyAlignment="1">
      <alignment horizontal="right"/>
    </xf>
    <xf numFmtId="167" fontId="65" fillId="0" borderId="0" xfId="246" applyNumberFormat="1" applyFont="1"/>
    <xf numFmtId="0" fontId="65" fillId="0" borderId="14" xfId="246" applyFont="1" applyBorder="1"/>
    <xf numFmtId="167" fontId="65" fillId="0" borderId="14" xfId="246" applyNumberFormat="1" applyFont="1" applyBorder="1"/>
    <xf numFmtId="0" fontId="64" fillId="26" borderId="0" xfId="246" applyFont="1" applyFill="1"/>
    <xf numFmtId="3" fontId="65" fillId="0" borderId="0" xfId="246" applyNumberFormat="1" applyFont="1"/>
    <xf numFmtId="0" fontId="65" fillId="0" borderId="0" xfId="247" applyFont="1"/>
    <xf numFmtId="0" fontId="99" fillId="0" borderId="0" xfId="250" applyFont="1"/>
    <xf numFmtId="0" fontId="96" fillId="0" borderId="0" xfId="250" applyFont="1"/>
    <xf numFmtId="0" fontId="98" fillId="0" borderId="0" xfId="250" applyFont="1"/>
    <xf numFmtId="0" fontId="98" fillId="0" borderId="14" xfId="250" applyFont="1" applyBorder="1"/>
    <xf numFmtId="3" fontId="98" fillId="0" borderId="0" xfId="250" applyNumberFormat="1" applyFont="1"/>
    <xf numFmtId="0" fontId="63" fillId="0" borderId="0" xfId="195" applyFont="1" applyAlignment="1">
      <alignment horizontal="center" vertical="center" wrapText="1"/>
    </xf>
    <xf numFmtId="0" fontId="63" fillId="0" borderId="0" xfId="191" applyFont="1" applyAlignment="1">
      <alignment horizontal="center" vertical="center" wrapText="1"/>
    </xf>
    <xf numFmtId="3" fontId="4" fillId="0" borderId="0" xfId="191" applyNumberFormat="1" applyFont="1"/>
    <xf numFmtId="3" fontId="63" fillId="0" borderId="0" xfId="191" applyNumberFormat="1" applyFont="1" applyAlignment="1">
      <alignment horizontal="right"/>
    </xf>
    <xf numFmtId="177" fontId="4" fillId="0" borderId="0" xfId="191" applyNumberFormat="1" applyFont="1" applyAlignment="1">
      <alignment horizontal="right"/>
    </xf>
    <xf numFmtId="1" fontId="4" fillId="0" borderId="0" xfId="191" applyNumberFormat="1" applyFont="1"/>
    <xf numFmtId="1" fontId="89" fillId="0" borderId="0" xfId="191" applyNumberFormat="1" applyFont="1"/>
    <xf numFmtId="3" fontId="89" fillId="0" borderId="0" xfId="191" applyNumberFormat="1" applyFont="1"/>
    <xf numFmtId="167" fontId="4" fillId="0" borderId="0" xfId="191" applyNumberFormat="1" applyFont="1"/>
    <xf numFmtId="188" fontId="4" fillId="0" borderId="0" xfId="191" applyNumberFormat="1" applyFont="1"/>
    <xf numFmtId="189" fontId="4" fillId="0" borderId="0" xfId="191" applyNumberFormat="1" applyFont="1"/>
    <xf numFmtId="0" fontId="109" fillId="26" borderId="0" xfId="0" applyFont="1" applyFill="1" applyAlignment="1">
      <alignment horizontal="left"/>
    </xf>
    <xf numFmtId="0" fontId="64" fillId="0" borderId="22" xfId="152" applyFont="1" applyFill="1" applyBorder="1" applyAlignment="1">
      <alignment horizontal="left"/>
    </xf>
    <xf numFmtId="0" fontId="64" fillId="26" borderId="0" xfId="155" applyFont="1" applyFill="1" applyAlignment="1">
      <alignment horizontal="left"/>
    </xf>
    <xf numFmtId="0" fontId="4" fillId="26" borderId="0" xfId="155" applyFill="1" applyAlignment="1">
      <alignment horizontal="left"/>
    </xf>
    <xf numFmtId="0" fontId="10" fillId="0" borderId="24" xfId="162" applyFont="1" applyBorder="1" applyAlignment="1">
      <alignment horizontal="right"/>
    </xf>
    <xf numFmtId="0" fontId="4" fillId="0" borderId="0" xfId="0" applyFont="1" applyFill="1"/>
    <xf numFmtId="9" fontId="4" fillId="0" borderId="0" xfId="158" applyNumberFormat="1" applyFont="1" applyFill="1" applyBorder="1"/>
    <xf numFmtId="0" fontId="31" fillId="0" borderId="0" xfId="124" applyFont="1" applyFill="1" applyAlignment="1" applyProtection="1"/>
    <xf numFmtId="0" fontId="4" fillId="0" borderId="0" xfId="158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4" fillId="0" borderId="0" xfId="251" applyFont="1"/>
    <xf numFmtId="0" fontId="110" fillId="0" borderId="0" xfId="251"/>
    <xf numFmtId="202" fontId="4" fillId="0" borderId="0" xfId="248" applyNumberFormat="1" applyFont="1" applyFill="1" applyBorder="1"/>
    <xf numFmtId="1" fontId="110" fillId="0" borderId="0" xfId="251" applyNumberFormat="1"/>
    <xf numFmtId="0" fontId="63" fillId="0" borderId="0" xfId="205" applyFont="1"/>
    <xf numFmtId="202" fontId="63" fillId="0" borderId="0" xfId="248" applyNumberFormat="1" applyFont="1" applyFill="1" applyBorder="1"/>
    <xf numFmtId="9" fontId="4" fillId="0" borderId="0" xfId="249" applyFont="1"/>
    <xf numFmtId="0" fontId="4" fillId="0" borderId="0" xfId="205" applyFont="1" applyFill="1" applyAlignment="1">
      <alignment horizontal="center"/>
    </xf>
    <xf numFmtId="0" fontId="111" fillId="0" borderId="0" xfId="0" applyFont="1"/>
    <xf numFmtId="181" fontId="102" fillId="0" borderId="0" xfId="162" applyNumberFormat="1" applyFont="1"/>
    <xf numFmtId="172" fontId="27" fillId="0" borderId="24" xfId="162" quotePrefix="1" applyNumberFormat="1" applyFont="1" applyBorder="1" applyAlignment="1">
      <alignment horizontal="left"/>
    </xf>
    <xf numFmtId="3" fontId="96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0" fontId="89" fillId="0" borderId="0" xfId="162" applyAlignment="1">
      <alignment horizontal="center"/>
    </xf>
    <xf numFmtId="9" fontId="90" fillId="0" borderId="0" xfId="218" applyNumberFormat="1" applyFont="1"/>
    <xf numFmtId="0" fontId="1" fillId="0" borderId="0" xfId="250"/>
    <xf numFmtId="0" fontId="89" fillId="29" borderId="0" xfId="250" applyFont="1" applyFill="1"/>
    <xf numFmtId="0" fontId="102" fillId="29" borderId="24" xfId="250" applyFont="1" applyFill="1" applyBorder="1" applyAlignment="1">
      <alignment horizontal="right"/>
    </xf>
    <xf numFmtId="0" fontId="89" fillId="29" borderId="24" xfId="250" applyFont="1" applyFill="1" applyBorder="1"/>
    <xf numFmtId="0" fontId="102" fillId="29" borderId="0" xfId="250" applyFont="1" applyFill="1" applyAlignment="1">
      <alignment horizontal="right"/>
    </xf>
    <xf numFmtId="0" fontId="102" fillId="29" borderId="35" xfId="252" applyNumberFormat="1" applyFont="1" applyFill="1" applyBorder="1" applyAlignment="1">
      <alignment vertical="center"/>
    </xf>
    <xf numFmtId="0" fontId="102" fillId="29" borderId="0" xfId="250" applyFont="1" applyFill="1"/>
    <xf numFmtId="0" fontId="102" fillId="29" borderId="0" xfId="250" applyFont="1" applyFill="1" applyAlignment="1">
      <alignment horizontal="center" vertical="center"/>
    </xf>
    <xf numFmtId="0" fontId="102" fillId="29" borderId="0" xfId="252" applyNumberFormat="1" applyFont="1" applyFill="1" applyBorder="1" applyAlignment="1">
      <alignment horizontal="center" vertical="center"/>
    </xf>
    <xf numFmtId="0" fontId="89" fillId="29" borderId="0" xfId="250" quotePrefix="1" applyFont="1" applyFill="1"/>
    <xf numFmtId="14" fontId="89" fillId="29" borderId="0" xfId="250" applyNumberFormat="1" applyFont="1" applyFill="1"/>
    <xf numFmtId="0" fontId="89" fillId="29" borderId="0" xfId="252" applyNumberFormat="1" applyFont="1" applyFill="1" applyBorder="1"/>
    <xf numFmtId="168" fontId="89" fillId="29" borderId="0" xfId="250" applyNumberFormat="1" applyFont="1" applyFill="1"/>
    <xf numFmtId="10" fontId="89" fillId="29" borderId="0" xfId="250" applyNumberFormat="1" applyFont="1" applyFill="1"/>
    <xf numFmtId="14" fontId="89" fillId="29" borderId="0" xfId="250" applyNumberFormat="1" applyFont="1" applyFill="1" applyAlignment="1">
      <alignment horizontal="center"/>
    </xf>
    <xf numFmtId="0" fontId="89" fillId="29" borderId="15" xfId="250" applyFont="1" applyFill="1" applyBorder="1"/>
    <xf numFmtId="14" fontId="89" fillId="29" borderId="15" xfId="250" applyNumberFormat="1" applyFont="1" applyFill="1" applyBorder="1" applyAlignment="1">
      <alignment horizontal="center"/>
    </xf>
    <xf numFmtId="0" fontId="89" fillId="29" borderId="15" xfId="252" applyNumberFormat="1" applyFont="1" applyFill="1" applyBorder="1"/>
    <xf numFmtId="0" fontId="113" fillId="29" borderId="0" xfId="250" applyFont="1" applyFill="1"/>
    <xf numFmtId="195" fontId="89" fillId="29" borderId="0" xfId="252" applyNumberFormat="1" applyFont="1" applyFill="1"/>
    <xf numFmtId="168" fontId="89" fillId="29" borderId="0" xfId="253" applyNumberFormat="1" applyFont="1" applyFill="1"/>
    <xf numFmtId="166" fontId="89" fillId="29" borderId="0" xfId="250" applyNumberFormat="1" applyFont="1" applyFill="1"/>
    <xf numFmtId="0" fontId="6" fillId="0" borderId="0" xfId="0" applyFont="1" applyFill="1"/>
    <xf numFmtId="0" fontId="1" fillId="0" borderId="0" xfId="250" applyAlignment="1"/>
    <xf numFmtId="0" fontId="112" fillId="29" borderId="0" xfId="250" applyFont="1" applyFill="1" applyAlignment="1"/>
  </cellXfs>
  <cellStyles count="254">
    <cellStyle name="%" xfId="1" xr:uid="{00000000-0005-0000-0000-000000000000}"/>
    <cellStyle name="% 2" xfId="2" xr:uid="{00000000-0005-0000-0000-000001000000}"/>
    <cellStyle name="%_freight lifted Q4" xfId="3" xr:uid="{00000000-0005-0000-0000-000002000000}"/>
    <cellStyle name="20% - Accent1" xfId="4" builtinId="30" customBuiltin="1"/>
    <cellStyle name="20% - Accent1 2" xfId="5" xr:uid="{00000000-0005-0000-0000-000004000000}"/>
    <cellStyle name="20% - Accent1 3" xfId="6" xr:uid="{00000000-0005-0000-0000-000005000000}"/>
    <cellStyle name="20% - Accent2" xfId="7" builtinId="34" customBuiltin="1"/>
    <cellStyle name="20% - Accent2 2" xfId="8" xr:uid="{00000000-0005-0000-0000-000007000000}"/>
    <cellStyle name="20% - Accent2 3" xfId="9" xr:uid="{00000000-0005-0000-0000-000008000000}"/>
    <cellStyle name="20% - Accent3" xfId="10" builtinId="38" customBuiltin="1"/>
    <cellStyle name="20% - Accent3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5" xfId="16" builtinId="46" customBuiltin="1"/>
    <cellStyle name="20% - Accent5 2" xfId="17" xr:uid="{00000000-0005-0000-0000-000010000000}"/>
    <cellStyle name="20% - Accent5 3" xfId="18" xr:uid="{00000000-0005-0000-0000-000011000000}"/>
    <cellStyle name="20% - Accent6" xfId="19" builtinId="50" customBuiltin="1"/>
    <cellStyle name="20% - Accent6 2" xfId="20" xr:uid="{00000000-0005-0000-0000-000013000000}"/>
    <cellStyle name="20% - Accent6 3" xfId="21" xr:uid="{00000000-0005-0000-0000-000014000000}"/>
    <cellStyle name="40% - Accent1" xfId="22" builtinId="31" customBuiltin="1"/>
    <cellStyle name="40% - Accent1 2" xfId="23" xr:uid="{00000000-0005-0000-0000-000016000000}"/>
    <cellStyle name="40% - Accent1 3" xfId="24" xr:uid="{00000000-0005-0000-0000-000017000000}"/>
    <cellStyle name="40% - Accent2" xfId="25" builtinId="35" customBuiltin="1"/>
    <cellStyle name="40% - Accent2 2" xfId="26" xr:uid="{00000000-0005-0000-0000-000019000000}"/>
    <cellStyle name="40% - Accent2 3" xfId="27" xr:uid="{00000000-0005-0000-0000-00001A000000}"/>
    <cellStyle name="40% - Accent3" xfId="28" builtinId="39" customBuiltin="1"/>
    <cellStyle name="40% - Accent3 2" xfId="29" xr:uid="{00000000-0005-0000-0000-00001C000000}"/>
    <cellStyle name="40% - Accent3 3" xfId="30" xr:uid="{00000000-0005-0000-0000-00001D000000}"/>
    <cellStyle name="40% - Accent4" xfId="31" builtinId="43" customBuiltin="1"/>
    <cellStyle name="40% - Accent4 2" xfId="32" xr:uid="{00000000-0005-0000-0000-00001F000000}"/>
    <cellStyle name="40% - Accent4 3" xfId="33" xr:uid="{00000000-0005-0000-0000-000020000000}"/>
    <cellStyle name="40% - Accent5" xfId="34" builtinId="47" customBuiltin="1"/>
    <cellStyle name="40% - Accent5 2" xfId="35" xr:uid="{00000000-0005-0000-0000-000022000000}"/>
    <cellStyle name="40% - Accent5 3" xfId="36" xr:uid="{00000000-0005-0000-0000-000023000000}"/>
    <cellStyle name="40% - Accent6" xfId="37" builtinId="51" customBuiltin="1"/>
    <cellStyle name="40% - Accent6 2" xfId="38" xr:uid="{00000000-0005-0000-0000-000025000000}"/>
    <cellStyle name="40% - Accent6 3" xfId="39" xr:uid="{00000000-0005-0000-0000-000026000000}"/>
    <cellStyle name="5x indented GHG Textfiels" xfId="40" xr:uid="{00000000-0005-0000-0000-000027000000}"/>
    <cellStyle name="60% - Accent1" xfId="41" builtinId="32" customBuiltin="1"/>
    <cellStyle name="60% - Accent1 2" xfId="42" xr:uid="{00000000-0005-0000-0000-000029000000}"/>
    <cellStyle name="60% - Accent1 3" xfId="43" xr:uid="{00000000-0005-0000-0000-00002A000000}"/>
    <cellStyle name="60% - Accent2" xfId="44" builtinId="36" customBuiltin="1"/>
    <cellStyle name="60% - Accent2 2" xfId="45" xr:uid="{00000000-0005-0000-0000-00002C000000}"/>
    <cellStyle name="60% - Accent2 3" xfId="46" xr:uid="{00000000-0005-0000-0000-00002D000000}"/>
    <cellStyle name="60% - Accent3" xfId="47" builtinId="40" customBuiltin="1"/>
    <cellStyle name="60% - Accent3 2" xfId="48" xr:uid="{00000000-0005-0000-0000-00002F000000}"/>
    <cellStyle name="60% - Accent3 3" xfId="49" xr:uid="{00000000-0005-0000-0000-000030000000}"/>
    <cellStyle name="60% - Accent4" xfId="50" builtinId="44" customBuiltin="1"/>
    <cellStyle name="60% - Accent4 2" xfId="51" xr:uid="{00000000-0005-0000-0000-000032000000}"/>
    <cellStyle name="60% - Accent4 3" xfId="52" xr:uid="{00000000-0005-0000-0000-000033000000}"/>
    <cellStyle name="60% - Accent5" xfId="53" builtinId="48" customBuiltin="1"/>
    <cellStyle name="60% - Accent5 2" xfId="54" xr:uid="{00000000-0005-0000-0000-000035000000}"/>
    <cellStyle name="60% - Accent5 3" xfId="55" xr:uid="{00000000-0005-0000-0000-000036000000}"/>
    <cellStyle name="60% - Accent6" xfId="56" builtinId="52" customBuiltin="1"/>
    <cellStyle name="60% - Accent6 2" xfId="57" xr:uid="{00000000-0005-0000-0000-000038000000}"/>
    <cellStyle name="60% - Accent6 3" xfId="58" xr:uid="{00000000-0005-0000-0000-000039000000}"/>
    <cellStyle name="Accent1" xfId="59" builtinId="29" customBuiltin="1"/>
    <cellStyle name="Accent1 2" xfId="60" xr:uid="{00000000-0005-0000-0000-00003B000000}"/>
    <cellStyle name="Accent1 3" xfId="61" xr:uid="{00000000-0005-0000-0000-00003C000000}"/>
    <cellStyle name="Accent2" xfId="62" builtinId="33" customBuiltin="1"/>
    <cellStyle name="Accent2 2" xfId="63" xr:uid="{00000000-0005-0000-0000-00003E000000}"/>
    <cellStyle name="Accent2 3" xfId="64" xr:uid="{00000000-0005-0000-0000-00003F000000}"/>
    <cellStyle name="Accent3" xfId="65" builtinId="37" customBuiltin="1"/>
    <cellStyle name="Accent3 2" xfId="66" xr:uid="{00000000-0005-0000-0000-000041000000}"/>
    <cellStyle name="Accent3 3" xfId="67" xr:uid="{00000000-0005-0000-0000-000042000000}"/>
    <cellStyle name="Accent4" xfId="68" builtinId="41" customBuiltin="1"/>
    <cellStyle name="Accent4 2" xfId="69" xr:uid="{00000000-0005-0000-0000-000044000000}"/>
    <cellStyle name="Accent4 3" xfId="70" xr:uid="{00000000-0005-0000-0000-000045000000}"/>
    <cellStyle name="Accent5" xfId="71" builtinId="45" customBuiltin="1"/>
    <cellStyle name="Accent5 2" xfId="72" xr:uid="{00000000-0005-0000-0000-000047000000}"/>
    <cellStyle name="Accent5 3" xfId="73" xr:uid="{00000000-0005-0000-0000-000048000000}"/>
    <cellStyle name="Accent6" xfId="74" builtinId="49" customBuiltin="1"/>
    <cellStyle name="Accent6 2" xfId="75" xr:uid="{00000000-0005-0000-0000-00004A000000}"/>
    <cellStyle name="Accent6 3" xfId="76" xr:uid="{00000000-0005-0000-0000-00004B000000}"/>
    <cellStyle name="AggblueCels_1x" xfId="77" xr:uid="{00000000-0005-0000-0000-00004C000000}"/>
    <cellStyle name="Bad" xfId="78" builtinId="27" customBuiltin="1"/>
    <cellStyle name="Bad 2" xfId="79" xr:uid="{00000000-0005-0000-0000-00004E000000}"/>
    <cellStyle name="Bad 3" xfId="80" xr:uid="{00000000-0005-0000-0000-00004F000000}"/>
    <cellStyle name="Bad 4" xfId="81" xr:uid="{00000000-0005-0000-0000-000050000000}"/>
    <cellStyle name="Bold GHG Numbers (0.00)" xfId="82" xr:uid="{00000000-0005-0000-0000-000051000000}"/>
    <cellStyle name="Calculation" xfId="83" builtinId="22" customBuiltin="1"/>
    <cellStyle name="Calculation 2" xfId="84" xr:uid="{00000000-0005-0000-0000-000053000000}"/>
    <cellStyle name="Calculation 3" xfId="85" xr:uid="{00000000-0005-0000-0000-000054000000}"/>
    <cellStyle name="Check Cell" xfId="86" builtinId="23" customBuiltin="1"/>
    <cellStyle name="Check Cell 2" xfId="87" xr:uid="{00000000-0005-0000-0000-000056000000}"/>
    <cellStyle name="Check Cell 3" xfId="88" xr:uid="{00000000-0005-0000-0000-000057000000}"/>
    <cellStyle name="Comma 10" xfId="252" xr:uid="{AB532835-7D7E-46BF-8151-D939CB4488D0}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3 2" xfId="93" xr:uid="{00000000-0005-0000-0000-00005C000000}"/>
    <cellStyle name="Comma 4" xfId="94" xr:uid="{00000000-0005-0000-0000-00005D000000}"/>
    <cellStyle name="Comma 5" xfId="95" xr:uid="{00000000-0005-0000-0000-00005E000000}"/>
    <cellStyle name="Comma 6" xfId="96" xr:uid="{00000000-0005-0000-0000-00005F000000}"/>
    <cellStyle name="Comma 6 2" xfId="248" xr:uid="{72F248F2-938B-4B57-8694-75731D544BBB}"/>
    <cellStyle name="Comma 7" xfId="97" xr:uid="{00000000-0005-0000-0000-000060000000}"/>
    <cellStyle name="Comma 8" xfId="98" xr:uid="{00000000-0005-0000-0000-000061000000}"/>
    <cellStyle name="Comma 9" xfId="99" xr:uid="{00000000-0005-0000-0000-000062000000}"/>
    <cellStyle name="Currency 2" xfId="100" xr:uid="{00000000-0005-0000-0000-000063000000}"/>
    <cellStyle name="Euro" xfId="101" xr:uid="{00000000-0005-0000-0000-000064000000}"/>
    <cellStyle name="Explanatory Text" xfId="102" builtinId="53" customBuiltin="1"/>
    <cellStyle name="Explanatory Text 2" xfId="103" xr:uid="{00000000-0005-0000-0000-000066000000}"/>
    <cellStyle name="Explanatory Text 3" xfId="104" xr:uid="{00000000-0005-0000-0000-000067000000}"/>
    <cellStyle name="Good" xfId="105" builtinId="26" customBuiltin="1"/>
    <cellStyle name="Good 2" xfId="106" xr:uid="{00000000-0005-0000-0000-000069000000}"/>
    <cellStyle name="Good 3" xfId="107" xr:uid="{00000000-0005-0000-0000-00006A000000}"/>
    <cellStyle name="Good 4" xfId="108" xr:uid="{00000000-0005-0000-0000-00006B000000}"/>
    <cellStyle name="Heading" xfId="109" xr:uid="{00000000-0005-0000-0000-00006C000000}"/>
    <cellStyle name="Heading 1" xfId="110" builtinId="16" customBuiltin="1"/>
    <cellStyle name="Heading 1 2" xfId="111" xr:uid="{00000000-0005-0000-0000-00006E000000}"/>
    <cellStyle name="Heading 1 3" xfId="112" xr:uid="{00000000-0005-0000-0000-00006F000000}"/>
    <cellStyle name="Heading 2" xfId="113" builtinId="17" customBuiltin="1"/>
    <cellStyle name="Heading 2 2" xfId="114" xr:uid="{00000000-0005-0000-0000-000071000000}"/>
    <cellStyle name="Heading 2 3" xfId="115" xr:uid="{00000000-0005-0000-0000-000072000000}"/>
    <cellStyle name="Heading 3" xfId="116" builtinId="18" customBuiltin="1"/>
    <cellStyle name="Heading 3 2" xfId="117" xr:uid="{00000000-0005-0000-0000-000074000000}"/>
    <cellStyle name="Heading 3 3" xfId="118" xr:uid="{00000000-0005-0000-0000-000075000000}"/>
    <cellStyle name="Heading 4" xfId="119" builtinId="19" customBuiltin="1"/>
    <cellStyle name="Heading 4 2" xfId="120" xr:uid="{00000000-0005-0000-0000-000077000000}"/>
    <cellStyle name="Heading 4 3" xfId="121" xr:uid="{00000000-0005-0000-0000-000078000000}"/>
    <cellStyle name="Heading 5" xfId="122" xr:uid="{00000000-0005-0000-0000-000079000000}"/>
    <cellStyle name="Heading 6" xfId="123" xr:uid="{00000000-0005-0000-0000-00007A000000}"/>
    <cellStyle name="Hyperlink" xfId="124" builtinId="8"/>
    <cellStyle name="Hyperlink 10" xfId="125" xr:uid="{00000000-0005-0000-0000-00007C000000}"/>
    <cellStyle name="Hyperlink 2" xfId="126" xr:uid="{00000000-0005-0000-0000-00007D000000}"/>
    <cellStyle name="Hyperlink 2 2" xfId="127" xr:uid="{00000000-0005-0000-0000-00007E000000}"/>
    <cellStyle name="Hyperlink 3" xfId="128" xr:uid="{00000000-0005-0000-0000-00007F000000}"/>
    <cellStyle name="Hyperlink 4" xfId="129" xr:uid="{00000000-0005-0000-0000-000080000000}"/>
    <cellStyle name="Hyperlink 5" xfId="130" xr:uid="{00000000-0005-0000-0000-000081000000}"/>
    <cellStyle name="Hyperlink 6" xfId="131" xr:uid="{00000000-0005-0000-0000-000082000000}"/>
    <cellStyle name="Hyperlink 7" xfId="132" xr:uid="{00000000-0005-0000-0000-000083000000}"/>
    <cellStyle name="Hyperlink 8" xfId="133" xr:uid="{00000000-0005-0000-0000-000084000000}"/>
    <cellStyle name="Hyperlink 9" xfId="134" xr:uid="{00000000-0005-0000-0000-000085000000}"/>
    <cellStyle name="Input" xfId="135" builtinId="20" customBuiltin="1"/>
    <cellStyle name="Input 2" xfId="136" xr:uid="{00000000-0005-0000-0000-000087000000}"/>
    <cellStyle name="Input 3" xfId="137" xr:uid="{00000000-0005-0000-0000-000088000000}"/>
    <cellStyle name="InputCells12_BBorder_CRFReport-template" xfId="138" xr:uid="{00000000-0005-0000-0000-000089000000}"/>
    <cellStyle name="Linked Cell" xfId="139" builtinId="24" customBuiltin="1"/>
    <cellStyle name="Linked Cell 2" xfId="140" xr:uid="{00000000-0005-0000-0000-00008B000000}"/>
    <cellStyle name="Linked Cell 3" xfId="141" xr:uid="{00000000-0005-0000-0000-00008C000000}"/>
    <cellStyle name="Neutral" xfId="142" builtinId="28" customBuiltin="1"/>
    <cellStyle name="Neutral 2" xfId="143" xr:uid="{00000000-0005-0000-0000-00008E000000}"/>
    <cellStyle name="Neutral 3" xfId="144" xr:uid="{00000000-0005-0000-0000-00008F000000}"/>
    <cellStyle name="Normal" xfId="0" builtinId="0"/>
    <cellStyle name="Normal 10" xfId="145" xr:uid="{00000000-0005-0000-0000-000091000000}"/>
    <cellStyle name="Normal 10 2" xfId="250" xr:uid="{2ADFE28A-3245-4B78-ADA9-C9121E1C7A99}"/>
    <cellStyle name="Normal 11" xfId="146" xr:uid="{00000000-0005-0000-0000-000092000000}"/>
    <cellStyle name="Normal 12" xfId="147" xr:uid="{00000000-0005-0000-0000-000093000000}"/>
    <cellStyle name="Normal 13" xfId="148" xr:uid="{00000000-0005-0000-0000-000094000000}"/>
    <cellStyle name="Normal 14" xfId="149" xr:uid="{00000000-0005-0000-0000-000095000000}"/>
    <cellStyle name="Normal 15" xfId="150" xr:uid="{00000000-0005-0000-0000-000096000000}"/>
    <cellStyle name="Normal 16" xfId="151" xr:uid="{00000000-0005-0000-0000-000097000000}"/>
    <cellStyle name="Normal 17" xfId="152" xr:uid="{00000000-0005-0000-0000-000098000000}"/>
    <cellStyle name="Normal 17 2" xfId="246" xr:uid="{68FB6162-4AC1-45EC-BAAA-875FA5C2C6FA}"/>
    <cellStyle name="Normal 18" xfId="153" xr:uid="{00000000-0005-0000-0000-000099000000}"/>
    <cellStyle name="Normal 19" xfId="154" xr:uid="{00000000-0005-0000-0000-00009A000000}"/>
    <cellStyle name="Normal 2" xfId="155" xr:uid="{00000000-0005-0000-0000-00009B000000}"/>
    <cellStyle name="Normal 2 2" xfId="156" xr:uid="{00000000-0005-0000-0000-00009C000000}"/>
    <cellStyle name="Normal 2 2 2" xfId="157" xr:uid="{00000000-0005-0000-0000-00009D000000}"/>
    <cellStyle name="Normal 2 2 2 2" xfId="247" xr:uid="{4CF827D5-4F00-43D2-ADD9-C336C310BC7E}"/>
    <cellStyle name="Normal 2 2 3" xfId="158" xr:uid="{00000000-0005-0000-0000-00009E000000}"/>
    <cellStyle name="Normal 2 3" xfId="159" xr:uid="{00000000-0005-0000-0000-00009F000000}"/>
    <cellStyle name="Normal 2 4" xfId="160" xr:uid="{00000000-0005-0000-0000-0000A0000000}"/>
    <cellStyle name="Normal 2 4 2" xfId="161" xr:uid="{00000000-0005-0000-0000-0000A1000000}"/>
    <cellStyle name="Normal 2 5" xfId="162" xr:uid="{00000000-0005-0000-0000-0000A2000000}"/>
    <cellStyle name="Normal 20" xfId="163" xr:uid="{00000000-0005-0000-0000-0000A3000000}"/>
    <cellStyle name="Normal 21" xfId="164" xr:uid="{00000000-0005-0000-0000-0000A4000000}"/>
    <cellStyle name="Normal 22" xfId="165" xr:uid="{00000000-0005-0000-0000-0000A5000000}"/>
    <cellStyle name="Normal 23" xfId="166" xr:uid="{00000000-0005-0000-0000-0000A6000000}"/>
    <cellStyle name="Normal 24" xfId="167" xr:uid="{00000000-0005-0000-0000-0000A7000000}"/>
    <cellStyle name="Normal 25" xfId="168" xr:uid="{00000000-0005-0000-0000-0000A8000000}"/>
    <cellStyle name="Normal 26" xfId="169" xr:uid="{00000000-0005-0000-0000-0000A9000000}"/>
    <cellStyle name="Normal 27" xfId="170" xr:uid="{00000000-0005-0000-0000-0000AA000000}"/>
    <cellStyle name="Normal 28" xfId="171" xr:uid="{00000000-0005-0000-0000-0000AB000000}"/>
    <cellStyle name="Normal 29" xfId="172" xr:uid="{00000000-0005-0000-0000-0000AC000000}"/>
    <cellStyle name="Normal 3" xfId="173" xr:uid="{00000000-0005-0000-0000-0000AD000000}"/>
    <cellStyle name="Normal 3 2" xfId="174" xr:uid="{00000000-0005-0000-0000-0000AE000000}"/>
    <cellStyle name="Normal 3 3" xfId="175" xr:uid="{00000000-0005-0000-0000-0000AF000000}"/>
    <cellStyle name="Normal 30" xfId="176" xr:uid="{00000000-0005-0000-0000-0000B0000000}"/>
    <cellStyle name="Normal 31" xfId="177" xr:uid="{00000000-0005-0000-0000-0000B1000000}"/>
    <cellStyle name="Normal 32" xfId="178" xr:uid="{00000000-0005-0000-0000-0000B2000000}"/>
    <cellStyle name="Normal 33" xfId="179" xr:uid="{00000000-0005-0000-0000-0000B3000000}"/>
    <cellStyle name="Normal 34" xfId="180" xr:uid="{00000000-0005-0000-0000-0000B4000000}"/>
    <cellStyle name="Normal 35" xfId="181" xr:uid="{00000000-0005-0000-0000-0000B5000000}"/>
    <cellStyle name="Normal 36" xfId="182" xr:uid="{00000000-0005-0000-0000-0000B6000000}"/>
    <cellStyle name="Normal 37" xfId="183" xr:uid="{00000000-0005-0000-0000-0000B7000000}"/>
    <cellStyle name="Normal 38" xfId="184" xr:uid="{00000000-0005-0000-0000-0000B8000000}"/>
    <cellStyle name="Normal 39" xfId="185" xr:uid="{00000000-0005-0000-0000-0000B9000000}"/>
    <cellStyle name="Normal 4" xfId="186" xr:uid="{00000000-0005-0000-0000-0000BA000000}"/>
    <cellStyle name="Normal 4 2" xfId="187" xr:uid="{00000000-0005-0000-0000-0000BB000000}"/>
    <cellStyle name="Normal 4 3" xfId="188" xr:uid="{00000000-0005-0000-0000-0000BC000000}"/>
    <cellStyle name="Normal 40" xfId="189" xr:uid="{00000000-0005-0000-0000-0000BD000000}"/>
    <cellStyle name="Normal 41" xfId="190" xr:uid="{00000000-0005-0000-0000-0000BE000000}"/>
    <cellStyle name="Normal 42" xfId="191" xr:uid="{00000000-0005-0000-0000-0000BF000000}"/>
    <cellStyle name="Normal 43" xfId="192" xr:uid="{00000000-0005-0000-0000-0000C0000000}"/>
    <cellStyle name="Normal 44" xfId="251" xr:uid="{97CA0326-F0DC-449E-8B8B-650F9978EE32}"/>
    <cellStyle name="Normal 5" xfId="193" xr:uid="{00000000-0005-0000-0000-0000C1000000}"/>
    <cellStyle name="Normal 5 2" xfId="194" xr:uid="{00000000-0005-0000-0000-0000C2000000}"/>
    <cellStyle name="Normal 5 3" xfId="195" xr:uid="{00000000-0005-0000-0000-0000C3000000}"/>
    <cellStyle name="Normal 6" xfId="196" xr:uid="{00000000-0005-0000-0000-0000C4000000}"/>
    <cellStyle name="Normal 6 2" xfId="197" xr:uid="{00000000-0005-0000-0000-0000C5000000}"/>
    <cellStyle name="Normal 7" xfId="198" xr:uid="{00000000-0005-0000-0000-0000C6000000}"/>
    <cellStyle name="Normal 8" xfId="199" xr:uid="{00000000-0005-0000-0000-0000C7000000}"/>
    <cellStyle name="Normal 9" xfId="200" xr:uid="{00000000-0005-0000-0000-0000C8000000}"/>
    <cellStyle name="Normal GHG-Shade" xfId="201" xr:uid="{00000000-0005-0000-0000-0000C9000000}"/>
    <cellStyle name="Normal_Real 1995 prices" xfId="202" xr:uid="{00000000-0005-0000-0000-0000CA000000}"/>
    <cellStyle name="Normal_Sheet1" xfId="203" xr:uid="{00000000-0005-0000-0000-0000CB000000}"/>
    <cellStyle name="Normal_ukeb_data2002" xfId="204" xr:uid="{00000000-0005-0000-0000-0000CC000000}"/>
    <cellStyle name="Normal_ukeb_data2002 2" xfId="205" xr:uid="{00000000-0005-0000-0000-0000CD000000}"/>
    <cellStyle name="Note" xfId="206" builtinId="10" customBuiltin="1"/>
    <cellStyle name="Note 2" xfId="207" xr:uid="{00000000-0005-0000-0000-0000CF000000}"/>
    <cellStyle name="Note 3" xfId="208" xr:uid="{00000000-0005-0000-0000-0000D0000000}"/>
    <cellStyle name="Output" xfId="209" builtinId="21" customBuiltin="1"/>
    <cellStyle name="Output 2" xfId="210" xr:uid="{00000000-0005-0000-0000-0000D2000000}"/>
    <cellStyle name="Output 3" xfId="211" xr:uid="{00000000-0005-0000-0000-0000D3000000}"/>
    <cellStyle name="Percent 10" xfId="253" xr:uid="{F501A5FD-367F-4283-9A35-46858F82438E}"/>
    <cellStyle name="Percent 2" xfId="212" xr:uid="{00000000-0005-0000-0000-0000D4000000}"/>
    <cellStyle name="Percent 2 2" xfId="213" xr:uid="{00000000-0005-0000-0000-0000D5000000}"/>
    <cellStyle name="Percent 2 2 2" xfId="249" xr:uid="{14A1B40F-1DE8-4A0D-9418-A0860640415D}"/>
    <cellStyle name="Percent 3" xfId="214" xr:uid="{00000000-0005-0000-0000-0000D6000000}"/>
    <cellStyle name="Percent 4" xfId="215" xr:uid="{00000000-0005-0000-0000-0000D7000000}"/>
    <cellStyle name="Percent 5" xfId="216" xr:uid="{00000000-0005-0000-0000-0000D8000000}"/>
    <cellStyle name="Percent 6" xfId="217" xr:uid="{00000000-0005-0000-0000-0000D9000000}"/>
    <cellStyle name="Percent 7" xfId="218" xr:uid="{00000000-0005-0000-0000-0000DA000000}"/>
    <cellStyle name="Percent 8" xfId="219" xr:uid="{00000000-0005-0000-0000-0000DB000000}"/>
    <cellStyle name="Percent 9" xfId="220" xr:uid="{00000000-0005-0000-0000-0000DC000000}"/>
    <cellStyle name="Publication_style" xfId="221" xr:uid="{00000000-0005-0000-0000-0000DD000000}"/>
    <cellStyle name="Refdb standard" xfId="222" xr:uid="{00000000-0005-0000-0000-0000DE000000}"/>
    <cellStyle name="Refdb standard 2" xfId="223" xr:uid="{00000000-0005-0000-0000-0000DF000000}"/>
    <cellStyle name="Shade" xfId="224" xr:uid="{00000000-0005-0000-0000-0000E0000000}"/>
    <cellStyle name="Source" xfId="225" xr:uid="{00000000-0005-0000-0000-0000E1000000}"/>
    <cellStyle name="Source 2" xfId="226" xr:uid="{00000000-0005-0000-0000-0000E2000000}"/>
    <cellStyle name="Source_1_1" xfId="227" xr:uid="{00000000-0005-0000-0000-0000E3000000}"/>
    <cellStyle name="Style 1" xfId="228" xr:uid="{00000000-0005-0000-0000-0000E4000000}"/>
    <cellStyle name="Style 1 2" xfId="229" xr:uid="{00000000-0005-0000-0000-0000E5000000}"/>
    <cellStyle name="Table Cells" xfId="230" xr:uid="{00000000-0005-0000-0000-0000E6000000}"/>
    <cellStyle name="Table Column Headings" xfId="231" xr:uid="{00000000-0005-0000-0000-0000E7000000}"/>
    <cellStyle name="Table Number" xfId="232" xr:uid="{00000000-0005-0000-0000-0000E8000000}"/>
    <cellStyle name="Table Row Headings" xfId="233" xr:uid="{00000000-0005-0000-0000-0000E9000000}"/>
    <cellStyle name="Table Title" xfId="234" xr:uid="{00000000-0005-0000-0000-0000EA000000}"/>
    <cellStyle name="Tabref" xfId="235" xr:uid="{00000000-0005-0000-0000-0000EB000000}"/>
    <cellStyle name="Title" xfId="236" builtinId="15" customBuiltin="1"/>
    <cellStyle name="Title 2" xfId="237" xr:uid="{00000000-0005-0000-0000-0000ED000000}"/>
    <cellStyle name="Title 3" xfId="238" xr:uid="{00000000-0005-0000-0000-0000EE000000}"/>
    <cellStyle name="Total" xfId="239" builtinId="25" customBuiltin="1"/>
    <cellStyle name="Total 2" xfId="240" xr:uid="{00000000-0005-0000-0000-0000F0000000}"/>
    <cellStyle name="Total 3" xfId="241" xr:uid="{00000000-0005-0000-0000-0000F1000000}"/>
    <cellStyle name="Warning Text" xfId="242" builtinId="11" customBuiltin="1"/>
    <cellStyle name="Warning Text 2" xfId="243" xr:uid="{00000000-0005-0000-0000-0000F3000000}"/>
    <cellStyle name="Warning Text 3" xfId="244" xr:uid="{00000000-0005-0000-0000-0000F4000000}"/>
    <cellStyle name="Обычный_2++_CRFReport-template" xfId="245" xr:uid="{00000000-0005-0000-0000-0000F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50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354894</xdr:colOff>
      <xdr:row>3</xdr:row>
      <xdr:rowOff>223237</xdr:rowOff>
    </xdr:from>
    <xdr:to>
      <xdr:col>6</xdr:col>
      <xdr:colOff>725734</xdr:colOff>
      <xdr:row>5</xdr:row>
      <xdr:rowOff>253717</xdr:rowOff>
    </xdr:to>
    <xdr:pic>
      <xdr:nvPicPr>
        <xdr:cNvPr id="2773" name="Picture 3" descr="National Statistics logo">
          <a:extLst>
            <a:ext uri="{FF2B5EF4-FFF2-40B4-BE49-F238E27FC236}">
              <a16:creationId xmlns:a16="http://schemas.microsoft.com/office/drawing/2014/main" id="{D07189C0-2215-4EB3-8FB6-E12E12913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1227" y="992293"/>
          <a:ext cx="1104618" cy="66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</xdr:colOff>
      <xdr:row>2</xdr:row>
      <xdr:rowOff>160020</xdr:rowOff>
    </xdr:from>
    <xdr:to>
      <xdr:col>5</xdr:col>
      <xdr:colOff>144780</xdr:colOff>
      <xdr:row>7</xdr:row>
      <xdr:rowOff>95250</xdr:rowOff>
    </xdr:to>
    <xdr:pic>
      <xdr:nvPicPr>
        <xdr:cNvPr id="2774" name="Picture 4" descr="BEIS logo">
          <a:extLst>
            <a:ext uri="{FF2B5EF4-FFF2-40B4-BE49-F238E27FC236}">
              <a16:creationId xmlns:a16="http://schemas.microsoft.com/office/drawing/2014/main" id="{BE8C3FCA-890F-498E-9345-313F5CC8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" y="632460"/>
          <a:ext cx="2621280" cy="1283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.stats@bei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3"/>
  <sheetViews>
    <sheetView showGridLines="0" tabSelected="1" zoomScale="90" zoomScaleNormal="90" workbookViewId="0"/>
  </sheetViews>
  <sheetFormatPr defaultColWidth="8.84375" defaultRowHeight="15.5" x14ac:dyDescent="0.35"/>
  <cols>
    <col min="1" max="1" width="3.53515625" style="1" customWidth="1"/>
    <col min="2" max="2" width="4.15234375" style="1" customWidth="1"/>
    <col min="3" max="16384" width="8.84375" style="1"/>
  </cols>
  <sheetData>
    <row r="1" spans="2:18" ht="15" customHeight="1" x14ac:dyDescent="0.45">
      <c r="C1" s="2"/>
      <c r="D1" s="471"/>
      <c r="E1" s="471"/>
      <c r="F1" s="471"/>
      <c r="G1" s="471"/>
      <c r="H1" s="471"/>
      <c r="I1" s="471"/>
    </row>
    <row r="2" spans="2:18" ht="23" x14ac:dyDescent="0.5">
      <c r="B2" s="523" t="s">
        <v>280</v>
      </c>
      <c r="C2" s="5"/>
      <c r="D2" s="5"/>
      <c r="E2" s="5"/>
      <c r="F2" s="5"/>
      <c r="G2" s="5"/>
      <c r="H2" s="5"/>
      <c r="I2" s="5"/>
    </row>
    <row r="3" spans="2:18" ht="22.5" x14ac:dyDescent="0.45">
      <c r="C3" s="2"/>
      <c r="D3" s="471"/>
      <c r="E3" s="471"/>
      <c r="F3" s="471"/>
      <c r="G3" s="471"/>
      <c r="H3" s="471"/>
      <c r="I3" s="471"/>
    </row>
    <row r="4" spans="2:18" ht="27" customHeight="1" x14ac:dyDescent="0.45">
      <c r="E4" s="474"/>
      <c r="F4" s="474"/>
      <c r="G4" s="474"/>
      <c r="H4" s="474"/>
      <c r="J4" s="472"/>
      <c r="K4" s="472"/>
      <c r="L4" s="472"/>
      <c r="M4" s="472"/>
      <c r="N4" s="472"/>
      <c r="O4" s="472"/>
      <c r="P4" s="472"/>
    </row>
    <row r="5" spans="2:18" ht="22.5" x14ac:dyDescent="0.45">
      <c r="J5" s="2"/>
      <c r="K5" s="472"/>
      <c r="L5" s="472"/>
      <c r="M5" s="472"/>
      <c r="N5" s="472"/>
      <c r="O5" s="472"/>
    </row>
    <row r="6" spans="2:18" ht="20" x14ac:dyDescent="0.4">
      <c r="K6" s="473"/>
      <c r="L6" s="473"/>
      <c r="M6" s="473"/>
      <c r="N6" s="473"/>
    </row>
    <row r="8" spans="2:18" x14ac:dyDescent="0.35">
      <c r="B8" s="3"/>
      <c r="C8" s="3"/>
      <c r="D8" s="3"/>
      <c r="E8" s="4"/>
    </row>
    <row r="9" spans="2:18" x14ac:dyDescent="0.35">
      <c r="B9" s="429" t="s">
        <v>281</v>
      </c>
      <c r="C9" s="4"/>
      <c r="D9" s="4"/>
      <c r="E9" s="4"/>
      <c r="L9" s="6"/>
    </row>
    <row r="10" spans="2:18" x14ac:dyDescent="0.35">
      <c r="B10" s="429" t="s">
        <v>245</v>
      </c>
    </row>
    <row r="11" spans="2:18" x14ac:dyDescent="0.35">
      <c r="B11" s="429" t="s">
        <v>278</v>
      </c>
      <c r="E11" s="468" t="s">
        <v>279</v>
      </c>
    </row>
    <row r="12" spans="2:18" x14ac:dyDescent="0.35">
      <c r="I12" s="3"/>
    </row>
    <row r="13" spans="2:18" s="3" customFormat="1" x14ac:dyDescent="0.35">
      <c r="B13" s="469" t="s">
        <v>0</v>
      </c>
      <c r="J13" s="1"/>
      <c r="K13" s="530" t="s">
        <v>311</v>
      </c>
      <c r="L13" s="528"/>
      <c r="M13" s="528"/>
      <c r="N13" s="528"/>
      <c r="O13" s="528"/>
      <c r="P13" s="528"/>
      <c r="Q13" s="250"/>
      <c r="R13" s="1"/>
    </row>
    <row r="14" spans="2:18" s="429" customFormat="1" x14ac:dyDescent="0.35">
      <c r="B14" s="470" t="s">
        <v>282</v>
      </c>
      <c r="C14" s="250"/>
      <c r="D14" s="250"/>
      <c r="E14" s="250"/>
      <c r="F14" s="250"/>
      <c r="G14" s="250"/>
      <c r="H14" s="250"/>
      <c r="I14" s="250"/>
      <c r="J14" s="470"/>
      <c r="K14" s="530" t="s">
        <v>312</v>
      </c>
      <c r="L14" s="528"/>
      <c r="M14" s="528"/>
      <c r="N14" s="528"/>
      <c r="O14" s="528"/>
      <c r="P14" s="528"/>
      <c r="Q14" s="250"/>
      <c r="R14" s="3"/>
    </row>
    <row r="15" spans="2:18" s="429" customFormat="1" x14ac:dyDescent="0.35">
      <c r="B15" s="470" t="s">
        <v>283</v>
      </c>
      <c r="C15" s="250"/>
      <c r="D15" s="250"/>
      <c r="E15" s="250"/>
      <c r="F15" s="250"/>
      <c r="G15" s="250"/>
      <c r="H15" s="250"/>
      <c r="I15" s="250"/>
      <c r="J15" s="470"/>
      <c r="K15" s="530" t="s">
        <v>313</v>
      </c>
      <c r="L15" s="528"/>
      <c r="M15" s="528"/>
      <c r="N15" s="528"/>
      <c r="O15" s="528"/>
      <c r="P15" s="528"/>
      <c r="Q15" s="250"/>
    </row>
    <row r="16" spans="2:18" s="429" customFormat="1" x14ac:dyDescent="0.35">
      <c r="B16" s="470" t="s">
        <v>284</v>
      </c>
      <c r="C16"/>
      <c r="D16"/>
      <c r="E16"/>
      <c r="F16"/>
      <c r="G16"/>
      <c r="H16"/>
      <c r="I16"/>
      <c r="J16" s="470"/>
      <c r="K16" s="530" t="s">
        <v>314</v>
      </c>
      <c r="L16" s="528"/>
      <c r="M16" s="528"/>
      <c r="N16" s="528"/>
      <c r="O16" s="528"/>
      <c r="P16" s="528"/>
      <c r="Q16" s="250"/>
    </row>
    <row r="17" spans="2:18" x14ac:dyDescent="0.35">
      <c r="B17" s="470" t="s">
        <v>297</v>
      </c>
      <c r="C17" s="250"/>
      <c r="D17" s="250"/>
      <c r="E17" s="250"/>
      <c r="F17" s="250"/>
      <c r="G17" s="250"/>
      <c r="H17" s="250"/>
      <c r="I17" s="250"/>
      <c r="J17" s="470"/>
      <c r="K17" s="530" t="s">
        <v>315</v>
      </c>
      <c r="L17" s="528"/>
      <c r="M17" s="528"/>
      <c r="N17" s="528"/>
      <c r="O17" s="528"/>
      <c r="P17" s="528"/>
      <c r="Q17" s="250"/>
      <c r="R17" s="429"/>
    </row>
    <row r="18" spans="2:18" x14ac:dyDescent="0.35">
      <c r="B18" s="470" t="s">
        <v>298</v>
      </c>
      <c r="C18" s="250"/>
      <c r="D18" s="250"/>
      <c r="E18" s="250"/>
      <c r="F18" s="250"/>
      <c r="G18" s="250"/>
      <c r="H18" s="250"/>
      <c r="I18" s="250"/>
      <c r="J18" s="470"/>
      <c r="K18" s="530" t="s">
        <v>316</v>
      </c>
      <c r="L18" s="528"/>
      <c r="M18" s="528"/>
      <c r="N18" s="528"/>
      <c r="O18" s="528"/>
      <c r="P18" s="528"/>
      <c r="Q18" s="250"/>
      <c r="R18" s="3"/>
    </row>
    <row r="19" spans="2:18" x14ac:dyDescent="0.35">
      <c r="B19" s="470" t="s">
        <v>299</v>
      </c>
      <c r="C19" s="250"/>
      <c r="D19" s="250"/>
      <c r="E19" s="250"/>
      <c r="F19" s="250"/>
      <c r="G19" s="250"/>
      <c r="H19" s="250"/>
      <c r="I19" s="250"/>
      <c r="J19" s="470"/>
      <c r="K19" s="530" t="s">
        <v>317</v>
      </c>
      <c r="L19" s="528"/>
      <c r="M19" s="528"/>
      <c r="N19" s="528"/>
      <c r="O19" s="528"/>
      <c r="P19" s="528"/>
      <c r="Q19" s="250"/>
      <c r="R19" s="3"/>
    </row>
    <row r="20" spans="2:18" x14ac:dyDescent="0.35">
      <c r="B20" s="470" t="s">
        <v>77</v>
      </c>
      <c r="C20" s="250"/>
      <c r="D20" s="250"/>
      <c r="E20" s="250"/>
      <c r="F20" s="250"/>
      <c r="G20" s="250"/>
      <c r="H20" s="250"/>
      <c r="I20" s="250"/>
      <c r="J20" s="470"/>
      <c r="K20" s="530" t="s">
        <v>318</v>
      </c>
      <c r="L20" s="528"/>
      <c r="M20" s="528"/>
      <c r="N20" s="528"/>
      <c r="O20" s="528"/>
      <c r="P20" s="528"/>
      <c r="Q20" s="250"/>
      <c r="R20" s="3"/>
    </row>
    <row r="21" spans="2:18" x14ac:dyDescent="0.35">
      <c r="B21" s="470" t="s">
        <v>300</v>
      </c>
      <c r="C21" s="250"/>
      <c r="D21" s="250"/>
      <c r="E21" s="250"/>
      <c r="F21" s="250"/>
      <c r="G21" s="250"/>
      <c r="H21" s="250"/>
      <c r="I21" s="250"/>
      <c r="J21" s="470"/>
      <c r="K21" s="530" t="s">
        <v>319</v>
      </c>
      <c r="L21" s="528"/>
      <c r="M21" s="528"/>
      <c r="N21" s="528"/>
      <c r="O21" s="528"/>
      <c r="P21" s="528"/>
      <c r="Q21" s="250"/>
      <c r="R21" s="3"/>
    </row>
    <row r="22" spans="2:18" x14ac:dyDescent="0.35">
      <c r="B22" s="470" t="s">
        <v>301</v>
      </c>
      <c r="C22" s="250"/>
      <c r="D22" s="250"/>
      <c r="E22" s="250"/>
      <c r="F22" s="250"/>
      <c r="G22" s="250"/>
      <c r="H22" s="250"/>
      <c r="I22" s="250"/>
      <c r="J22" s="470"/>
      <c r="K22" s="530" t="s">
        <v>320</v>
      </c>
      <c r="L22" s="528"/>
      <c r="M22" s="528"/>
      <c r="N22" s="528"/>
      <c r="O22" s="528"/>
      <c r="P22" s="528"/>
      <c r="Q22" s="250"/>
      <c r="R22" s="3"/>
    </row>
    <row r="23" spans="2:18" x14ac:dyDescent="0.35">
      <c r="B23" s="470" t="s">
        <v>302</v>
      </c>
      <c r="C23" s="250"/>
      <c r="D23" s="250"/>
      <c r="E23" s="250"/>
      <c r="F23" s="250"/>
      <c r="G23" s="250"/>
      <c r="H23" s="250"/>
      <c r="I23" s="250"/>
      <c r="J23" s="470"/>
      <c r="K23" s="530" t="s">
        <v>321</v>
      </c>
      <c r="L23" s="528"/>
      <c r="M23" s="528"/>
      <c r="N23" s="528"/>
      <c r="O23" s="528"/>
      <c r="P23" s="528"/>
      <c r="Q23" s="250"/>
      <c r="R23" s="3"/>
    </row>
    <row r="24" spans="2:18" x14ac:dyDescent="0.35">
      <c r="B24" s="470" t="s">
        <v>303</v>
      </c>
      <c r="C24" s="250"/>
      <c r="D24" s="250"/>
      <c r="E24" s="250"/>
      <c r="F24" s="250"/>
      <c r="G24" s="250"/>
      <c r="H24" s="250"/>
      <c r="I24" s="250"/>
      <c r="J24" s="470"/>
      <c r="K24" s="530" t="s">
        <v>322</v>
      </c>
      <c r="L24" s="528"/>
      <c r="M24" s="528"/>
      <c r="N24" s="528"/>
      <c r="O24" s="528"/>
      <c r="P24" s="528"/>
      <c r="Q24" s="250"/>
      <c r="R24" s="3"/>
    </row>
    <row r="25" spans="2:18" x14ac:dyDescent="0.35">
      <c r="B25" s="470" t="s">
        <v>304</v>
      </c>
      <c r="C25" s="250"/>
      <c r="D25" s="250"/>
      <c r="E25" s="250"/>
      <c r="F25" s="250"/>
      <c r="G25" s="250"/>
      <c r="H25" s="250"/>
      <c r="I25" s="250"/>
      <c r="J25" s="470"/>
      <c r="K25" s="530" t="s">
        <v>323</v>
      </c>
      <c r="L25" s="528"/>
      <c r="M25" s="528"/>
      <c r="N25" s="528"/>
      <c r="O25" s="528"/>
      <c r="P25" s="528"/>
      <c r="Q25" s="250"/>
      <c r="R25" s="3"/>
    </row>
    <row r="26" spans="2:18" x14ac:dyDescent="0.35">
      <c r="B26" s="470" t="s">
        <v>305</v>
      </c>
      <c r="C26" s="250"/>
      <c r="D26" s="250"/>
      <c r="E26" s="250"/>
      <c r="F26" s="250"/>
      <c r="G26" s="250"/>
      <c r="H26" s="250"/>
      <c r="I26" s="250"/>
      <c r="J26" s="470"/>
      <c r="K26" s="530" t="s">
        <v>324</v>
      </c>
      <c r="L26" s="528"/>
      <c r="M26" s="528"/>
      <c r="N26" s="528"/>
      <c r="O26" s="528"/>
      <c r="P26" s="528"/>
      <c r="Q26" s="250"/>
      <c r="R26" s="3"/>
    </row>
    <row r="27" spans="2:18" x14ac:dyDescent="0.35">
      <c r="B27" s="470" t="s">
        <v>306</v>
      </c>
      <c r="C27" s="528"/>
      <c r="D27" s="528"/>
      <c r="E27" s="528"/>
      <c r="F27" s="250"/>
      <c r="G27" s="250"/>
      <c r="H27" s="250"/>
      <c r="I27" s="250"/>
      <c r="J27" s="470"/>
      <c r="K27" s="530" t="s">
        <v>325</v>
      </c>
      <c r="L27" s="528"/>
      <c r="M27" s="528"/>
      <c r="N27" s="528"/>
      <c r="O27" s="528"/>
      <c r="P27" s="528"/>
      <c r="Q27" s="250"/>
      <c r="R27" s="3"/>
    </row>
    <row r="28" spans="2:18" x14ac:dyDescent="0.35">
      <c r="B28" s="470" t="s">
        <v>307</v>
      </c>
      <c r="C28" s="528"/>
      <c r="D28" s="528"/>
      <c r="E28" s="528"/>
      <c r="F28" s="250"/>
      <c r="G28" s="250"/>
      <c r="H28" s="250"/>
      <c r="I28" s="250"/>
      <c r="J28" s="470"/>
      <c r="K28" s="530" t="s">
        <v>384</v>
      </c>
      <c r="L28" s="528"/>
      <c r="M28" s="528"/>
      <c r="N28" s="528"/>
      <c r="O28" s="528"/>
      <c r="P28" s="528"/>
      <c r="Q28" s="250"/>
      <c r="R28" s="7"/>
    </row>
    <row r="29" spans="2:18" x14ac:dyDescent="0.35">
      <c r="B29" s="470" t="s">
        <v>308</v>
      </c>
      <c r="C29" s="470"/>
      <c r="D29" s="250"/>
      <c r="E29" s="250"/>
      <c r="F29" s="250"/>
      <c r="G29" s="250"/>
      <c r="H29" s="250"/>
      <c r="I29" s="250"/>
      <c r="J29" s="470"/>
      <c r="K29" s="530" t="s">
        <v>326</v>
      </c>
      <c r="L29" s="528"/>
      <c r="M29" s="528"/>
      <c r="N29" s="528"/>
      <c r="O29" s="528"/>
      <c r="P29" s="528"/>
      <c r="Q29" s="250"/>
      <c r="R29" s="7"/>
    </row>
    <row r="30" spans="2:18" x14ac:dyDescent="0.35">
      <c r="B30" s="470" t="s">
        <v>347</v>
      </c>
      <c r="C30" s="470"/>
      <c r="D30" s="250"/>
      <c r="E30" s="250"/>
      <c r="F30" s="250"/>
      <c r="G30" s="250"/>
      <c r="H30" s="250"/>
      <c r="I30" s="250"/>
      <c r="J30" s="470"/>
      <c r="K30" s="530" t="s">
        <v>327</v>
      </c>
      <c r="L30" s="528"/>
      <c r="M30" s="528"/>
      <c r="N30" s="528"/>
      <c r="O30" s="528"/>
      <c r="P30" s="528"/>
      <c r="Q30" s="250"/>
      <c r="R30" s="3"/>
    </row>
    <row r="31" spans="2:18" x14ac:dyDescent="0.35">
      <c r="B31" s="470" t="s">
        <v>309</v>
      </c>
      <c r="C31" s="470"/>
      <c r="D31" s="250"/>
      <c r="E31" s="250"/>
      <c r="F31" s="250"/>
      <c r="G31" s="250"/>
      <c r="H31" s="250"/>
      <c r="I31" s="250"/>
      <c r="J31" s="470"/>
      <c r="K31" s="530" t="s">
        <v>328</v>
      </c>
      <c r="L31" s="528"/>
      <c r="M31" s="528"/>
      <c r="N31" s="528"/>
      <c r="O31" s="528"/>
      <c r="P31" s="528"/>
      <c r="Q31" s="250"/>
      <c r="R31" s="3"/>
    </row>
    <row r="32" spans="2:18" s="250" customFormat="1" x14ac:dyDescent="0.35">
      <c r="B32" s="530" t="s">
        <v>310</v>
      </c>
      <c r="C32" s="530"/>
      <c r="D32" s="530"/>
      <c r="E32" s="530"/>
      <c r="F32" s="530"/>
      <c r="G32" s="530"/>
      <c r="H32" s="530"/>
      <c r="I32" s="530"/>
      <c r="J32" s="530"/>
      <c r="K32" s="530" t="s">
        <v>329</v>
      </c>
      <c r="L32" s="528"/>
      <c r="M32" s="528"/>
      <c r="N32" s="528"/>
      <c r="O32" s="528"/>
      <c r="P32" s="528"/>
      <c r="R32" s="571"/>
    </row>
    <row r="33" spans="18:18" x14ac:dyDescent="0.35">
      <c r="R33" s="3"/>
    </row>
  </sheetData>
  <phoneticPr fontId="5" type="noConversion"/>
  <hyperlinks>
    <hyperlink ref="E11" r:id="rId1" xr:uid="{AD3FCEA6-D211-4468-9A41-48BF3E0486E6}"/>
    <hyperlink ref="B19" location="'Final energy consumption'!A1" display="Final energy consumption" xr:uid="{CD9B1792-740B-4D1D-85A5-C150926A1DB9}"/>
    <hyperlink ref="B18" location="'Inland energy consumption'!A1" display="Inland energy consumption" xr:uid="{91E39D8C-D475-4128-AEA2-26E8DA18F2B1}"/>
    <hyperlink ref="B17" location="'Production of primary fuels'!A1" display="Production of primary fuels" xr:uid="{5A3E055F-1B3C-4E09-A08E-7DEBA015C086}"/>
    <hyperlink ref="B16" location="Investment!A1" display="Investment in the energy industries" xr:uid="{D2D0A142-13B4-4F89-8A1B-B2152CC7C861}"/>
    <hyperlink ref="K26" location="'Smart meters'!A1" display="Smart Meters" xr:uid="{00000000-0004-0000-0000-000037000000}"/>
    <hyperlink ref="K17" location="'Electricity generated'!A1" display="Electricity generated" xr:uid="{00000000-0004-0000-0000-000025000000}"/>
    <hyperlink ref="B23" location="'Energy and carbon ratios'!A1" display="Energy and carbon ratios" xr:uid="{00000000-0004-0000-0000-000024000000}"/>
    <hyperlink ref="B21" location="'Key sources of imports'!A1" display="Key sources of imports" xr:uid="{00000000-0004-0000-0000-000023000000}"/>
    <hyperlink ref="B25" location="'Emissions by NC sector'!A1" display="Territorial greenhouse gas emissions by National Communication sector" xr:uid="{00000000-0004-0000-0000-000022000000}"/>
    <hyperlink ref="B24" location="'Emissions by gas'!A1" display="Territorial greenhouse gas emissions by gas" xr:uid="{00000000-0004-0000-0000-000021000000}"/>
    <hyperlink ref="K20" location="'Microgeneration capacity'!A1" display="Microgeneration capacity" xr:uid="{00000000-0004-0000-0000-000020000000}"/>
    <hyperlink ref="B22" location="'Low carbon sources'!A1" display="Proportion of UK energy supplied from low carbon sources" xr:uid="{00000000-0004-0000-0000-00001F000000}"/>
    <hyperlink ref="B26" location="Reliability!A1" display="Reliability - gas and electricity capacity margins - maximum supply and maximum demand" xr:uid="{00000000-0004-0000-0000-00001E000000}"/>
    <hyperlink ref="K18" location="'Electricity supplied'!A1" display="Electricity supplied" xr:uid="{00000000-0004-0000-0000-00001D000000}"/>
    <hyperlink ref="K21" location="'Renewable energy sources'!A1" display="Renewable energy sources" xr:uid="{00000000-0004-0000-0000-00001C000000}"/>
    <hyperlink ref="K22" location="'Renewable generation'!A1" display="Electricity generation from renewable sources" xr:uid="{00000000-0004-0000-0000-00001B000000}"/>
    <hyperlink ref="K32" location="'Fuel expenditure'!A1" display="Fuel expenditure of households" xr:uid="{00000000-0004-0000-0000-000019000000}"/>
    <hyperlink ref="K31" location="'Petrol and diesel prices'!A1" display="Petrol and diesel prices" xr:uid="{00000000-0004-0000-0000-000018000000}"/>
    <hyperlink ref="K30" location="'Domestic prices'!A1" display="Fuel price indices for the domestic sector" xr:uid="{00000000-0004-0000-0000-000017000000}"/>
    <hyperlink ref="K29" location="'Industrial prices'!A1" display="Fuel price indices for the industrial sector" xr:uid="{00000000-0004-0000-0000-000016000000}"/>
    <hyperlink ref="K25" location="'Energy efficiency measures'!A1" display="Number of homes with energy efficiency measures" xr:uid="{00000000-0004-0000-0000-000015000000}"/>
    <hyperlink ref="K24" location="'Energy intensity'!A1" display="Energy intensity" xr:uid="{00000000-0004-0000-0000-000014000000}"/>
    <hyperlink ref="K23" location="'Combined heat and power'!A1" display="Combined heat and power" xr:uid="{00000000-0004-0000-0000-000013000000}"/>
    <hyperlink ref="K19" location="'Electricity capacity'!A1" display="Electricity capacity" xr:uid="{00000000-0004-0000-0000-000012000000}"/>
    <hyperlink ref="K16" location="'Gas trade'!A1" display="Trade in natural gas" xr:uid="{00000000-0004-0000-0000-000011000000}"/>
    <hyperlink ref="K15" location="'Gas demand'!A1" display="Natural gas demand" xr:uid="{00000000-0004-0000-0000-000010000000}"/>
    <hyperlink ref="K14" location="'O&amp;G production and reserves'!A1" display="Oil and gas production and reserves" xr:uid="{00000000-0004-0000-0000-00000F000000}"/>
    <hyperlink ref="B31" location="'Demand for road fuels'!A1" display="Demand for road fuels" xr:uid="{00000000-0004-0000-0000-00000D000000}"/>
    <hyperlink ref="B30" location="'Demand by petroleum products'!A1" display="Demand by petroleum products" xr:uid="{00000000-0004-0000-0000-00000C000000}"/>
    <hyperlink ref="K28" location="'Fuel poor by FPEER band'!A1" display="Fuel poor population by FPEER band" xr:uid="{00000000-0004-0000-0000-00000B000000}"/>
    <hyperlink ref="B29" location="'Foreign trade in oil'!A1" display="Foreign trade in crude oil and petroleum products" xr:uid="{00000000-0004-0000-0000-00000A000000}"/>
    <hyperlink ref="B28" location="'Coal consumption'!A1" display="Coal consumption" xr:uid="{00000000-0004-0000-0000-000009000000}"/>
    <hyperlink ref="B27" location="'Coal production and imports'!A1" display="Coal production and imports" xr:uid="{00000000-0004-0000-0000-000008000000}"/>
    <hyperlink ref="K27" location="'Fuel Poverty by households'!A1" display="Households in fuel poverty" xr:uid="{00000000-0004-0000-0000-000007000000}"/>
    <hyperlink ref="B20" location="'Import dependency'!A1" display="Import dependency" xr:uid="{00000000-0004-0000-0000-000006000000}"/>
    <hyperlink ref="B15" location="Employment!A1" display="Trends in employment in the energy industries" xr:uid="{00000000-0004-0000-0000-000001000000}"/>
    <hyperlink ref="B14" location="GVA!A1" display="Contribution to GVA by the energy industries" xr:uid="{00000000-0004-0000-0000-000000000000}"/>
    <hyperlink ref="K13" location="'UKCS production'!A1" display="UK Continental Shelf production" xr:uid="{00000000-0004-0000-0000-00000E000000}"/>
    <hyperlink ref="B32" location="'Road fuel demand Covid-19'!A1" display="Road fuel demand during the Covid-19 pandemic" xr:uid="{1B3E5E31-2809-42E8-98F5-4D45215AAE30}"/>
  </hyperlinks>
  <pageMargins left="0.75" right="0.75" top="1" bottom="1" header="0.5" footer="0.5"/>
  <pageSetup paperSize="9" scale="72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23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18" style="26" customWidth="1"/>
    <col min="2" max="12" width="8.765625" style="26"/>
    <col min="13" max="17" width="7.4609375" style="26" customWidth="1"/>
    <col min="18" max="23" width="8.765625" style="26"/>
    <col min="24" max="27" width="7.4609375" style="26" customWidth="1"/>
    <col min="28" max="35" width="8.765625" style="26"/>
    <col min="36" max="36" width="12.84375" style="26" bestFit="1" customWidth="1"/>
    <col min="37" max="16384" width="8.765625" style="26"/>
  </cols>
  <sheetData>
    <row r="1" spans="1:41" x14ac:dyDescent="0.35">
      <c r="A1" s="33" t="s">
        <v>334</v>
      </c>
      <c r="B1" s="34"/>
      <c r="C1" s="34"/>
      <c r="D1" s="34"/>
      <c r="E1" s="34"/>
      <c r="F1" s="34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1" x14ac:dyDescent="0.35">
      <c r="Q2" s="57"/>
      <c r="R2" s="57"/>
      <c r="S2" s="57"/>
      <c r="T2" s="57"/>
      <c r="V2" s="57" t="s">
        <v>16</v>
      </c>
    </row>
    <row r="4" spans="1:41" ht="16" thickBot="1" x14ac:dyDescent="0.4">
      <c r="A4" s="53"/>
      <c r="B4" s="53">
        <v>2000</v>
      </c>
      <c r="C4" s="53"/>
      <c r="D4" s="53">
        <v>2002</v>
      </c>
      <c r="E4" s="53"/>
      <c r="F4" s="53">
        <v>2004</v>
      </c>
      <c r="G4" s="53"/>
      <c r="H4" s="53">
        <v>2006</v>
      </c>
      <c r="I4" s="53"/>
      <c r="J4" s="53">
        <v>2008</v>
      </c>
      <c r="K4" s="53"/>
      <c r="L4" s="53">
        <v>2010</v>
      </c>
      <c r="M4" s="53"/>
      <c r="N4" s="53">
        <v>2012</v>
      </c>
      <c r="O4" s="53"/>
      <c r="P4" s="53">
        <v>2014</v>
      </c>
      <c r="Q4" s="53"/>
      <c r="R4" s="53">
        <v>2016</v>
      </c>
      <c r="S4" s="53"/>
      <c r="T4" s="53">
        <v>2018</v>
      </c>
      <c r="U4" s="53"/>
      <c r="V4" s="53">
        <v>2020</v>
      </c>
    </row>
    <row r="5" spans="1:41" x14ac:dyDescent="0.35">
      <c r="A5" s="28" t="s">
        <v>36</v>
      </c>
      <c r="B5" s="54">
        <v>19635.280684563761</v>
      </c>
      <c r="C5" s="54">
        <v>20796.366724832216</v>
      </c>
      <c r="D5" s="54">
        <v>20100.080574773816</v>
      </c>
      <c r="E5" s="54">
        <v>20041.231469597707</v>
      </c>
      <c r="F5" s="54">
        <v>18164.043038409913</v>
      </c>
      <c r="G5" s="54">
        <v>18371.551238130036</v>
      </c>
      <c r="H5" s="54">
        <v>17131.110679836875</v>
      </c>
      <c r="I5" s="54">
        <v>14036.703820748138</v>
      </c>
      <c r="J5" s="54">
        <v>11909.585631099515</v>
      </c>
      <c r="K5" s="54">
        <v>15229.937480881914</v>
      </c>
      <c r="L5" s="54">
        <v>13925.994336282209</v>
      </c>
      <c r="M5" s="54">
        <v>15626.116754394803</v>
      </c>
      <c r="N5" s="54">
        <v>15206.061471979308</v>
      </c>
      <c r="O5" s="54">
        <v>15442.942326722237</v>
      </c>
      <c r="P5" s="54">
        <v>13850.339179815799</v>
      </c>
      <c r="Q5" s="54">
        <v>15479.333016224862</v>
      </c>
      <c r="R5" s="54">
        <v>15413.826590139108</v>
      </c>
      <c r="S5" s="54">
        <v>15123.807762776167</v>
      </c>
      <c r="T5" s="54">
        <v>14060.726509556844</v>
      </c>
      <c r="U5" s="54">
        <v>12086.979404646345</v>
      </c>
      <c r="V5" s="54">
        <v>10720.057515118417</v>
      </c>
      <c r="AE5" s="35"/>
      <c r="AG5" s="35"/>
      <c r="AH5" s="35"/>
    </row>
    <row r="6" spans="1:41" x14ac:dyDescent="0.35">
      <c r="A6" s="28" t="s">
        <v>37</v>
      </c>
      <c r="B6" s="29">
        <v>81.341179059999988</v>
      </c>
      <c r="C6" s="29">
        <v>82.972270644426686</v>
      </c>
      <c r="D6" s="29">
        <v>107.99925180776428</v>
      </c>
      <c r="E6" s="29">
        <v>110.5207967816868</v>
      </c>
      <c r="F6" s="29">
        <v>166.38744107200003</v>
      </c>
      <c r="G6" s="29">
        <v>249.69113986240004</v>
      </c>
      <c r="H6" s="29">
        <v>363.29114784539405</v>
      </c>
      <c r="I6" s="29">
        <v>453.46919773750005</v>
      </c>
      <c r="J6" s="29">
        <v>612.33999999999992</v>
      </c>
      <c r="K6" s="29">
        <v>798.03</v>
      </c>
      <c r="L6" s="29">
        <v>884.42000000000007</v>
      </c>
      <c r="M6" s="29">
        <v>1372.58</v>
      </c>
      <c r="N6" s="29">
        <v>1706.56</v>
      </c>
      <c r="O6" s="29">
        <v>2441.7199999999998</v>
      </c>
      <c r="P6" s="29">
        <v>2748.02</v>
      </c>
      <c r="Q6" s="29">
        <v>3463.02</v>
      </c>
      <c r="R6" s="29">
        <v>3195.16</v>
      </c>
      <c r="S6" s="29">
        <v>4268.3900000000003</v>
      </c>
      <c r="T6" s="29">
        <v>4893.2</v>
      </c>
      <c r="U6" s="29">
        <v>5485.42</v>
      </c>
      <c r="V6" s="29">
        <v>6480.6100000000006</v>
      </c>
      <c r="AE6" s="35"/>
      <c r="AG6" s="35"/>
      <c r="AO6" s="35"/>
    </row>
    <row r="7" spans="1:41" x14ac:dyDescent="0.35">
      <c r="A7" s="28" t="s">
        <v>200</v>
      </c>
      <c r="B7" s="29">
        <v>11.161798819505686</v>
      </c>
      <c r="C7" s="29">
        <v>13.391293701933439</v>
      </c>
      <c r="D7" s="29">
        <v>16.303330160339524</v>
      </c>
      <c r="E7" s="29">
        <v>20.012129322367429</v>
      </c>
      <c r="F7" s="29">
        <v>24.89738282275</v>
      </c>
      <c r="G7" s="29">
        <v>30.062927375000001</v>
      </c>
      <c r="H7" s="29">
        <v>37.188609575000001</v>
      </c>
      <c r="I7" s="29">
        <v>46.092790000000001</v>
      </c>
      <c r="J7" s="29">
        <v>48.25</v>
      </c>
      <c r="K7" s="29">
        <v>78.739999999999995</v>
      </c>
      <c r="L7" s="29">
        <v>41.46</v>
      </c>
      <c r="M7" s="29">
        <v>63.92</v>
      </c>
      <c r="N7" s="29">
        <v>162.28</v>
      </c>
      <c r="O7" s="29">
        <v>220.74</v>
      </c>
      <c r="P7" s="29">
        <v>398.14</v>
      </c>
      <c r="Q7" s="29">
        <v>698.4</v>
      </c>
      <c r="R7" s="29">
        <v>945.06</v>
      </c>
      <c r="S7" s="29">
        <v>1037.21</v>
      </c>
      <c r="T7" s="29">
        <v>1142.03</v>
      </c>
      <c r="U7" s="29">
        <v>1135.03</v>
      </c>
      <c r="V7" s="29">
        <v>1184.83</v>
      </c>
      <c r="AE7" s="35"/>
      <c r="AG7" s="35"/>
      <c r="AO7" s="35"/>
    </row>
    <row r="8" spans="1:41" x14ac:dyDescent="0.35">
      <c r="A8" s="28" t="s">
        <v>38</v>
      </c>
      <c r="B8" s="29">
        <v>437.25546358152553</v>
      </c>
      <c r="C8" s="29">
        <v>348.73332389520004</v>
      </c>
      <c r="D8" s="29">
        <v>411.68932618124649</v>
      </c>
      <c r="E8" s="29">
        <v>269.77867697099998</v>
      </c>
      <c r="F8" s="29">
        <v>416.50745803434523</v>
      </c>
      <c r="G8" s="29">
        <v>423.17369735764942</v>
      </c>
      <c r="H8" s="29">
        <v>394.93492962390002</v>
      </c>
      <c r="I8" s="29">
        <v>436.57193284900001</v>
      </c>
      <c r="J8" s="29">
        <v>442.06</v>
      </c>
      <c r="K8" s="29">
        <v>449.52</v>
      </c>
      <c r="L8" s="29">
        <v>308.8</v>
      </c>
      <c r="M8" s="29">
        <v>489.4</v>
      </c>
      <c r="N8" s="29">
        <v>456.55</v>
      </c>
      <c r="O8" s="29">
        <v>404.26</v>
      </c>
      <c r="P8" s="29">
        <v>506.26</v>
      </c>
      <c r="Q8" s="29">
        <v>541.47</v>
      </c>
      <c r="R8" s="29">
        <v>461.77</v>
      </c>
      <c r="S8" s="29">
        <v>505.75</v>
      </c>
      <c r="T8" s="29">
        <v>468.04</v>
      </c>
      <c r="U8" s="29">
        <v>502.69</v>
      </c>
      <c r="V8" s="29">
        <v>580.73</v>
      </c>
      <c r="AE8" s="35"/>
      <c r="AG8" s="35"/>
      <c r="AH8" s="36"/>
      <c r="AI8" s="36"/>
      <c r="AJ8" s="37"/>
    </row>
    <row r="9" spans="1:41" x14ac:dyDescent="0.35">
      <c r="A9" s="28" t="s">
        <v>79</v>
      </c>
      <c r="B9" s="29">
        <v>1998.4276449136653</v>
      </c>
      <c r="C9" s="29">
        <v>2205.1312128032678</v>
      </c>
      <c r="D9" s="29">
        <v>2392.3590853814785</v>
      </c>
      <c r="E9" s="29">
        <v>2759.0491725022403</v>
      </c>
      <c r="F9" s="29">
        <v>3160.9825441788857</v>
      </c>
      <c r="G9" s="29">
        <v>3673.6148640785373</v>
      </c>
      <c r="H9" s="29">
        <v>3791.5661449535942</v>
      </c>
      <c r="I9" s="29">
        <v>3809.8597541886816</v>
      </c>
      <c r="J9" s="29">
        <v>4039.94</v>
      </c>
      <c r="K9" s="29">
        <v>4380.6899999999996</v>
      </c>
      <c r="L9" s="29">
        <v>4997.71</v>
      </c>
      <c r="M9" s="29">
        <v>5281.86</v>
      </c>
      <c r="N9" s="29">
        <v>5606.57</v>
      </c>
      <c r="O9" s="29">
        <v>6419.66</v>
      </c>
      <c r="P9" s="29">
        <v>7628</v>
      </c>
      <c r="Q9" s="29">
        <v>9422.14</v>
      </c>
      <c r="R9" s="29">
        <v>9893.8799999999992</v>
      </c>
      <c r="S9" s="29">
        <v>10468.34</v>
      </c>
      <c r="T9" s="29">
        <v>11585.98</v>
      </c>
      <c r="U9" s="29">
        <v>12316.31</v>
      </c>
      <c r="V9" s="29">
        <v>12799.1</v>
      </c>
      <c r="AG9" s="38"/>
      <c r="AH9" s="38"/>
      <c r="AI9" s="38"/>
    </row>
    <row r="10" spans="1:41" x14ac:dyDescent="0.35">
      <c r="A10" s="28" t="s">
        <v>39</v>
      </c>
      <c r="B10" s="29">
        <v>0</v>
      </c>
      <c r="C10" s="29">
        <v>0</v>
      </c>
      <c r="D10" s="29">
        <v>2.3861114999999997</v>
      </c>
      <c r="E10" s="29">
        <v>15.112039499999998</v>
      </c>
      <c r="F10" s="29">
        <v>16.702780499999999</v>
      </c>
      <c r="G10" s="29">
        <v>74.051215618694485</v>
      </c>
      <c r="H10" s="29">
        <v>187.79203607410454</v>
      </c>
      <c r="I10" s="29">
        <v>361.69050647440218</v>
      </c>
      <c r="J10" s="29">
        <v>844.51</v>
      </c>
      <c r="K10" s="29">
        <v>1038.49</v>
      </c>
      <c r="L10" s="29">
        <v>1217.58</v>
      </c>
      <c r="M10" s="29">
        <v>1127.54</v>
      </c>
      <c r="N10" s="29">
        <v>957.78</v>
      </c>
      <c r="O10" s="29">
        <v>1091.5999999999999</v>
      </c>
      <c r="P10" s="29">
        <v>1242.69</v>
      </c>
      <c r="Q10" s="29">
        <v>997.79</v>
      </c>
      <c r="R10" s="29">
        <v>1009.54</v>
      </c>
      <c r="S10" s="29">
        <v>997.12</v>
      </c>
      <c r="T10" s="29">
        <v>1365.02</v>
      </c>
      <c r="U10" s="29">
        <v>1736.05</v>
      </c>
      <c r="V10" s="29">
        <v>1638.4</v>
      </c>
    </row>
    <row r="11" spans="1:41" x14ac:dyDescent="0.35">
      <c r="A11" s="28" t="s">
        <v>40</v>
      </c>
      <c r="B11" s="29">
        <v>0.82855146000000002</v>
      </c>
      <c r="C11" s="29">
        <v>0.82855146000000002</v>
      </c>
      <c r="D11" s="29">
        <v>0.82855146000000002</v>
      </c>
      <c r="E11" s="29">
        <v>0.82855146000000002</v>
      </c>
      <c r="F11" s="29">
        <v>0.82855146000000002</v>
      </c>
      <c r="G11" s="29">
        <v>0.82855146000000002</v>
      </c>
      <c r="H11" s="29">
        <v>0.82855146000000002</v>
      </c>
      <c r="I11" s="29">
        <v>0.82855146000000002</v>
      </c>
      <c r="J11" s="29">
        <v>729.43000000000006</v>
      </c>
      <c r="K11" s="29">
        <v>752.02</v>
      </c>
      <c r="L11" s="29">
        <v>778.81000000000006</v>
      </c>
      <c r="M11" s="29">
        <v>808.53000000000009</v>
      </c>
      <c r="N11" s="29">
        <v>840.08</v>
      </c>
      <c r="O11" s="29">
        <v>872.42</v>
      </c>
      <c r="P11" s="29">
        <v>905.58</v>
      </c>
      <c r="Q11" s="29">
        <v>934.19</v>
      </c>
      <c r="R11" s="29">
        <v>1294</v>
      </c>
      <c r="S11" s="29">
        <v>1366.88</v>
      </c>
      <c r="T11" s="29">
        <v>1474.1799999999998</v>
      </c>
      <c r="U11" s="29">
        <v>1582.02</v>
      </c>
      <c r="V11" s="29">
        <v>1671.3199999999997</v>
      </c>
      <c r="AG11" s="35"/>
    </row>
    <row r="12" spans="1:41" x14ac:dyDescent="0.35">
      <c r="A12" s="28" t="s">
        <v>41</v>
      </c>
      <c r="B12" s="29">
        <v>22164.295322398459</v>
      </c>
      <c r="C12" s="29">
        <v>23447.423377337043</v>
      </c>
      <c r="D12" s="29">
        <v>23031.646231264644</v>
      </c>
      <c r="E12" s="29">
        <v>23216.532836135</v>
      </c>
      <c r="F12" s="29">
        <v>21950.349196477895</v>
      </c>
      <c r="G12" s="29">
        <v>22822.973633882313</v>
      </c>
      <c r="H12" s="29">
        <v>21906.71209936887</v>
      </c>
      <c r="I12" s="29">
        <v>19145.216553457722</v>
      </c>
      <c r="J12" s="29">
        <v>18626.115631099514</v>
      </c>
      <c r="K12" s="29">
        <v>22727.427480881914</v>
      </c>
      <c r="L12" s="29">
        <v>22154.774336282211</v>
      </c>
      <c r="M12" s="29">
        <v>24769.946754394805</v>
      </c>
      <c r="N12" s="29">
        <v>24935.881471979308</v>
      </c>
      <c r="O12" s="29">
        <v>26893.342326722235</v>
      </c>
      <c r="P12" s="29">
        <v>27279.029179815796</v>
      </c>
      <c r="Q12" s="29">
        <v>31536.343016224862</v>
      </c>
      <c r="R12" s="29">
        <v>32213.236590139109</v>
      </c>
      <c r="S12" s="29">
        <v>33767.497762776162</v>
      </c>
      <c r="T12" s="29">
        <v>34989.176509556841</v>
      </c>
      <c r="U12" s="29">
        <v>34844.49940464634</v>
      </c>
      <c r="V12" s="29">
        <v>35075.047515118422</v>
      </c>
      <c r="AG12" s="35"/>
    </row>
    <row r="13" spans="1:41" x14ac:dyDescent="0.3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AG13" s="35"/>
    </row>
    <row r="14" spans="1:41" x14ac:dyDescent="0.35">
      <c r="A14" s="55" t="s">
        <v>42</v>
      </c>
      <c r="B14" s="54">
        <v>247090.92016481081</v>
      </c>
      <c r="C14" s="54">
        <v>247587.61866266083</v>
      </c>
      <c r="D14" s="54">
        <v>241150.01806545429</v>
      </c>
      <c r="E14" s="54">
        <v>244153.17973923541</v>
      </c>
      <c r="F14" s="54">
        <v>246062.81056408002</v>
      </c>
      <c r="G14" s="54">
        <v>248435.65036113572</v>
      </c>
      <c r="H14" s="54">
        <v>244488.89541645136</v>
      </c>
      <c r="I14" s="54">
        <v>237222.28757412455</v>
      </c>
      <c r="J14" s="54">
        <v>234828.33172175169</v>
      </c>
      <c r="K14" s="54">
        <v>220648.75734607727</v>
      </c>
      <c r="L14" s="54">
        <v>228076.74533855112</v>
      </c>
      <c r="M14" s="54">
        <v>212083.38711704381</v>
      </c>
      <c r="N14" s="54">
        <v>215254.08719537937</v>
      </c>
      <c r="O14" s="54">
        <v>213529.59824769394</v>
      </c>
      <c r="P14" s="54">
        <v>200754.95774607224</v>
      </c>
      <c r="Q14" s="54">
        <v>202908.99026022339</v>
      </c>
      <c r="R14" s="54">
        <v>200891.0857002523</v>
      </c>
      <c r="S14" s="54">
        <v>199270.74408176029</v>
      </c>
      <c r="T14" s="54">
        <v>197741.14755965892</v>
      </c>
      <c r="U14" s="54">
        <v>192192.92636904877</v>
      </c>
      <c r="V14" s="54">
        <v>169899.43126100447</v>
      </c>
      <c r="AG14" s="35"/>
    </row>
    <row r="15" spans="1:41" x14ac:dyDescent="0.35">
      <c r="A15" s="28" t="s">
        <v>43</v>
      </c>
      <c r="B15" s="54">
        <v>12283.159106112736</v>
      </c>
      <c r="C15" s="54">
        <v>10731.661515367881</v>
      </c>
      <c r="D15" s="54">
        <v>11544.146512418218</v>
      </c>
      <c r="E15" s="54">
        <v>12285.08915678819</v>
      </c>
      <c r="F15" s="54">
        <v>12428.541392524661</v>
      </c>
      <c r="G15" s="54">
        <v>12144.949264764402</v>
      </c>
      <c r="H15" s="54">
        <v>11414.72854196648</v>
      </c>
      <c r="I15" s="54">
        <v>9729.2222491568773</v>
      </c>
      <c r="J15" s="54">
        <v>9162.9432617803704</v>
      </c>
      <c r="K15" s="54">
        <v>8971.1777432870349</v>
      </c>
      <c r="L15" s="54">
        <v>8762.4071081782604</v>
      </c>
      <c r="M15" s="54">
        <v>8497.036652137469</v>
      </c>
      <c r="N15" s="54">
        <v>7449.1279818736484</v>
      </c>
      <c r="O15" s="54">
        <v>7265.1101224487365</v>
      </c>
      <c r="P15" s="54">
        <v>7153.2514228025439</v>
      </c>
      <c r="Q15" s="54">
        <v>7858.4084031525445</v>
      </c>
      <c r="R15" s="54">
        <v>8433.8969613313147</v>
      </c>
      <c r="S15" s="54">
        <v>8647.056554741559</v>
      </c>
      <c r="T15" s="54">
        <v>8220.7694083884326</v>
      </c>
      <c r="U15" s="54">
        <v>7715.2108673965886</v>
      </c>
      <c r="V15" s="54">
        <v>6583.8703957448552</v>
      </c>
    </row>
    <row r="16" spans="1:41" x14ac:dyDescent="0.3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32" x14ac:dyDescent="0.35">
      <c r="A17" s="28" t="s">
        <v>44</v>
      </c>
      <c r="B17" s="29">
        <v>234807.76105869809</v>
      </c>
      <c r="C17" s="29">
        <v>236855.95714729294</v>
      </c>
      <c r="D17" s="29">
        <v>229605.87155303606</v>
      </c>
      <c r="E17" s="29">
        <v>231868.09058244721</v>
      </c>
      <c r="F17" s="29">
        <v>233634.26917155535</v>
      </c>
      <c r="G17" s="29">
        <v>236290.70109637131</v>
      </c>
      <c r="H17" s="29">
        <v>233074.16687448489</v>
      </c>
      <c r="I17" s="29">
        <v>227493.06532496767</v>
      </c>
      <c r="J17" s="29">
        <v>225665.38845997132</v>
      </c>
      <c r="K17" s="29">
        <v>211677.57960279024</v>
      </c>
      <c r="L17" s="29">
        <v>219314.33823037287</v>
      </c>
      <c r="M17" s="29">
        <v>203586.35046490634</v>
      </c>
      <c r="N17" s="29">
        <v>207804.95921350573</v>
      </c>
      <c r="O17" s="29">
        <v>206264.4881252452</v>
      </c>
      <c r="P17" s="29">
        <v>193601.7063232697</v>
      </c>
      <c r="Q17" s="29">
        <v>195050.58185707085</v>
      </c>
      <c r="R17" s="29">
        <v>192457.18873892099</v>
      </c>
      <c r="S17" s="29">
        <v>190623.68752701874</v>
      </c>
      <c r="T17" s="29">
        <v>189520.37815127047</v>
      </c>
      <c r="U17" s="29">
        <v>184477.71550165219</v>
      </c>
      <c r="V17" s="29">
        <v>163315.56086525961</v>
      </c>
    </row>
    <row r="18" spans="1:32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32" x14ac:dyDescent="0.35">
      <c r="A19" s="28"/>
      <c r="B19" s="56">
        <v>9.4393367674323797E-2</v>
      </c>
      <c r="C19" s="56">
        <v>9.8994442275124453E-2</v>
      </c>
      <c r="D19" s="56">
        <v>0.10030948283456516</v>
      </c>
      <c r="E19" s="56">
        <v>0.10012819261941397</v>
      </c>
      <c r="F19" s="56">
        <v>9.3951753200896951E-2</v>
      </c>
      <c r="G19" s="56">
        <v>9.6588539151077082E-2</v>
      </c>
      <c r="H19" s="56">
        <v>9.3990305288385187E-2</v>
      </c>
      <c r="I19" s="56">
        <v>8.415736332933621E-2</v>
      </c>
      <c r="J19" s="56">
        <v>8.2538646082198935E-2</v>
      </c>
      <c r="K19" s="56">
        <v>0.10736813753978851</v>
      </c>
      <c r="L19" s="56">
        <v>0.10101835801091273</v>
      </c>
      <c r="M19" s="56">
        <v>0.12166801309533068</v>
      </c>
      <c r="N19" s="56">
        <v>0.11999656584884172</v>
      </c>
      <c r="O19" s="56">
        <v>0.13038280399674235</v>
      </c>
      <c r="P19" s="56">
        <v>0.14090283447329838</v>
      </c>
      <c r="Q19" s="56">
        <v>0.16168289638496983</v>
      </c>
      <c r="R19" s="56">
        <v>0.16737871316325928</v>
      </c>
      <c r="S19" s="56">
        <v>0.17714219151274158</v>
      </c>
      <c r="T19" s="56">
        <v>0.18461960054569618</v>
      </c>
      <c r="U19" s="56">
        <v>0.18888188912082593</v>
      </c>
      <c r="V19" s="56">
        <v>0.21476855805587577</v>
      </c>
    </row>
    <row r="21" spans="1:32" x14ac:dyDescent="0.35">
      <c r="AD21" s="26">
        <v>15625</v>
      </c>
      <c r="AE21" s="26">
        <v>15205</v>
      </c>
      <c r="AF21" s="26">
        <f>+AE21/AD21-1</f>
        <v>-2.6880000000000015E-2</v>
      </c>
    </row>
    <row r="22" spans="1:32" x14ac:dyDescent="0.35">
      <c r="AD22" s="26">
        <v>5931</v>
      </c>
      <c r="AE22" s="26">
        <v>6054</v>
      </c>
      <c r="AF22" s="26">
        <f>+AE22/AD22-1</f>
        <v>2.0738492665655084E-2</v>
      </c>
    </row>
    <row r="23" spans="1:32" x14ac:dyDescent="0.35">
      <c r="AD23" s="26">
        <f>+AD22/AD21</f>
        <v>0.37958399999999998</v>
      </c>
      <c r="AE23" s="26">
        <f>+AE22/AE21</f>
        <v>0.39815850049325879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81"/>
  <sheetViews>
    <sheetView zoomScale="90" zoomScaleNormal="90" workbookViewId="0">
      <selection activeCell="AF1" sqref="AF1"/>
    </sheetView>
  </sheetViews>
  <sheetFormatPr defaultColWidth="7.4609375" defaultRowHeight="12.5" x14ac:dyDescent="0.25"/>
  <cols>
    <col min="1" max="1" width="8.53515625" style="40" customWidth="1"/>
    <col min="2" max="2" width="27" style="40" bestFit="1" customWidth="1"/>
    <col min="3" max="3" width="21.07421875" style="40" bestFit="1" customWidth="1"/>
    <col min="4" max="4" width="21.23046875" style="40" bestFit="1" customWidth="1"/>
    <col min="5" max="5" width="9.61328125" style="40" bestFit="1" customWidth="1"/>
    <col min="6" max="6" width="12.61328125" style="40" bestFit="1" customWidth="1"/>
    <col min="7" max="7" width="15.3828125" style="40" bestFit="1" customWidth="1"/>
    <col min="8" max="8" width="15.765625" style="40" bestFit="1" customWidth="1"/>
    <col min="9" max="9" width="19.53515625" style="40" bestFit="1" customWidth="1"/>
    <col min="10" max="10" width="7.765625" style="40" customWidth="1"/>
    <col min="11" max="11" width="9.84375" style="40" bestFit="1" customWidth="1"/>
    <col min="12" max="16" width="7.84375" style="41" bestFit="1" customWidth="1"/>
    <col min="17" max="17" width="7.4609375" style="41"/>
    <col min="18" max="20" width="7.4609375" style="40"/>
    <col min="21" max="21" width="11.84375" style="40" bestFit="1" customWidth="1"/>
    <col min="22" max="16384" width="7.4609375" style="40"/>
  </cols>
  <sheetData>
    <row r="1" spans="1:17" ht="15.5" x14ac:dyDescent="0.35">
      <c r="A1" s="39" t="s">
        <v>335</v>
      </c>
    </row>
    <row r="2" spans="1:17" x14ac:dyDescent="0.25">
      <c r="A2" s="14"/>
      <c r="K2" s="41"/>
      <c r="Q2" s="40"/>
    </row>
    <row r="3" spans="1:17" s="49" customFormat="1" ht="14" x14ac:dyDescent="0.3">
      <c r="A3" s="58"/>
      <c r="B3" s="59" t="s">
        <v>45</v>
      </c>
      <c r="C3" s="59" t="s">
        <v>46</v>
      </c>
      <c r="D3" s="59"/>
      <c r="E3" s="59"/>
      <c r="F3" s="60" t="s">
        <v>47</v>
      </c>
      <c r="G3" s="60" t="s">
        <v>52</v>
      </c>
      <c r="H3" s="60"/>
      <c r="I3" s="60"/>
      <c r="J3" s="60"/>
      <c r="K3" s="61"/>
      <c r="L3" s="61"/>
    </row>
    <row r="4" spans="1:17" s="49" customFormat="1" ht="14.5" x14ac:dyDescent="0.35">
      <c r="A4" s="58"/>
      <c r="B4" s="59" t="s">
        <v>60</v>
      </c>
      <c r="C4" s="59" t="s">
        <v>336</v>
      </c>
      <c r="D4" s="475" t="s">
        <v>61</v>
      </c>
      <c r="E4" s="475"/>
      <c r="F4" s="60" t="s">
        <v>53</v>
      </c>
      <c r="G4" s="63" t="s">
        <v>51</v>
      </c>
      <c r="H4" s="60"/>
      <c r="I4" s="60"/>
      <c r="J4" s="60"/>
      <c r="K4" s="61"/>
      <c r="L4" s="61"/>
    </row>
    <row r="5" spans="1:17" s="49" customFormat="1" ht="14" x14ac:dyDescent="0.3">
      <c r="A5" s="58"/>
      <c r="B5" s="59" t="s">
        <v>47</v>
      </c>
      <c r="C5" s="59"/>
      <c r="D5" s="59" t="s">
        <v>48</v>
      </c>
      <c r="E5" s="59" t="s">
        <v>49</v>
      </c>
      <c r="F5" s="60"/>
      <c r="G5" s="60" t="s">
        <v>55</v>
      </c>
      <c r="H5" s="60" t="s">
        <v>56</v>
      </c>
      <c r="I5" s="60" t="s">
        <v>57</v>
      </c>
      <c r="J5" s="62" t="s">
        <v>58</v>
      </c>
      <c r="K5" s="61" t="s">
        <v>59</v>
      </c>
      <c r="L5" s="61"/>
    </row>
    <row r="6" spans="1:17" s="49" customFormat="1" ht="14.5" x14ac:dyDescent="0.35">
      <c r="A6" s="58"/>
      <c r="B6" s="59" t="s">
        <v>81</v>
      </c>
      <c r="C6" s="59" t="s">
        <v>50</v>
      </c>
      <c r="D6" s="59" t="s">
        <v>51</v>
      </c>
      <c r="E6" s="59" t="s">
        <v>80</v>
      </c>
      <c r="F6" s="61"/>
      <c r="G6" s="61"/>
      <c r="H6" s="61"/>
      <c r="I6" s="61"/>
      <c r="J6" s="61"/>
      <c r="K6" s="61"/>
      <c r="L6" s="61"/>
    </row>
    <row r="7" spans="1:17" s="49" customFormat="1" ht="14" x14ac:dyDescent="0.3">
      <c r="A7" s="58"/>
      <c r="B7" s="58"/>
      <c r="C7" s="58"/>
      <c r="D7" s="64"/>
      <c r="E7" s="58" t="s">
        <v>54</v>
      </c>
      <c r="F7" s="61"/>
      <c r="G7" s="61"/>
      <c r="H7" s="61"/>
      <c r="I7" s="61"/>
      <c r="J7" s="61"/>
      <c r="K7" s="61"/>
      <c r="L7" s="61"/>
    </row>
    <row r="8" spans="1:17" ht="14" x14ac:dyDescent="0.3">
      <c r="A8" s="65"/>
      <c r="B8" s="65"/>
      <c r="C8" s="65"/>
      <c r="D8" s="66"/>
      <c r="E8" s="67"/>
      <c r="F8" s="67"/>
      <c r="G8" s="67"/>
      <c r="H8" s="67"/>
      <c r="I8" s="67"/>
      <c r="J8" s="67"/>
      <c r="K8" s="67"/>
      <c r="L8" s="68"/>
      <c r="N8" s="40"/>
      <c r="O8" s="40"/>
      <c r="P8" s="40"/>
      <c r="Q8" s="40"/>
    </row>
    <row r="9" spans="1:17" ht="14" x14ac:dyDescent="0.3">
      <c r="A9" s="67">
        <v>1990</v>
      </c>
      <c r="B9" s="69">
        <v>221.6</v>
      </c>
      <c r="C9" s="69">
        <v>1220.8309999999999</v>
      </c>
      <c r="D9" s="69">
        <v>181.51570528598964</v>
      </c>
      <c r="E9" s="69">
        <v>100</v>
      </c>
      <c r="F9" s="69">
        <v>608.28871895759892</v>
      </c>
      <c r="G9" s="69">
        <v>498.25792346164127</v>
      </c>
      <c r="H9" s="69">
        <v>100</v>
      </c>
      <c r="I9" s="69">
        <v>100</v>
      </c>
      <c r="J9" s="69">
        <v>100</v>
      </c>
      <c r="K9" s="69">
        <v>100</v>
      </c>
      <c r="L9" s="67"/>
      <c r="M9" s="40"/>
      <c r="N9" s="40"/>
      <c r="O9" s="40"/>
      <c r="P9" s="40"/>
      <c r="Q9" s="40"/>
    </row>
    <row r="10" spans="1:17" ht="14" x14ac:dyDescent="0.3">
      <c r="A10" s="67"/>
      <c r="B10" s="69">
        <v>221.4</v>
      </c>
      <c r="C10" s="69">
        <v>1207.364</v>
      </c>
      <c r="D10" s="69">
        <v>183.37469064838771</v>
      </c>
      <c r="E10" s="69">
        <v>101.0241457396037</v>
      </c>
      <c r="F10" s="69">
        <v>615.59884595842107</v>
      </c>
      <c r="G10" s="69">
        <v>509.87013523545602</v>
      </c>
      <c r="H10" s="69">
        <v>99.909747292418771</v>
      </c>
      <c r="I10" s="69">
        <v>101.20175284745528</v>
      </c>
      <c r="J10" s="69">
        <v>98.896898915574738</v>
      </c>
      <c r="K10" s="69">
        <v>102.33056239088765</v>
      </c>
      <c r="L10" s="67"/>
      <c r="M10" s="40"/>
      <c r="N10" s="40"/>
      <c r="O10" s="40"/>
      <c r="P10" s="40"/>
      <c r="Q10" s="40"/>
    </row>
    <row r="11" spans="1:17" ht="14" x14ac:dyDescent="0.3">
      <c r="A11" s="67"/>
      <c r="B11" s="69">
        <v>220.6</v>
      </c>
      <c r="C11" s="69">
        <v>1212.2059999999999</v>
      </c>
      <c r="D11" s="69">
        <v>181.98227034018973</v>
      </c>
      <c r="E11" s="69">
        <v>100.2570383942618</v>
      </c>
      <c r="F11" s="69">
        <v>598.97955661278411</v>
      </c>
      <c r="G11" s="69">
        <v>494.12357026180717</v>
      </c>
      <c r="H11" s="69">
        <v>99.548736462093871</v>
      </c>
      <c r="I11" s="69">
        <v>98.469614501355935</v>
      </c>
      <c r="J11" s="69">
        <v>99.293514008081388</v>
      </c>
      <c r="K11" s="69">
        <v>99.170238343404407</v>
      </c>
      <c r="L11" s="67"/>
      <c r="M11" s="40"/>
      <c r="N11" s="40"/>
      <c r="O11" s="40"/>
      <c r="P11" s="40"/>
      <c r="Q11" s="40"/>
    </row>
    <row r="12" spans="1:17" ht="14" x14ac:dyDescent="0.3">
      <c r="A12" s="67"/>
      <c r="B12" s="69">
        <v>222.5</v>
      </c>
      <c r="C12" s="69">
        <v>1242.396</v>
      </c>
      <c r="D12" s="69">
        <v>179.08943686232087</v>
      </c>
      <c r="E12" s="69">
        <v>98.663328652555975</v>
      </c>
      <c r="F12" s="69">
        <v>584.0405441419615</v>
      </c>
      <c r="G12" s="69">
        <v>470.09209957369592</v>
      </c>
      <c r="H12" s="69">
        <v>100.40613718411552</v>
      </c>
      <c r="I12" s="69">
        <v>96.013706310846828</v>
      </c>
      <c r="J12" s="69">
        <v>101.76641975834494</v>
      </c>
      <c r="K12" s="69">
        <v>94.347139792125404</v>
      </c>
      <c r="L12" s="67"/>
      <c r="M12" s="40"/>
      <c r="N12" s="40"/>
      <c r="O12" s="40"/>
      <c r="P12" s="40"/>
      <c r="Q12" s="40"/>
    </row>
    <row r="13" spans="1:17" ht="10.5" customHeight="1" x14ac:dyDescent="0.3">
      <c r="A13" s="67"/>
      <c r="B13" s="69">
        <v>221.5</v>
      </c>
      <c r="C13" s="69">
        <v>1290.1790000000001</v>
      </c>
      <c r="D13" s="69">
        <v>171.68160387047067</v>
      </c>
      <c r="E13" s="69">
        <v>94.58223110775748</v>
      </c>
      <c r="F13" s="69">
        <v>579.56251837542618</v>
      </c>
      <c r="G13" s="69">
        <v>449.2109376880465</v>
      </c>
      <c r="H13" s="69">
        <v>99.954873646209393</v>
      </c>
      <c r="I13" s="69">
        <v>95.277538496620522</v>
      </c>
      <c r="J13" s="69">
        <v>105.68039310928377</v>
      </c>
      <c r="K13" s="69">
        <v>90.156305908224923</v>
      </c>
      <c r="L13" s="68"/>
    </row>
    <row r="14" spans="1:17" ht="14" x14ac:dyDescent="0.3">
      <c r="A14" s="67">
        <v>1995</v>
      </c>
      <c r="B14" s="69">
        <v>223.33</v>
      </c>
      <c r="C14" s="69">
        <v>1322.8389999999999</v>
      </c>
      <c r="D14" s="69">
        <v>168.82628951822559</v>
      </c>
      <c r="E14" s="69">
        <v>93.009191272032879</v>
      </c>
      <c r="F14" s="69">
        <v>571.17216510886237</v>
      </c>
      <c r="G14" s="69">
        <v>431.77753688004537</v>
      </c>
      <c r="H14" s="69">
        <v>100.78068592057762</v>
      </c>
      <c r="I14" s="69">
        <v>93.898201184407668</v>
      </c>
      <c r="J14" s="69">
        <v>108.35562006534893</v>
      </c>
      <c r="K14" s="69">
        <v>86.657435145290989</v>
      </c>
      <c r="L14" s="68"/>
    </row>
    <row r="15" spans="1:17" ht="10.5" customHeight="1" x14ac:dyDescent="0.3">
      <c r="A15" s="67"/>
      <c r="B15" s="69">
        <v>226.77999999999997</v>
      </c>
      <c r="C15" s="69">
        <v>1355.798</v>
      </c>
      <c r="D15" s="69">
        <v>167.26680523204783</v>
      </c>
      <c r="E15" s="69">
        <v>92.150045621952245</v>
      </c>
      <c r="F15" s="69">
        <v>591.72600745566183</v>
      </c>
      <c r="G15" s="69">
        <v>436.441127259121</v>
      </c>
      <c r="H15" s="69">
        <v>102.33754512635377</v>
      </c>
      <c r="I15" s="69">
        <v>97.277162803492402</v>
      </c>
      <c r="J15" s="69">
        <v>111.05533853580062</v>
      </c>
      <c r="K15" s="69">
        <v>87.593414315812822</v>
      </c>
      <c r="L15" s="68"/>
    </row>
    <row r="16" spans="1:17" ht="10.5" customHeight="1" x14ac:dyDescent="0.3">
      <c r="A16" s="67"/>
      <c r="B16" s="69">
        <v>228.94</v>
      </c>
      <c r="C16" s="69">
        <v>1423.2539999999999</v>
      </c>
      <c r="D16" s="69">
        <v>160.85674096120582</v>
      </c>
      <c r="E16" s="69">
        <v>88.618635344950292</v>
      </c>
      <c r="F16" s="69">
        <v>565.03155320488509</v>
      </c>
      <c r="G16" s="69">
        <v>396.99979989860219</v>
      </c>
      <c r="H16" s="69">
        <v>103.31227436823104</v>
      </c>
      <c r="I16" s="69">
        <v>92.888711494297965</v>
      </c>
      <c r="J16" s="69">
        <v>116.58075523966872</v>
      </c>
      <c r="K16" s="69">
        <v>79.677568826291932</v>
      </c>
      <c r="L16" s="70"/>
      <c r="M16" s="44"/>
    </row>
    <row r="17" spans="1:21" ht="10.5" customHeight="1" x14ac:dyDescent="0.3">
      <c r="A17" s="67"/>
      <c r="B17" s="69">
        <v>236.66000000000003</v>
      </c>
      <c r="C17" s="69">
        <v>1476.0250000000001</v>
      </c>
      <c r="D17" s="69">
        <v>160.33603766873867</v>
      </c>
      <c r="E17" s="69">
        <v>88.331771301066738</v>
      </c>
      <c r="F17" s="69">
        <v>569.30742420952356</v>
      </c>
      <c r="G17" s="69">
        <v>385.70310408666762</v>
      </c>
      <c r="H17" s="69">
        <v>106.79602888086644</v>
      </c>
      <c r="I17" s="69">
        <v>93.591645951469218</v>
      </c>
      <c r="J17" s="69">
        <v>120.90330275033973</v>
      </c>
      <c r="K17" s="69">
        <v>77.410330257670495</v>
      </c>
      <c r="L17" s="70"/>
      <c r="M17" s="44"/>
    </row>
    <row r="18" spans="1:21" ht="10.5" customHeight="1" x14ac:dyDescent="0.3">
      <c r="A18" s="67"/>
      <c r="B18" s="69">
        <v>238.02999999999997</v>
      </c>
      <c r="C18" s="69">
        <v>1524.662</v>
      </c>
      <c r="D18" s="69">
        <v>156.11984820242122</v>
      </c>
      <c r="E18" s="69">
        <v>86.009002888452201</v>
      </c>
      <c r="F18" s="69">
        <v>563.25696989883988</v>
      </c>
      <c r="G18" s="69">
        <v>369.4307131015529</v>
      </c>
      <c r="H18" s="69">
        <v>107.41425992779781</v>
      </c>
      <c r="I18" s="69">
        <v>92.59697777464487</v>
      </c>
      <c r="J18" s="69">
        <v>124.88722845340594</v>
      </c>
      <c r="K18" s="69">
        <v>74.144473315133098</v>
      </c>
      <c r="L18" s="68"/>
    </row>
    <row r="19" spans="1:21" ht="14" x14ac:dyDescent="0.3">
      <c r="A19" s="61">
        <v>2000</v>
      </c>
      <c r="B19" s="69">
        <v>240.16000000000003</v>
      </c>
      <c r="C19" s="69">
        <v>1578.1210000000001</v>
      </c>
      <c r="D19" s="69">
        <v>152.18097978545373</v>
      </c>
      <c r="E19" s="69">
        <v>83.83901522222709</v>
      </c>
      <c r="F19" s="69">
        <v>569.3893466282093</v>
      </c>
      <c r="G19" s="69">
        <v>360.80208464890165</v>
      </c>
      <c r="H19" s="69">
        <v>108.37545126353793</v>
      </c>
      <c r="I19" s="69">
        <v>93.605113638133886</v>
      </c>
      <c r="J19" s="69">
        <v>129.26613102059173</v>
      </c>
      <c r="K19" s="69">
        <v>72.412713909742422</v>
      </c>
      <c r="L19" s="68"/>
    </row>
    <row r="20" spans="1:21" ht="10.5" customHeight="1" x14ac:dyDescent="0.3">
      <c r="A20" s="61"/>
      <c r="B20" s="69">
        <v>239.90000000000003</v>
      </c>
      <c r="C20" s="69">
        <v>1621.2080000000001</v>
      </c>
      <c r="D20" s="69">
        <v>147.97607709806516</v>
      </c>
      <c r="E20" s="69">
        <v>81.522464882539694</v>
      </c>
      <c r="F20" s="69">
        <v>577.55944603071168</v>
      </c>
      <c r="G20" s="69">
        <v>356.25252653003906</v>
      </c>
      <c r="H20" s="69">
        <v>108.25812274368234</v>
      </c>
      <c r="I20" s="69">
        <v>94.948242180202385</v>
      </c>
      <c r="J20" s="69">
        <v>132.79544834624943</v>
      </c>
      <c r="K20" s="69">
        <v>71.499620930256086</v>
      </c>
      <c r="L20" s="68"/>
    </row>
    <row r="21" spans="1:21" ht="10.5" customHeight="1" x14ac:dyDescent="0.3">
      <c r="A21" s="61"/>
      <c r="B21" s="69">
        <v>236.18511755030389</v>
      </c>
      <c r="C21" s="69">
        <v>1656.5309999999999</v>
      </c>
      <c r="D21" s="69">
        <v>142.57814526278344</v>
      </c>
      <c r="E21" s="69">
        <v>78.54865508091568</v>
      </c>
      <c r="F21" s="69">
        <v>560.26392976579245</v>
      </c>
      <c r="G21" s="69">
        <v>338.21517965301734</v>
      </c>
      <c r="H21" s="69">
        <v>106.58173174652703</v>
      </c>
      <c r="I21" s="69">
        <v>92.104935091660963</v>
      </c>
      <c r="J21" s="69">
        <v>135.68880541205132</v>
      </c>
      <c r="K21" s="69">
        <v>67.879538633981213</v>
      </c>
      <c r="L21" s="68"/>
    </row>
    <row r="22" spans="1:21" ht="10.5" customHeight="1" x14ac:dyDescent="0.3">
      <c r="A22" s="61"/>
      <c r="B22" s="69">
        <v>235.62623734541967</v>
      </c>
      <c r="C22" s="69">
        <v>1711.559</v>
      </c>
      <c r="D22" s="69">
        <v>137.66761025791087</v>
      </c>
      <c r="E22" s="69">
        <v>75.843360243129766</v>
      </c>
      <c r="F22" s="69">
        <v>571.33460144485935</v>
      </c>
      <c r="G22" s="69">
        <v>333.80946928785937</v>
      </c>
      <c r="H22" s="69">
        <v>106.32952948800526</v>
      </c>
      <c r="I22" s="69">
        <v>93.924905006282799</v>
      </c>
      <c r="J22" s="69">
        <v>140.19622699620177</v>
      </c>
      <c r="K22" s="69">
        <v>66.995315793218481</v>
      </c>
      <c r="L22" s="68"/>
    </row>
    <row r="23" spans="1:21" ht="10.5" customHeight="1" x14ac:dyDescent="0.3">
      <c r="A23" s="61"/>
      <c r="B23" s="69">
        <v>238.19503425951018</v>
      </c>
      <c r="C23" s="69">
        <v>1750.69</v>
      </c>
      <c r="D23" s="69">
        <v>136.05780250044847</v>
      </c>
      <c r="E23" s="69">
        <v>74.956490561563626</v>
      </c>
      <c r="F23" s="69">
        <v>571.88475371111633</v>
      </c>
      <c r="G23" s="69">
        <v>326.66248948192788</v>
      </c>
      <c r="H23" s="69">
        <v>107.48873387162011</v>
      </c>
      <c r="I23" s="69">
        <v>94.015347628200857</v>
      </c>
      <c r="J23" s="69">
        <v>143.40150274689947</v>
      </c>
      <c r="K23" s="69">
        <v>65.560922185129328</v>
      </c>
      <c r="L23" s="68"/>
    </row>
    <row r="24" spans="1:21" s="45" customFormat="1" ht="14" x14ac:dyDescent="0.3">
      <c r="A24" s="61">
        <v>2005</v>
      </c>
      <c r="B24" s="69">
        <v>240.3900844771118</v>
      </c>
      <c r="C24" s="69">
        <v>1802.4349999999999</v>
      </c>
      <c r="D24" s="69">
        <v>133.36962746346569</v>
      </c>
      <c r="E24" s="69">
        <v>73.475530535130986</v>
      </c>
      <c r="F24" s="69">
        <v>568.30474777771451</v>
      </c>
      <c r="G24" s="69">
        <v>315.29833130055425</v>
      </c>
      <c r="H24" s="69">
        <v>108.47927999869667</v>
      </c>
      <c r="I24" s="69">
        <v>93.426810339602653</v>
      </c>
      <c r="J24" s="69">
        <v>147.64000914131441</v>
      </c>
      <c r="K24" s="69">
        <v>63.280143968413519</v>
      </c>
      <c r="L24" s="61"/>
      <c r="M24" s="46"/>
      <c r="N24" s="46"/>
      <c r="O24" s="46"/>
      <c r="P24" s="46"/>
      <c r="Q24" s="46"/>
      <c r="T24" s="40"/>
      <c r="U24" s="40"/>
    </row>
    <row r="25" spans="1:21" ht="12" customHeight="1" x14ac:dyDescent="0.3">
      <c r="A25" s="71"/>
      <c r="B25" s="69">
        <v>235.9503156450167</v>
      </c>
      <c r="C25" s="69">
        <v>1850.989</v>
      </c>
      <c r="D25" s="69">
        <v>127.47256501525223</v>
      </c>
      <c r="E25" s="69">
        <v>70.226741435079134</v>
      </c>
      <c r="F25" s="69">
        <v>565.23072457691967</v>
      </c>
      <c r="G25" s="69">
        <v>305.36687391276752</v>
      </c>
      <c r="H25" s="69">
        <v>106.47577420804004</v>
      </c>
      <c r="I25" s="69">
        <v>92.921454395132287</v>
      </c>
      <c r="J25" s="69">
        <v>151.61713619657431</v>
      </c>
      <c r="K25" s="69">
        <v>61.286907750755795</v>
      </c>
      <c r="L25" s="68"/>
    </row>
    <row r="26" spans="1:21" ht="12" customHeight="1" x14ac:dyDescent="0.3">
      <c r="A26" s="71"/>
      <c r="B26" s="69">
        <v>233.39256430331557</v>
      </c>
      <c r="C26" s="69">
        <v>1894.682</v>
      </c>
      <c r="D26" s="69">
        <v>123.18297440062003</v>
      </c>
      <c r="E26" s="69">
        <v>67.863535117546633</v>
      </c>
      <c r="F26" s="69">
        <v>556.21437933662605</v>
      </c>
      <c r="G26" s="69">
        <v>293.56608620160324</v>
      </c>
      <c r="H26" s="69">
        <v>105.3215542884998</v>
      </c>
      <c r="I26" s="69">
        <v>91.439206745406906</v>
      </c>
      <c r="J26" s="69">
        <v>155.19609184235986</v>
      </c>
      <c r="K26" s="69">
        <v>58.918498307474209</v>
      </c>
      <c r="L26" s="68"/>
    </row>
    <row r="27" spans="1:21" s="45" customFormat="1" ht="12" customHeight="1" x14ac:dyDescent="0.3">
      <c r="A27" s="71"/>
      <c r="B27" s="69">
        <v>226.96283692380757</v>
      </c>
      <c r="C27" s="69">
        <v>1889.4010000000001</v>
      </c>
      <c r="D27" s="69">
        <v>120.12422822037649</v>
      </c>
      <c r="E27" s="69">
        <v>66.178421327847673</v>
      </c>
      <c r="F27" s="69">
        <v>541.03744420553198</v>
      </c>
      <c r="G27" s="69">
        <v>286.35395249898352</v>
      </c>
      <c r="H27" s="69">
        <v>102.42005276345107</v>
      </c>
      <c r="I27" s="69">
        <v>88.944185112077562</v>
      </c>
      <c r="J27" s="69">
        <v>154.76351763675729</v>
      </c>
      <c r="K27" s="69">
        <v>57.471028360079593</v>
      </c>
      <c r="L27" s="61"/>
      <c r="M27" s="46"/>
      <c r="N27" s="46"/>
      <c r="O27" s="46"/>
      <c r="P27" s="46"/>
      <c r="Q27" s="46"/>
    </row>
    <row r="28" spans="1:21" s="45" customFormat="1" ht="12" customHeight="1" x14ac:dyDescent="0.3">
      <c r="A28" s="71"/>
      <c r="B28" s="69">
        <v>212.9483787578593</v>
      </c>
      <c r="C28" s="69">
        <v>1811.672</v>
      </c>
      <c r="D28" s="69">
        <v>117.5424573310507</v>
      </c>
      <c r="E28" s="69">
        <v>64.756081103756287</v>
      </c>
      <c r="F28" s="69">
        <v>490.40450956515298</v>
      </c>
      <c r="G28" s="69">
        <v>270.6916646971157</v>
      </c>
      <c r="H28" s="69">
        <v>96.095838789647715</v>
      </c>
      <c r="I28" s="69">
        <v>80.620352520352569</v>
      </c>
      <c r="J28" s="69">
        <v>148.39662492187699</v>
      </c>
      <c r="K28" s="69">
        <v>54.327618679194991</v>
      </c>
      <c r="L28" s="61"/>
      <c r="M28" s="46"/>
      <c r="N28" s="46"/>
      <c r="O28" s="46"/>
      <c r="P28" s="46"/>
      <c r="Q28" s="46"/>
    </row>
    <row r="29" spans="1:21" s="45" customFormat="1" ht="12" customHeight="1" x14ac:dyDescent="0.3">
      <c r="A29" s="71">
        <v>2010</v>
      </c>
      <c r="B29" s="69">
        <v>213.4528983088851</v>
      </c>
      <c r="C29" s="69">
        <v>1849.2470000000001</v>
      </c>
      <c r="D29" s="69">
        <v>115.42692691072912</v>
      </c>
      <c r="E29" s="69">
        <v>63.590600454581377</v>
      </c>
      <c r="F29" s="69">
        <v>507.96287325748506</v>
      </c>
      <c r="G29" s="69">
        <v>274.68633084573617</v>
      </c>
      <c r="H29" s="69">
        <v>96.323510067186419</v>
      </c>
      <c r="I29" s="69">
        <v>83.506870574217061</v>
      </c>
      <c r="J29" s="69">
        <v>151.4744465040616</v>
      </c>
      <c r="K29" s="69">
        <v>55.129345247007009</v>
      </c>
      <c r="L29" s="61"/>
      <c r="M29" s="46"/>
      <c r="N29" s="46"/>
      <c r="O29" s="46"/>
      <c r="P29" s="46"/>
      <c r="Q29" s="46"/>
    </row>
    <row r="30" spans="1:21" ht="12" customHeight="1" x14ac:dyDescent="0.3">
      <c r="A30" s="71"/>
      <c r="B30" s="69">
        <v>209.17270951638139</v>
      </c>
      <c r="C30" s="69">
        <v>1872.838</v>
      </c>
      <c r="D30" s="69">
        <v>111.6875616131141</v>
      </c>
      <c r="E30" s="69">
        <v>61.530522351850038</v>
      </c>
      <c r="F30" s="69">
        <v>465.2417441454869</v>
      </c>
      <c r="G30" s="69">
        <v>248.41536969320728</v>
      </c>
      <c r="H30" s="69">
        <v>94.392016929774996</v>
      </c>
      <c r="I30" s="69">
        <v>76.483704143445863</v>
      </c>
      <c r="J30" s="69">
        <v>153.40681879801545</v>
      </c>
      <c r="K30" s="69">
        <v>49.856782601136437</v>
      </c>
      <c r="L30" s="68"/>
    </row>
    <row r="31" spans="1:21" ht="12" customHeight="1" x14ac:dyDescent="0.3">
      <c r="A31" s="71"/>
      <c r="B31" s="69">
        <v>207.85441013864994</v>
      </c>
      <c r="C31" s="69">
        <v>1899.626</v>
      </c>
      <c r="D31" s="69">
        <v>109.41859615453249</v>
      </c>
      <c r="E31" s="69">
        <v>60.28051180592692</v>
      </c>
      <c r="F31" s="69">
        <v>483.33925028069962</v>
      </c>
      <c r="G31" s="69">
        <v>254.43916343569714</v>
      </c>
      <c r="H31" s="69">
        <v>93.797116488560448</v>
      </c>
      <c r="I31" s="69">
        <v>79.458854852508125</v>
      </c>
      <c r="J31" s="69">
        <v>155.60106189964051</v>
      </c>
      <c r="K31" s="69">
        <v>51.065753589623611</v>
      </c>
      <c r="L31" s="68"/>
    </row>
    <row r="32" spans="1:21" ht="14" x14ac:dyDescent="0.3">
      <c r="A32" s="71"/>
      <c r="B32" s="69">
        <v>203.48184105640729</v>
      </c>
      <c r="C32" s="69">
        <v>1941.155</v>
      </c>
      <c r="D32" s="69">
        <v>104.82513815558639</v>
      </c>
      <c r="E32" s="69">
        <v>57.74989992762756</v>
      </c>
      <c r="F32" s="69">
        <v>473.24620378302291</v>
      </c>
      <c r="G32" s="69">
        <v>243.7961954522039</v>
      </c>
      <c r="H32" s="69">
        <v>91.823935494768634</v>
      </c>
      <c r="I32" s="69">
        <v>77.799602233953451</v>
      </c>
      <c r="J32" s="69">
        <v>159.00276123394639</v>
      </c>
      <c r="K32" s="69">
        <v>48.929717716967268</v>
      </c>
      <c r="L32" s="68"/>
    </row>
    <row r="33" spans="1:17" s="43" customFormat="1" ht="14" x14ac:dyDescent="0.3">
      <c r="A33" s="67"/>
      <c r="B33" s="69">
        <v>198.73598711011471</v>
      </c>
      <c r="C33" s="69">
        <v>1996.7249999999999</v>
      </c>
      <c r="D33" s="69">
        <v>99.530975527483619</v>
      </c>
      <c r="E33" s="69">
        <v>54.833258296116135</v>
      </c>
      <c r="F33" s="69">
        <v>434.10730698239848</v>
      </c>
      <c r="G33" s="69">
        <v>217.40966181241708</v>
      </c>
      <c r="H33" s="69">
        <v>89.682304652578836</v>
      </c>
      <c r="I33" s="69">
        <v>71.365339098563524</v>
      </c>
      <c r="J33" s="69">
        <v>163.55457880738612</v>
      </c>
      <c r="K33" s="69">
        <v>43.6339597576223</v>
      </c>
      <c r="L33" s="68"/>
      <c r="M33" s="48"/>
      <c r="N33" s="48"/>
      <c r="O33" s="48"/>
      <c r="P33" s="48"/>
      <c r="Q33" s="48"/>
    </row>
    <row r="34" spans="1:17" s="43" customFormat="1" ht="14" x14ac:dyDescent="0.3">
      <c r="A34" s="67">
        <v>2015</v>
      </c>
      <c r="B34" s="69">
        <v>198.17711849049246</v>
      </c>
      <c r="C34" s="69">
        <v>2043.9090000000001</v>
      </c>
      <c r="D34" s="69">
        <v>96.959854127797499</v>
      </c>
      <c r="E34" s="69">
        <v>53.416785051756833</v>
      </c>
      <c r="F34" s="69">
        <v>418.29221973262531</v>
      </c>
      <c r="G34" s="69">
        <v>204.65305438384257</v>
      </c>
      <c r="H34" s="69">
        <v>89.430107622063389</v>
      </c>
      <c r="I34" s="69">
        <v>68.76540805317525</v>
      </c>
      <c r="J34" s="69">
        <v>167.41948721813259</v>
      </c>
      <c r="K34" s="69">
        <v>41.073717997702438</v>
      </c>
      <c r="L34" s="68"/>
      <c r="M34" s="48"/>
      <c r="N34" s="48"/>
      <c r="O34" s="48"/>
      <c r="P34" s="48"/>
      <c r="Q34" s="48"/>
    </row>
    <row r="35" spans="1:17" s="43" customFormat="1" ht="14" x14ac:dyDescent="0.3">
      <c r="A35" s="71"/>
      <c r="B35" s="69">
        <v>194.45050596474965</v>
      </c>
      <c r="C35" s="69">
        <v>2079.1129999999998</v>
      </c>
      <c r="D35" s="69">
        <v>93.525703492186167</v>
      </c>
      <c r="E35" s="69">
        <v>51.524854747323609</v>
      </c>
      <c r="F35" s="69">
        <v>395.05604514986766</v>
      </c>
      <c r="G35" s="69">
        <v>190.01182001645302</v>
      </c>
      <c r="H35" s="69">
        <v>87.748423269291365</v>
      </c>
      <c r="I35" s="69">
        <v>64.94548276792969</v>
      </c>
      <c r="J35" s="69">
        <v>170.30309682503147</v>
      </c>
      <c r="K35" s="69">
        <v>38.135232992653293</v>
      </c>
      <c r="L35" s="68"/>
      <c r="M35" s="48"/>
      <c r="N35" s="48"/>
      <c r="O35" s="48"/>
      <c r="P35" s="48"/>
      <c r="Q35" s="48"/>
    </row>
    <row r="36" spans="1:17" s="43" customFormat="1" ht="14" x14ac:dyDescent="0.3">
      <c r="A36" s="67"/>
      <c r="B36" s="69">
        <v>194.35130570184597</v>
      </c>
      <c r="C36" s="69">
        <v>2115.2959999999998</v>
      </c>
      <c r="D36" s="69">
        <v>91.879011590740006</v>
      </c>
      <c r="E36" s="69">
        <v>50.617664981649234</v>
      </c>
      <c r="F36" s="69">
        <v>382.92125289958994</v>
      </c>
      <c r="G36" s="69">
        <v>181.02490285028193</v>
      </c>
      <c r="H36" s="69">
        <v>87.703657807692224</v>
      </c>
      <c r="I36" s="69">
        <v>62.950576094159274</v>
      </c>
      <c r="J36" s="69">
        <v>173.26689771147684</v>
      </c>
      <c r="K36" s="69">
        <v>36.331565305096099</v>
      </c>
      <c r="L36" s="48"/>
      <c r="M36" s="48"/>
      <c r="N36" s="48"/>
      <c r="O36" s="48"/>
      <c r="P36" s="48"/>
      <c r="Q36" s="48"/>
    </row>
    <row r="37" spans="1:17" s="43" customFormat="1" ht="14" x14ac:dyDescent="0.3">
      <c r="A37" s="67"/>
      <c r="B37" s="69">
        <v>191.41969055962423</v>
      </c>
      <c r="C37" s="69">
        <v>2141.7919999999999</v>
      </c>
      <c r="D37" s="69">
        <v>89.373613572010839</v>
      </c>
      <c r="E37" s="69">
        <v>49.237399833362616</v>
      </c>
      <c r="F37" s="69">
        <v>377.70766955861762</v>
      </c>
      <c r="G37" s="69">
        <v>176.35123744911627</v>
      </c>
      <c r="H37" s="69">
        <v>86.380726786834032</v>
      </c>
      <c r="I37" s="69">
        <v>62.09348583775823</v>
      </c>
      <c r="J37" s="69">
        <v>175.43722267865084</v>
      </c>
      <c r="K37" s="69">
        <v>35.393564085026092</v>
      </c>
      <c r="L37" s="48"/>
      <c r="M37" s="48"/>
      <c r="N37" s="48"/>
      <c r="O37" s="48"/>
      <c r="P37" s="48"/>
      <c r="Q37" s="48"/>
    </row>
    <row r="38" spans="1:17" s="43" customFormat="1" ht="14" x14ac:dyDescent="0.3">
      <c r="A38" s="67"/>
      <c r="B38" s="69">
        <v>186.93782402739345</v>
      </c>
      <c r="C38" s="69">
        <v>2172.511</v>
      </c>
      <c r="D38" s="69">
        <v>86.046894136505387</v>
      </c>
      <c r="E38" s="69">
        <v>47.404655151427797</v>
      </c>
      <c r="F38" s="69">
        <v>365.07972355292259</v>
      </c>
      <c r="G38" s="69">
        <v>168.04505181005877</v>
      </c>
      <c r="H38" s="69">
        <v>84.358223839076459</v>
      </c>
      <c r="I38" s="69">
        <v>60.017506847495994</v>
      </c>
      <c r="J38" s="69">
        <v>177.95345956975208</v>
      </c>
      <c r="K38" s="69">
        <v>33.726518715962946</v>
      </c>
      <c r="L38" s="48"/>
      <c r="M38" s="48"/>
      <c r="N38" s="48"/>
      <c r="O38" s="48"/>
      <c r="P38" s="48"/>
      <c r="Q38" s="48"/>
    </row>
    <row r="39" spans="1:17" s="43" customFormat="1" ht="14" x14ac:dyDescent="0.3">
      <c r="A39" s="67">
        <v>2020</v>
      </c>
      <c r="B39" s="69">
        <v>167.67119100447681</v>
      </c>
      <c r="C39" s="69">
        <v>1958.5909999999999</v>
      </c>
      <c r="D39" s="69">
        <v>85.608067740777329</v>
      </c>
      <c r="E39" s="69">
        <v>47.162898442256733</v>
      </c>
      <c r="F39" s="69">
        <v>326.12918800633963</v>
      </c>
      <c r="G39" s="69">
        <v>166.51214470317674</v>
      </c>
      <c r="H39" s="69">
        <v>75.663894857615901</v>
      </c>
      <c r="I39" s="69">
        <v>53.614209476910034</v>
      </c>
      <c r="J39" s="69">
        <v>160.43096874178326</v>
      </c>
      <c r="K39" s="69">
        <v>33.418865383280917</v>
      </c>
      <c r="L39" s="48"/>
      <c r="M39" s="48"/>
      <c r="N39" s="48"/>
      <c r="O39" s="48"/>
      <c r="P39" s="48"/>
      <c r="Q39" s="48"/>
    </row>
    <row r="40" spans="1:17" x14ac:dyDescent="0.25">
      <c r="B40" s="42"/>
      <c r="C40" s="42"/>
      <c r="D40" s="42"/>
      <c r="E40" s="42"/>
      <c r="F40" s="43"/>
      <c r="G40" s="43"/>
      <c r="H40" s="43"/>
      <c r="I40" s="43"/>
      <c r="J40" s="43"/>
      <c r="K40" s="43"/>
    </row>
    <row r="41" spans="1:17" x14ac:dyDescent="0.25">
      <c r="B41" s="42"/>
      <c r="C41" s="42"/>
      <c r="D41" s="42"/>
      <c r="E41" s="42"/>
      <c r="F41" s="43"/>
      <c r="G41" s="43"/>
      <c r="H41" s="43"/>
      <c r="I41" s="43"/>
      <c r="J41" s="43"/>
      <c r="K41" s="43"/>
    </row>
    <row r="42" spans="1:17" x14ac:dyDescent="0.25">
      <c r="B42" s="42"/>
      <c r="C42" s="42"/>
      <c r="D42" s="42"/>
      <c r="E42" s="42"/>
      <c r="F42" s="43"/>
      <c r="G42" s="43"/>
      <c r="H42" s="43"/>
      <c r="I42" s="43"/>
      <c r="J42" s="43"/>
      <c r="K42" s="43"/>
    </row>
    <row r="43" spans="1:17" x14ac:dyDescent="0.25">
      <c r="B43" s="42"/>
      <c r="C43" s="42"/>
      <c r="D43" s="42"/>
      <c r="E43" s="42"/>
      <c r="F43" s="43"/>
      <c r="G43" s="43"/>
      <c r="H43" s="43"/>
      <c r="I43" s="43"/>
      <c r="J43" s="43"/>
      <c r="K43" s="43"/>
    </row>
    <row r="44" spans="1:17" x14ac:dyDescent="0.25">
      <c r="B44" s="42"/>
      <c r="C44" s="42"/>
      <c r="D44" s="42"/>
      <c r="E44" s="42"/>
      <c r="F44" s="43"/>
      <c r="G44" s="43"/>
      <c r="H44" s="43"/>
      <c r="I44" s="43"/>
      <c r="J44" s="43"/>
      <c r="K44" s="43"/>
      <c r="L44" s="40"/>
      <c r="M44" s="40"/>
      <c r="N44" s="40"/>
      <c r="O44" s="40"/>
      <c r="P44" s="40"/>
      <c r="Q44" s="40"/>
    </row>
    <row r="45" spans="1:17" x14ac:dyDescent="0.25">
      <c r="F45" s="43"/>
      <c r="G45" s="43"/>
      <c r="H45" s="43"/>
      <c r="I45" s="43"/>
      <c r="J45" s="43"/>
      <c r="K45" s="43"/>
      <c r="L45" s="40"/>
      <c r="M45" s="40"/>
      <c r="N45" s="40"/>
      <c r="O45" s="40"/>
      <c r="P45" s="40"/>
      <c r="Q45" s="40"/>
    </row>
    <row r="46" spans="1:17" x14ac:dyDescent="0.25">
      <c r="F46" s="43"/>
      <c r="G46" s="43"/>
      <c r="H46" s="43"/>
      <c r="I46" s="43"/>
      <c r="J46" s="43"/>
      <c r="K46" s="43"/>
      <c r="L46" s="40"/>
      <c r="M46" s="40"/>
      <c r="N46" s="40"/>
      <c r="O46" s="40"/>
      <c r="P46" s="40"/>
      <c r="Q46" s="40"/>
    </row>
    <row r="47" spans="1:17" x14ac:dyDescent="0.25">
      <c r="F47" s="43"/>
      <c r="G47" s="43"/>
      <c r="H47" s="43"/>
      <c r="I47" s="43"/>
      <c r="J47" s="43"/>
      <c r="K47" s="43"/>
      <c r="L47" s="40"/>
      <c r="M47" s="40"/>
      <c r="N47" s="40"/>
      <c r="O47" s="40"/>
      <c r="P47" s="40"/>
      <c r="Q47" s="40"/>
    </row>
    <row r="48" spans="1:17" x14ac:dyDescent="0.25">
      <c r="F48" s="43"/>
      <c r="G48" s="43"/>
      <c r="H48" s="43"/>
      <c r="I48" s="43"/>
      <c r="J48" s="43"/>
      <c r="K48" s="43"/>
      <c r="L48" s="40"/>
      <c r="M48" s="40"/>
      <c r="N48" s="40"/>
      <c r="O48" s="40"/>
      <c r="P48" s="40"/>
      <c r="Q48" s="40"/>
    </row>
    <row r="49" spans="6:17" x14ac:dyDescent="0.25">
      <c r="F49" s="43"/>
      <c r="G49" s="43"/>
      <c r="H49" s="43"/>
      <c r="I49" s="43"/>
      <c r="J49" s="43"/>
      <c r="K49" s="43"/>
      <c r="L49" s="40"/>
      <c r="M49" s="40"/>
      <c r="N49" s="40"/>
      <c r="O49" s="40"/>
      <c r="P49" s="40"/>
      <c r="Q49" s="40"/>
    </row>
    <row r="50" spans="6:17" x14ac:dyDescent="0.25">
      <c r="F50" s="43"/>
      <c r="G50" s="43"/>
      <c r="H50" s="43"/>
      <c r="I50" s="43"/>
      <c r="J50" s="43"/>
      <c r="K50" s="43"/>
      <c r="L50" s="40"/>
      <c r="M50" s="40"/>
      <c r="N50" s="40"/>
      <c r="O50" s="40"/>
      <c r="P50" s="40"/>
      <c r="Q50" s="40"/>
    </row>
    <row r="51" spans="6:17" x14ac:dyDescent="0.25">
      <c r="F51" s="43"/>
      <c r="G51" s="43"/>
      <c r="H51" s="43"/>
      <c r="I51" s="43"/>
      <c r="J51" s="43"/>
      <c r="K51" s="43"/>
      <c r="L51" s="40"/>
      <c r="M51" s="40"/>
      <c r="N51" s="40"/>
      <c r="O51" s="40"/>
      <c r="P51" s="40"/>
      <c r="Q51" s="40"/>
    </row>
    <row r="52" spans="6:17" x14ac:dyDescent="0.25">
      <c r="F52" s="43"/>
      <c r="G52" s="43"/>
      <c r="H52" s="43"/>
      <c r="I52" s="43"/>
      <c r="J52" s="43"/>
      <c r="K52" s="43"/>
      <c r="L52" s="40"/>
      <c r="M52" s="40"/>
      <c r="N52" s="40"/>
      <c r="O52" s="40"/>
      <c r="P52" s="40"/>
      <c r="Q52" s="40"/>
    </row>
    <row r="53" spans="6:17" x14ac:dyDescent="0.25">
      <c r="F53" s="43"/>
      <c r="G53" s="43"/>
      <c r="H53" s="43"/>
      <c r="I53" s="43"/>
      <c r="J53" s="43"/>
      <c r="K53" s="43"/>
      <c r="L53" s="40"/>
      <c r="M53" s="40"/>
      <c r="N53" s="40"/>
      <c r="O53" s="40"/>
      <c r="P53" s="40"/>
      <c r="Q53" s="40"/>
    </row>
    <row r="54" spans="6:17" x14ac:dyDescent="0.25">
      <c r="F54" s="43"/>
      <c r="G54" s="43"/>
      <c r="H54" s="43"/>
      <c r="I54" s="43"/>
      <c r="J54" s="43"/>
      <c r="K54" s="43"/>
      <c r="L54" s="40"/>
      <c r="M54" s="40"/>
      <c r="N54" s="40"/>
      <c r="O54" s="40"/>
      <c r="P54" s="40"/>
      <c r="Q54" s="40"/>
    </row>
    <row r="55" spans="6:17" x14ac:dyDescent="0.25">
      <c r="F55" s="43"/>
      <c r="G55" s="43"/>
      <c r="H55" s="43"/>
      <c r="I55" s="43"/>
      <c r="J55" s="43"/>
      <c r="K55" s="43"/>
      <c r="L55" s="40"/>
      <c r="M55" s="40"/>
      <c r="N55" s="40"/>
      <c r="O55" s="40"/>
      <c r="P55" s="40"/>
      <c r="Q55" s="40"/>
    </row>
    <row r="56" spans="6:17" x14ac:dyDescent="0.25">
      <c r="F56" s="43"/>
      <c r="G56" s="43"/>
      <c r="H56" s="43"/>
      <c r="I56" s="43"/>
      <c r="J56" s="43"/>
      <c r="K56" s="43"/>
      <c r="L56" s="40"/>
      <c r="M56" s="40"/>
      <c r="N56" s="40"/>
      <c r="O56" s="40"/>
      <c r="P56" s="40"/>
      <c r="Q56" s="40"/>
    </row>
    <row r="57" spans="6:17" x14ac:dyDescent="0.25">
      <c r="F57" s="43"/>
      <c r="G57" s="43"/>
      <c r="H57" s="43"/>
      <c r="I57" s="43"/>
      <c r="J57" s="43"/>
      <c r="K57" s="43"/>
      <c r="L57" s="40"/>
      <c r="M57" s="40"/>
      <c r="N57" s="40"/>
      <c r="O57" s="40"/>
      <c r="P57" s="40"/>
      <c r="Q57" s="40"/>
    </row>
    <row r="58" spans="6:17" x14ac:dyDescent="0.25">
      <c r="F58" s="43"/>
      <c r="G58" s="43"/>
      <c r="H58" s="43"/>
      <c r="I58" s="43"/>
      <c r="J58" s="43"/>
      <c r="K58" s="43"/>
      <c r="L58" s="40"/>
      <c r="M58" s="40"/>
      <c r="N58" s="40"/>
      <c r="O58" s="40"/>
      <c r="P58" s="40"/>
      <c r="Q58" s="40"/>
    </row>
    <row r="59" spans="6:17" x14ac:dyDescent="0.25">
      <c r="F59" s="43"/>
      <c r="G59" s="43"/>
      <c r="H59" s="43"/>
      <c r="I59" s="43"/>
      <c r="J59" s="43"/>
      <c r="K59" s="43"/>
      <c r="L59" s="40"/>
      <c r="M59" s="40"/>
      <c r="N59" s="40"/>
      <c r="O59" s="40"/>
      <c r="P59" s="40"/>
      <c r="Q59" s="40"/>
    </row>
    <row r="60" spans="6:17" x14ac:dyDescent="0.25">
      <c r="F60" s="43"/>
      <c r="G60" s="43"/>
      <c r="H60" s="43"/>
      <c r="I60" s="43"/>
      <c r="J60" s="43"/>
      <c r="K60" s="43"/>
      <c r="L60" s="40"/>
      <c r="M60" s="40"/>
      <c r="N60" s="40"/>
      <c r="O60" s="40"/>
      <c r="P60" s="40"/>
      <c r="Q60" s="40"/>
    </row>
    <row r="61" spans="6:17" x14ac:dyDescent="0.25">
      <c r="F61" s="43"/>
      <c r="G61" s="43"/>
      <c r="H61" s="43"/>
      <c r="I61" s="43"/>
      <c r="J61" s="43"/>
      <c r="K61" s="43"/>
      <c r="L61" s="40"/>
      <c r="M61" s="40"/>
      <c r="N61" s="40"/>
      <c r="O61" s="40"/>
      <c r="P61" s="40"/>
      <c r="Q61" s="40"/>
    </row>
    <row r="62" spans="6:17" x14ac:dyDescent="0.25">
      <c r="F62" s="43"/>
      <c r="G62" s="43"/>
      <c r="H62" s="43"/>
      <c r="I62" s="43"/>
      <c r="J62" s="43"/>
      <c r="K62" s="43"/>
      <c r="L62" s="40"/>
      <c r="M62" s="40"/>
      <c r="N62" s="40"/>
      <c r="O62" s="40"/>
      <c r="P62" s="40"/>
      <c r="Q62" s="40"/>
    </row>
    <row r="63" spans="6:17" x14ac:dyDescent="0.25">
      <c r="F63" s="43"/>
      <c r="G63" s="43"/>
      <c r="H63" s="43"/>
      <c r="I63" s="43"/>
      <c r="J63" s="43"/>
      <c r="K63" s="43"/>
      <c r="L63" s="40"/>
      <c r="M63" s="40"/>
      <c r="N63" s="40"/>
      <c r="O63" s="40"/>
      <c r="P63" s="40"/>
      <c r="Q63" s="40"/>
    </row>
    <row r="64" spans="6:17" x14ac:dyDescent="0.25">
      <c r="F64" s="43"/>
      <c r="G64" s="43"/>
      <c r="H64" s="43"/>
      <c r="I64" s="43"/>
      <c r="J64" s="43"/>
      <c r="K64" s="43"/>
      <c r="L64" s="40"/>
      <c r="M64" s="40"/>
      <c r="N64" s="40"/>
      <c r="O64" s="40"/>
      <c r="P64" s="40"/>
      <c r="Q64" s="40"/>
    </row>
    <row r="65" spans="6:17" x14ac:dyDescent="0.25">
      <c r="F65" s="43"/>
      <c r="G65" s="43"/>
      <c r="H65" s="43"/>
      <c r="I65" s="43"/>
      <c r="J65" s="43"/>
      <c r="K65" s="43"/>
      <c r="L65" s="40"/>
      <c r="M65" s="40"/>
      <c r="N65" s="40"/>
      <c r="O65" s="40"/>
      <c r="P65" s="40"/>
      <c r="Q65" s="40"/>
    </row>
    <row r="66" spans="6:17" x14ac:dyDescent="0.25">
      <c r="F66" s="43"/>
      <c r="G66" s="43"/>
      <c r="H66" s="43"/>
      <c r="I66" s="43"/>
      <c r="J66" s="43"/>
      <c r="K66" s="43"/>
      <c r="L66" s="40"/>
      <c r="M66" s="40"/>
      <c r="N66" s="40"/>
      <c r="O66" s="40"/>
      <c r="P66" s="40"/>
      <c r="Q66" s="40"/>
    </row>
    <row r="67" spans="6:17" x14ac:dyDescent="0.25">
      <c r="F67" s="43"/>
      <c r="G67" s="43"/>
      <c r="H67" s="43"/>
      <c r="I67" s="43"/>
      <c r="J67" s="43"/>
      <c r="K67" s="43"/>
      <c r="L67" s="40"/>
      <c r="M67" s="40"/>
      <c r="N67" s="40"/>
      <c r="O67" s="40"/>
      <c r="P67" s="40"/>
      <c r="Q67" s="40"/>
    </row>
    <row r="68" spans="6:17" x14ac:dyDescent="0.25">
      <c r="F68" s="43"/>
      <c r="G68" s="43"/>
      <c r="H68" s="43"/>
      <c r="I68" s="43"/>
      <c r="J68" s="43"/>
      <c r="K68" s="43"/>
      <c r="L68" s="40"/>
      <c r="M68" s="40"/>
      <c r="N68" s="40"/>
      <c r="O68" s="40"/>
      <c r="P68" s="40"/>
      <c r="Q68" s="40"/>
    </row>
    <row r="69" spans="6:17" x14ac:dyDescent="0.25">
      <c r="F69" s="43"/>
      <c r="G69" s="43"/>
      <c r="H69" s="43"/>
      <c r="I69" s="43"/>
      <c r="J69" s="43"/>
      <c r="K69" s="43"/>
      <c r="L69" s="40"/>
      <c r="M69" s="40"/>
      <c r="N69" s="40"/>
      <c r="O69" s="40"/>
      <c r="P69" s="40"/>
      <c r="Q69" s="40"/>
    </row>
    <row r="70" spans="6:17" x14ac:dyDescent="0.25">
      <c r="F70" s="43"/>
      <c r="G70" s="43"/>
      <c r="H70" s="43"/>
      <c r="I70" s="43"/>
      <c r="J70" s="43"/>
      <c r="K70" s="43"/>
      <c r="L70" s="40"/>
      <c r="M70" s="40"/>
      <c r="N70" s="40"/>
      <c r="O70" s="40"/>
      <c r="P70" s="40"/>
      <c r="Q70" s="40"/>
    </row>
    <row r="71" spans="6:17" x14ac:dyDescent="0.25">
      <c r="F71" s="43"/>
      <c r="G71" s="43"/>
      <c r="H71" s="43"/>
      <c r="I71" s="43"/>
      <c r="J71" s="43"/>
      <c r="K71" s="43"/>
      <c r="L71" s="40"/>
      <c r="M71" s="40"/>
      <c r="N71" s="40"/>
      <c r="O71" s="40"/>
      <c r="P71" s="40"/>
      <c r="Q71" s="40"/>
    </row>
    <row r="72" spans="6:17" x14ac:dyDescent="0.25">
      <c r="F72" s="43"/>
      <c r="G72" s="43"/>
      <c r="H72" s="43"/>
      <c r="I72" s="43"/>
      <c r="J72" s="43"/>
      <c r="K72" s="43"/>
      <c r="L72" s="40"/>
      <c r="M72" s="40"/>
      <c r="N72" s="40"/>
      <c r="O72" s="40"/>
      <c r="P72" s="40"/>
      <c r="Q72" s="40"/>
    </row>
    <row r="73" spans="6:17" x14ac:dyDescent="0.25">
      <c r="F73" s="43"/>
      <c r="G73" s="43"/>
      <c r="H73" s="43"/>
      <c r="I73" s="43"/>
      <c r="J73" s="43"/>
      <c r="K73" s="43"/>
      <c r="L73" s="40"/>
      <c r="M73" s="40"/>
      <c r="N73" s="40"/>
      <c r="O73" s="40"/>
      <c r="P73" s="40"/>
      <c r="Q73" s="40"/>
    </row>
    <row r="74" spans="6:17" x14ac:dyDescent="0.25">
      <c r="F74" s="43"/>
      <c r="G74" s="43"/>
      <c r="H74" s="43"/>
      <c r="I74" s="43"/>
      <c r="J74" s="43"/>
      <c r="K74" s="43"/>
      <c r="L74" s="40"/>
      <c r="M74" s="40"/>
      <c r="N74" s="40"/>
      <c r="O74" s="40"/>
      <c r="P74" s="40"/>
      <c r="Q74" s="40"/>
    </row>
    <row r="75" spans="6:17" x14ac:dyDescent="0.25">
      <c r="F75" s="43"/>
      <c r="G75" s="43"/>
      <c r="H75" s="43"/>
      <c r="I75" s="43"/>
      <c r="J75" s="43"/>
      <c r="K75" s="43"/>
      <c r="L75" s="40"/>
      <c r="M75" s="40"/>
      <c r="N75" s="40"/>
      <c r="O75" s="40"/>
      <c r="P75" s="40"/>
      <c r="Q75" s="40"/>
    </row>
    <row r="76" spans="6:17" x14ac:dyDescent="0.25">
      <c r="F76" s="43"/>
      <c r="G76" s="43"/>
      <c r="H76" s="43"/>
      <c r="I76" s="43"/>
      <c r="J76" s="43"/>
      <c r="K76" s="43"/>
      <c r="L76" s="40"/>
      <c r="M76" s="40"/>
      <c r="N76" s="40"/>
      <c r="O76" s="40"/>
      <c r="P76" s="40"/>
      <c r="Q76" s="40"/>
    </row>
    <row r="77" spans="6:17" x14ac:dyDescent="0.25">
      <c r="F77" s="43"/>
      <c r="G77" s="43"/>
      <c r="H77" s="43"/>
      <c r="I77" s="43"/>
      <c r="J77" s="43"/>
      <c r="K77" s="43"/>
      <c r="L77" s="40"/>
      <c r="M77" s="40"/>
      <c r="N77" s="40"/>
      <c r="O77" s="40"/>
      <c r="P77" s="40"/>
      <c r="Q77" s="40"/>
    </row>
    <row r="78" spans="6:17" x14ac:dyDescent="0.25">
      <c r="F78" s="43"/>
      <c r="G78" s="43"/>
      <c r="H78" s="43"/>
      <c r="I78" s="43"/>
      <c r="J78" s="43"/>
      <c r="K78" s="43"/>
      <c r="L78" s="40"/>
      <c r="M78" s="40"/>
      <c r="N78" s="40"/>
      <c r="O78" s="40"/>
      <c r="P78" s="40"/>
      <c r="Q78" s="40"/>
    </row>
    <row r="79" spans="6:17" x14ac:dyDescent="0.25">
      <c r="F79" s="43"/>
      <c r="G79" s="43"/>
      <c r="H79" s="43"/>
      <c r="I79" s="43"/>
      <c r="J79" s="43"/>
      <c r="K79" s="43"/>
      <c r="L79" s="40"/>
      <c r="M79" s="40"/>
      <c r="N79" s="40"/>
      <c r="O79" s="40"/>
      <c r="P79" s="40"/>
      <c r="Q79" s="40"/>
    </row>
    <row r="80" spans="6:17" x14ac:dyDescent="0.25">
      <c r="F80" s="43"/>
      <c r="G80" s="43"/>
      <c r="H80" s="43"/>
      <c r="I80" s="43"/>
      <c r="J80" s="43"/>
      <c r="K80" s="43"/>
      <c r="L80" s="40"/>
      <c r="M80" s="40"/>
      <c r="N80" s="40"/>
      <c r="O80" s="40"/>
      <c r="P80" s="40"/>
      <c r="Q80" s="40"/>
    </row>
    <row r="81" spans="6:17" x14ac:dyDescent="0.25">
      <c r="F81" s="43"/>
      <c r="G81" s="43"/>
      <c r="H81" s="43"/>
      <c r="I81" s="43"/>
      <c r="J81" s="43"/>
      <c r="K81" s="43"/>
      <c r="L81" s="40"/>
      <c r="M81" s="40"/>
      <c r="N81" s="40"/>
      <c r="O81" s="40"/>
      <c r="P81" s="40"/>
      <c r="Q81" s="40"/>
    </row>
  </sheetData>
  <pageMargins left="0.51181102362204722" right="0.51181102362204722" top="0.51181102362204722" bottom="0.51181102362204722" header="0.27559055118110237" footer="0.27559055118110237"/>
  <pageSetup paperSize="9" firstPageNumber="169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"/>
  <sheetViews>
    <sheetView zoomScale="90" zoomScaleNormal="90" workbookViewId="0">
      <selection activeCell="AF1" sqref="AF1"/>
    </sheetView>
  </sheetViews>
  <sheetFormatPr defaultColWidth="8.765625" defaultRowHeight="14.5" x14ac:dyDescent="0.35"/>
  <cols>
    <col min="1" max="1" width="4.84375" style="15" customWidth="1"/>
    <col min="2" max="2" width="36.84375" style="15" customWidth="1"/>
    <col min="3" max="29" width="7.61328125" style="15" customWidth="1"/>
    <col min="30" max="16384" width="8.765625" style="15"/>
  </cols>
  <sheetData>
    <row r="1" spans="1:33" ht="15.5" x14ac:dyDescent="0.35">
      <c r="A1" s="32" t="s">
        <v>337</v>
      </c>
      <c r="AG1" s="99" t="s">
        <v>68</v>
      </c>
    </row>
    <row r="2" spans="1:33" ht="15" thickBot="1" x14ac:dyDescent="0.4"/>
    <row r="3" spans="1:33" s="52" customFormat="1" ht="15" thickTop="1" thickBot="1" x14ac:dyDescent="0.35">
      <c r="B3" s="72"/>
      <c r="C3" s="73">
        <v>1990</v>
      </c>
      <c r="D3" s="73">
        <v>1991</v>
      </c>
      <c r="E3" s="73">
        <v>1992</v>
      </c>
      <c r="F3" s="73">
        <v>1993</v>
      </c>
      <c r="G3" s="73">
        <v>1994</v>
      </c>
      <c r="H3" s="73">
        <v>1995</v>
      </c>
      <c r="I3" s="73">
        <v>1996</v>
      </c>
      <c r="J3" s="73">
        <v>1997</v>
      </c>
      <c r="K3" s="73">
        <v>1998</v>
      </c>
      <c r="L3" s="73">
        <v>1999</v>
      </c>
      <c r="M3" s="73">
        <v>2000</v>
      </c>
      <c r="N3" s="73">
        <v>2001</v>
      </c>
      <c r="O3" s="73">
        <v>2002</v>
      </c>
      <c r="P3" s="73">
        <v>2003</v>
      </c>
      <c r="Q3" s="74">
        <v>2004</v>
      </c>
      <c r="R3" s="73">
        <v>2005</v>
      </c>
      <c r="S3" s="73">
        <v>2006</v>
      </c>
      <c r="T3" s="74">
        <v>2007</v>
      </c>
      <c r="U3" s="74">
        <v>2008</v>
      </c>
      <c r="V3" s="74">
        <v>2009</v>
      </c>
      <c r="W3" s="74">
        <v>2010</v>
      </c>
      <c r="X3" s="74">
        <v>2011</v>
      </c>
      <c r="Y3" s="74">
        <v>2012</v>
      </c>
      <c r="Z3" s="74">
        <v>2013</v>
      </c>
      <c r="AA3" s="74">
        <v>2014</v>
      </c>
      <c r="AB3" s="74">
        <v>2015</v>
      </c>
      <c r="AC3" s="74">
        <v>2016</v>
      </c>
      <c r="AD3" s="74">
        <v>2017</v>
      </c>
      <c r="AE3" s="74">
        <v>2018</v>
      </c>
      <c r="AF3" s="74">
        <v>2019</v>
      </c>
      <c r="AG3" s="457" t="s">
        <v>331</v>
      </c>
    </row>
    <row r="4" spans="1:33" s="52" customFormat="1" ht="16.5" thickTop="1" x14ac:dyDescent="0.3">
      <c r="B4" s="75" t="s">
        <v>82</v>
      </c>
      <c r="C4" s="76">
        <v>608.28871895759949</v>
      </c>
      <c r="D4" s="76">
        <v>615.59884595842141</v>
      </c>
      <c r="E4" s="76">
        <v>598.97955661278399</v>
      </c>
      <c r="F4" s="76">
        <v>584.04054414196105</v>
      </c>
      <c r="G4" s="76">
        <v>579.56251837542607</v>
      </c>
      <c r="H4" s="76">
        <v>571.17216510886215</v>
      </c>
      <c r="I4" s="76">
        <v>591.7260074556616</v>
      </c>
      <c r="J4" s="76">
        <v>565.03155320488554</v>
      </c>
      <c r="K4" s="76">
        <v>569.30742420952356</v>
      </c>
      <c r="L4" s="76">
        <v>563.25696989884</v>
      </c>
      <c r="M4" s="76">
        <v>569.3893466282093</v>
      </c>
      <c r="N4" s="76">
        <v>577.5594460307118</v>
      </c>
      <c r="O4" s="76">
        <v>560.26392976579234</v>
      </c>
      <c r="P4" s="76">
        <v>571.33460144485923</v>
      </c>
      <c r="Q4" s="76">
        <v>571.8847537111161</v>
      </c>
      <c r="R4" s="76">
        <v>568.30474777771451</v>
      </c>
      <c r="S4" s="76">
        <v>565.2307245769191</v>
      </c>
      <c r="T4" s="76">
        <v>556.21437933662571</v>
      </c>
      <c r="U4" s="77">
        <v>541.03744420553198</v>
      </c>
      <c r="V4" s="77">
        <v>490.40450956515281</v>
      </c>
      <c r="W4" s="76">
        <v>507.96287325748489</v>
      </c>
      <c r="X4" s="76">
        <v>465.2417441454869</v>
      </c>
      <c r="Y4" s="76">
        <v>483.33925028069945</v>
      </c>
      <c r="Z4" s="76">
        <v>473.24620378302319</v>
      </c>
      <c r="AA4" s="76">
        <v>434.10730698239831</v>
      </c>
      <c r="AB4" s="76">
        <v>418.29221973262491</v>
      </c>
      <c r="AC4" s="76">
        <v>395.05604514986754</v>
      </c>
      <c r="AD4" s="76">
        <v>382.92125289958994</v>
      </c>
      <c r="AE4" s="76">
        <v>377.70766955861768</v>
      </c>
      <c r="AF4" s="76">
        <v>365.07972355292225</v>
      </c>
      <c r="AG4" s="458">
        <v>326.12918800633963</v>
      </c>
    </row>
    <row r="5" spans="1:33" s="52" customFormat="1" ht="16" x14ac:dyDescent="0.3">
      <c r="B5" s="75" t="s">
        <v>83</v>
      </c>
      <c r="C5" s="76">
        <v>133.89984038101119</v>
      </c>
      <c r="D5" s="76">
        <v>134.6144208873082</v>
      </c>
      <c r="E5" s="76">
        <v>134.44566216995798</v>
      </c>
      <c r="F5" s="76">
        <v>132.95198786519796</v>
      </c>
      <c r="G5" s="76">
        <v>126.08894908325163</v>
      </c>
      <c r="H5" s="76">
        <v>127.6914414603404</v>
      </c>
      <c r="I5" s="76">
        <v>126.94445509046092</v>
      </c>
      <c r="J5" s="76">
        <v>124.75200397481674</v>
      </c>
      <c r="K5" s="76">
        <v>121.17790340759338</v>
      </c>
      <c r="L5" s="76">
        <v>115.57897107706988</v>
      </c>
      <c r="M5" s="76">
        <v>110.37286014698077</v>
      </c>
      <c r="N5" s="76">
        <v>105.60852205864835</v>
      </c>
      <c r="O5" s="76">
        <v>103.35836088413701</v>
      </c>
      <c r="P5" s="76">
        <v>98.447759561910345</v>
      </c>
      <c r="Q5" s="76">
        <v>93.970853551930162</v>
      </c>
      <c r="R5" s="76">
        <v>89.586424081178691</v>
      </c>
      <c r="S5" s="76">
        <v>85.326482214583777</v>
      </c>
      <c r="T5" s="76">
        <v>81.568156710240871</v>
      </c>
      <c r="U5" s="76">
        <v>75.825262745706041</v>
      </c>
      <c r="V5" s="76">
        <v>71.547700034323569</v>
      </c>
      <c r="W5" s="76">
        <v>66.933808190444282</v>
      </c>
      <c r="X5" s="76">
        <v>64.250581586865692</v>
      </c>
      <c r="Y5" s="76">
        <v>62.745026070012472</v>
      </c>
      <c r="Z5" s="76">
        <v>58.657041519811614</v>
      </c>
      <c r="AA5" s="76">
        <v>56.690469723504641</v>
      </c>
      <c r="AB5" s="76">
        <v>55.814115378276753</v>
      </c>
      <c r="AC5" s="76">
        <v>54.095647174769631</v>
      </c>
      <c r="AD5" s="76">
        <v>54.581964628030931</v>
      </c>
      <c r="AE5" s="76">
        <v>54.288027006080512</v>
      </c>
      <c r="AF5" s="76">
        <v>54.01559905762123</v>
      </c>
      <c r="AG5" s="458"/>
    </row>
    <row r="6" spans="1:33" s="52" customFormat="1" ht="16" x14ac:dyDescent="0.3">
      <c r="B6" s="75" t="s">
        <v>84</v>
      </c>
      <c r="C6" s="76">
        <v>49.564616460155769</v>
      </c>
      <c r="D6" s="76">
        <v>49.72693232734126</v>
      </c>
      <c r="E6" s="76">
        <v>44.800753849919985</v>
      </c>
      <c r="F6" s="76">
        <v>40.563404637057225</v>
      </c>
      <c r="G6" s="76">
        <v>41.192999014318374</v>
      </c>
      <c r="H6" s="76">
        <v>39.943651567825619</v>
      </c>
      <c r="I6" s="76">
        <v>39.930380168991007</v>
      </c>
      <c r="J6" s="76">
        <v>40.192599150244099</v>
      </c>
      <c r="K6" s="76">
        <v>40.121933943427116</v>
      </c>
      <c r="L6" s="76">
        <v>30.521935805037558</v>
      </c>
      <c r="M6" s="76">
        <v>29.83047775006769</v>
      </c>
      <c r="N6" s="76">
        <v>28.235644273572632</v>
      </c>
      <c r="O6" s="76">
        <v>26.599141307413603</v>
      </c>
      <c r="P6" s="76">
        <v>26.162771796870427</v>
      </c>
      <c r="Q6" s="76">
        <v>26.627505329615996</v>
      </c>
      <c r="R6" s="76">
        <v>25.753958675588745</v>
      </c>
      <c r="S6" s="76">
        <v>24.597172489687182</v>
      </c>
      <c r="T6" s="76">
        <v>24.610038916437809</v>
      </c>
      <c r="U6" s="76">
        <v>23.89876241701069</v>
      </c>
      <c r="V6" s="76">
        <v>22.373645871278093</v>
      </c>
      <c r="W6" s="76">
        <v>22.810637241545493</v>
      </c>
      <c r="X6" s="76">
        <v>22.010951094762749</v>
      </c>
      <c r="Y6" s="76">
        <v>21.857156445289267</v>
      </c>
      <c r="Z6" s="76">
        <v>21.797510809251158</v>
      </c>
      <c r="AA6" s="76">
        <v>22.461938753898579</v>
      </c>
      <c r="AB6" s="76">
        <v>22.047185978529022</v>
      </c>
      <c r="AC6" s="76">
        <v>21.813114152319574</v>
      </c>
      <c r="AD6" s="76">
        <v>22.269304569296857</v>
      </c>
      <c r="AE6" s="76">
        <v>22.058702767887649</v>
      </c>
      <c r="AF6" s="76">
        <v>22.236006312901875</v>
      </c>
      <c r="AG6" s="458"/>
    </row>
    <row r="7" spans="1:33" s="52" customFormat="1" ht="14" x14ac:dyDescent="0.3">
      <c r="B7" s="75" t="s">
        <v>62</v>
      </c>
      <c r="C7" s="76">
        <v>14.399462467695457</v>
      </c>
      <c r="D7" s="76">
        <v>15.008499716202993</v>
      </c>
      <c r="E7" s="76">
        <v>15.62584522063538</v>
      </c>
      <c r="F7" s="76">
        <v>16.399497010890094</v>
      </c>
      <c r="G7" s="76">
        <v>17.300998561412385</v>
      </c>
      <c r="H7" s="76">
        <v>18.559477926910173</v>
      </c>
      <c r="I7" s="76">
        <v>19.469940784674701</v>
      </c>
      <c r="J7" s="76">
        <v>21.69268314568232</v>
      </c>
      <c r="K7" s="76">
        <v>18.028256547370301</v>
      </c>
      <c r="L7" s="76">
        <v>9.7317388457263263</v>
      </c>
      <c r="M7" s="76">
        <v>7.7542057194446041</v>
      </c>
      <c r="N7" s="76">
        <v>8.4147934147696475</v>
      </c>
      <c r="O7" s="76">
        <v>8.7206033767686328</v>
      </c>
      <c r="P7" s="76">
        <v>9.4910792083752007</v>
      </c>
      <c r="Q7" s="76">
        <v>8.3040997100590772</v>
      </c>
      <c r="R7" s="76">
        <v>9.0602811177631359</v>
      </c>
      <c r="S7" s="76">
        <v>9.8927405355049416</v>
      </c>
      <c r="T7" s="76">
        <v>10.298696779480258</v>
      </c>
      <c r="U7" s="76">
        <v>10.695634627341885</v>
      </c>
      <c r="V7" s="76">
        <v>11.201470638556499</v>
      </c>
      <c r="W7" s="76">
        <v>11.767644281420946</v>
      </c>
      <c r="X7" s="76">
        <v>12.381482295261346</v>
      </c>
      <c r="Y7" s="76">
        <v>12.983905350813457</v>
      </c>
      <c r="Z7" s="76">
        <v>13.405634730530911</v>
      </c>
      <c r="AA7" s="76">
        <v>13.58370671141428</v>
      </c>
      <c r="AB7" s="76">
        <v>13.573357318153118</v>
      </c>
      <c r="AC7" s="76">
        <v>13.564405390787252</v>
      </c>
      <c r="AD7" s="76">
        <v>13.463994224765695</v>
      </c>
      <c r="AE7" s="76">
        <v>13.128402630179735</v>
      </c>
      <c r="AF7" s="76">
        <v>12.500027155739007</v>
      </c>
      <c r="AG7" s="458"/>
    </row>
    <row r="8" spans="1:33" s="52" customFormat="1" ht="14" x14ac:dyDescent="0.3">
      <c r="B8" s="75" t="s">
        <v>63</v>
      </c>
      <c r="C8" s="76">
        <v>1.6513528722614796</v>
      </c>
      <c r="D8" s="76">
        <v>1.3849707894295635</v>
      </c>
      <c r="E8" s="76">
        <v>0.69017925882898168</v>
      </c>
      <c r="F8" s="76">
        <v>0.60255725998798215</v>
      </c>
      <c r="G8" s="76">
        <v>0.61122159867856862</v>
      </c>
      <c r="H8" s="76">
        <v>0.59675991554791608</v>
      </c>
      <c r="I8" s="76">
        <v>0.5961760379111698</v>
      </c>
      <c r="J8" s="76">
        <v>0.5029241282960869</v>
      </c>
      <c r="K8" s="76">
        <v>0.49371149576775636</v>
      </c>
      <c r="L8" s="76">
        <v>0.47393176254321079</v>
      </c>
      <c r="M8" s="76">
        <v>0.5967579650018352</v>
      </c>
      <c r="N8" s="76">
        <v>0.48555481025225733</v>
      </c>
      <c r="O8" s="76">
        <v>0.40819665240333919</v>
      </c>
      <c r="P8" s="76">
        <v>0.35658046011252004</v>
      </c>
      <c r="Q8" s="76">
        <v>0.43382549769618384</v>
      </c>
      <c r="R8" s="76">
        <v>0.38512773488276175</v>
      </c>
      <c r="S8" s="76">
        <v>0.38765263644956077</v>
      </c>
      <c r="T8" s="76">
        <v>0.28782940619568032</v>
      </c>
      <c r="U8" s="76">
        <v>0.26624179815332699</v>
      </c>
      <c r="V8" s="76">
        <v>0.19733059434620473</v>
      </c>
      <c r="W8" s="76">
        <v>0.28770808802357972</v>
      </c>
      <c r="X8" s="76">
        <v>0.41689265608569254</v>
      </c>
      <c r="Y8" s="76">
        <v>0.25498113829623953</v>
      </c>
      <c r="Z8" s="76">
        <v>0.3187139215499053</v>
      </c>
      <c r="AA8" s="76">
        <v>0.27831496897219721</v>
      </c>
      <c r="AB8" s="76">
        <v>0.32722929922051081</v>
      </c>
      <c r="AC8" s="76">
        <v>0.35394115489515604</v>
      </c>
      <c r="AD8" s="76">
        <v>0.49319562704064601</v>
      </c>
      <c r="AE8" s="76">
        <v>0.2568386913334087</v>
      </c>
      <c r="AF8" s="76">
        <v>0.34468590854249198</v>
      </c>
      <c r="AG8" s="458"/>
    </row>
    <row r="9" spans="1:33" s="52" customFormat="1" ht="16" x14ac:dyDescent="0.3">
      <c r="B9" s="75" t="s">
        <v>85</v>
      </c>
      <c r="C9" s="76">
        <v>1.3154982992985125</v>
      </c>
      <c r="D9" s="76">
        <v>1.3575179533153228</v>
      </c>
      <c r="E9" s="76">
        <v>1.3998583538298899</v>
      </c>
      <c r="F9" s="76">
        <v>1.2270874362652577</v>
      </c>
      <c r="G9" s="76">
        <v>1.2702055424836574</v>
      </c>
      <c r="H9" s="76">
        <v>1.3137901540123142</v>
      </c>
      <c r="I9" s="76">
        <v>1.3577613868598299</v>
      </c>
      <c r="J9" s="76">
        <v>1.3302237010962894</v>
      </c>
      <c r="K9" s="76">
        <v>1.3762481572175376</v>
      </c>
      <c r="L9" s="76">
        <v>1.5424030916861087</v>
      </c>
      <c r="M9" s="76">
        <v>1.8592100776880207</v>
      </c>
      <c r="N9" s="76">
        <v>1.4920178337941612</v>
      </c>
      <c r="O9" s="76">
        <v>1.5284937385299491</v>
      </c>
      <c r="P9" s="76">
        <v>1.3515884374831511</v>
      </c>
      <c r="Q9" s="76">
        <v>1.144364978786985</v>
      </c>
      <c r="R9" s="76">
        <v>1.0795070094397299</v>
      </c>
      <c r="S9" s="76">
        <v>0.90273799139877586</v>
      </c>
      <c r="T9" s="76">
        <v>0.85809767537199599</v>
      </c>
      <c r="U9" s="76">
        <v>0.70070645980731905</v>
      </c>
      <c r="V9" s="76">
        <v>0.61053494330253766</v>
      </c>
      <c r="W9" s="76">
        <v>0.70895524566806456</v>
      </c>
      <c r="X9" s="76">
        <v>0.62803177461483628</v>
      </c>
      <c r="Y9" s="76">
        <v>0.60839916220196444</v>
      </c>
      <c r="Z9" s="76">
        <v>0.52207392428067523</v>
      </c>
      <c r="AA9" s="76">
        <v>0.50029227179610258</v>
      </c>
      <c r="AB9" s="76">
        <v>0.47595000234867291</v>
      </c>
      <c r="AC9" s="76">
        <v>0.49956370764534014</v>
      </c>
      <c r="AD9" s="76">
        <v>0.50963282947631416</v>
      </c>
      <c r="AE9" s="76">
        <v>0.61542270327894555</v>
      </c>
      <c r="AF9" s="76">
        <v>0.58938872690124011</v>
      </c>
      <c r="AG9" s="458"/>
    </row>
    <row r="10" spans="1:33" s="52" customFormat="1" ht="16" x14ac:dyDescent="0.3">
      <c r="B10" s="462" t="s">
        <v>86</v>
      </c>
      <c r="C10" s="463">
        <v>4.1500653183784502E-4</v>
      </c>
      <c r="D10" s="463">
        <v>4.77257511613521E-4</v>
      </c>
      <c r="E10" s="463">
        <v>5.4884613835554899E-4</v>
      </c>
      <c r="F10" s="463">
        <v>6.3117305910888202E-4</v>
      </c>
      <c r="G10" s="463">
        <v>7.2584901797521396E-4</v>
      </c>
      <c r="H10" s="463">
        <v>8.3472637067149604E-4</v>
      </c>
      <c r="I10" s="463">
        <v>9.5993532627222005E-4</v>
      </c>
      <c r="J10" s="463">
        <v>1.1039256252130499E-3</v>
      </c>
      <c r="K10" s="463">
        <v>1.2695144689950099E-3</v>
      </c>
      <c r="L10" s="463">
        <v>1.45994163934426E-3</v>
      </c>
      <c r="M10" s="463">
        <v>1.69353230163934E-3</v>
      </c>
      <c r="N10" s="463">
        <v>1.0330547040000001E-3</v>
      </c>
      <c r="O10" s="463">
        <v>1.0330547040000001E-3</v>
      </c>
      <c r="P10" s="463">
        <v>9.5446565204478605E-4</v>
      </c>
      <c r="Q10" s="463">
        <v>5.8895150695678102E-4</v>
      </c>
      <c r="R10" s="463">
        <v>2.8867307777278499E-4</v>
      </c>
      <c r="S10" s="463">
        <v>2.8624026313341799E-4</v>
      </c>
      <c r="T10" s="463">
        <v>2.8043415478844999E-4</v>
      </c>
      <c r="U10" s="463">
        <v>2.7060442214315298E-4</v>
      </c>
      <c r="V10" s="463">
        <v>2.56004401420913E-4</v>
      </c>
      <c r="W10" s="463">
        <v>2.7223109175315401E-4</v>
      </c>
      <c r="X10" s="463">
        <v>2.9945420092846901E-4</v>
      </c>
      <c r="Y10" s="463">
        <v>3.2939962102131599E-4</v>
      </c>
      <c r="Z10" s="463">
        <v>3.6233958312344698E-4</v>
      </c>
      <c r="AA10" s="463">
        <v>3.9857354143579197E-4</v>
      </c>
      <c r="AB10" s="463">
        <v>4.3843089557937202E-4</v>
      </c>
      <c r="AC10" s="463">
        <v>4.8227398513730899E-4</v>
      </c>
      <c r="AD10" s="463">
        <v>5.3050138365104004E-4</v>
      </c>
      <c r="AE10" s="463">
        <v>5.8355152201614404E-4</v>
      </c>
      <c r="AF10" s="463">
        <v>6.4190667421775804E-4</v>
      </c>
      <c r="AG10" s="464"/>
    </row>
    <row r="11" spans="1:33" s="52" customFormat="1" ht="14" x14ac:dyDescent="0.3">
      <c r="B11" s="75" t="s">
        <v>262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458">
        <v>87.978489437635787</v>
      </c>
    </row>
    <row r="12" spans="1:33" s="52" customFormat="1" thickBot="1" x14ac:dyDescent="0.35">
      <c r="B12" s="78" t="s">
        <v>64</v>
      </c>
      <c r="C12" s="79">
        <v>809.11990444455319</v>
      </c>
      <c r="D12" s="79">
        <v>817.6916648895301</v>
      </c>
      <c r="E12" s="79">
        <v>795.94240431209471</v>
      </c>
      <c r="F12" s="79">
        <v>775.78570952441896</v>
      </c>
      <c r="G12" s="79">
        <v>766.02761802458872</v>
      </c>
      <c r="H12" s="79">
        <v>759.27812085986943</v>
      </c>
      <c r="I12" s="79">
        <v>780.02568085988571</v>
      </c>
      <c r="J12" s="79">
        <v>753.50309123064596</v>
      </c>
      <c r="K12" s="79">
        <v>750.50674727536875</v>
      </c>
      <c r="L12" s="79">
        <v>721.10741042254233</v>
      </c>
      <c r="M12" s="79">
        <v>719.80455181969398</v>
      </c>
      <c r="N12" s="79">
        <v>721.79701147645278</v>
      </c>
      <c r="O12" s="79">
        <v>700.87975877974895</v>
      </c>
      <c r="P12" s="79">
        <v>707.14533537526279</v>
      </c>
      <c r="Q12" s="79">
        <v>702.36599173071158</v>
      </c>
      <c r="R12" s="79">
        <v>694.17033506964538</v>
      </c>
      <c r="S12" s="79">
        <v>686.3377966848069</v>
      </c>
      <c r="T12" s="79">
        <v>673.83747925850741</v>
      </c>
      <c r="U12" s="79">
        <v>652.42432285797338</v>
      </c>
      <c r="V12" s="79">
        <v>596.33544765136128</v>
      </c>
      <c r="W12" s="79">
        <v>610.47189853567909</v>
      </c>
      <c r="X12" s="79">
        <v>564.92998300727822</v>
      </c>
      <c r="Y12" s="79">
        <v>581.78904784693407</v>
      </c>
      <c r="Z12" s="79">
        <v>567.94754102803017</v>
      </c>
      <c r="AA12" s="79">
        <v>527.62242798552575</v>
      </c>
      <c r="AB12" s="79">
        <v>510.53049614004891</v>
      </c>
      <c r="AC12" s="79">
        <v>485.38319900426973</v>
      </c>
      <c r="AD12" s="79">
        <v>474.23987527958406</v>
      </c>
      <c r="AE12" s="79">
        <v>468.05564690890003</v>
      </c>
      <c r="AF12" s="79">
        <v>454.76607262130267</v>
      </c>
      <c r="AG12" s="459">
        <v>414.10767744397543</v>
      </c>
    </row>
    <row r="13" spans="1:33" s="52" customFormat="1" thickTop="1" x14ac:dyDescent="0.3">
      <c r="AD13" s="81"/>
    </row>
    <row r="14" spans="1:33" s="52" customFormat="1" ht="14" x14ac:dyDescent="0.3">
      <c r="AD14" s="82"/>
    </row>
    <row r="15" spans="1:33" s="52" customFormat="1" ht="14" x14ac:dyDescent="0.3">
      <c r="C15" s="52">
        <f>C3</f>
        <v>1990</v>
      </c>
      <c r="H15" s="52">
        <f>H3</f>
        <v>1995</v>
      </c>
      <c r="M15" s="52">
        <f>M3</f>
        <v>2000</v>
      </c>
      <c r="R15" s="52">
        <f>R3</f>
        <v>2005</v>
      </c>
      <c r="W15" s="52">
        <f>W3</f>
        <v>2010</v>
      </c>
      <c r="AB15" s="52">
        <v>2015</v>
      </c>
      <c r="AD15" s="83"/>
      <c r="AE15" s="83"/>
      <c r="AF15" s="83"/>
      <c r="AG15" s="83" t="str">
        <f>AG3</f>
        <v>2020p</v>
      </c>
    </row>
    <row r="16" spans="1:33" s="52" customFormat="1" ht="30" customHeight="1" x14ac:dyDescent="0.4">
      <c r="B16" s="85" t="s">
        <v>82</v>
      </c>
      <c r="C16" s="84">
        <v>608.28871895759949</v>
      </c>
      <c r="D16" s="84">
        <v>615.59884595842141</v>
      </c>
      <c r="E16" s="84">
        <v>598.97955661278399</v>
      </c>
      <c r="F16" s="84">
        <v>584.04054414196105</v>
      </c>
      <c r="G16" s="84">
        <v>579.56251837542607</v>
      </c>
      <c r="H16" s="84">
        <v>571.17216510886215</v>
      </c>
      <c r="I16" s="84">
        <v>591.7260074556616</v>
      </c>
      <c r="J16" s="84">
        <v>565.03155320488554</v>
      </c>
      <c r="K16" s="84">
        <v>569.30742420952356</v>
      </c>
      <c r="L16" s="84">
        <v>563.25696989884</v>
      </c>
      <c r="M16" s="84">
        <v>569.3893466282093</v>
      </c>
      <c r="N16" s="84">
        <v>577.5594460307118</v>
      </c>
      <c r="O16" s="84">
        <v>560.26392976579234</v>
      </c>
      <c r="P16" s="84">
        <v>571.33460144485923</v>
      </c>
      <c r="Q16" s="84">
        <v>571.8847537111161</v>
      </c>
      <c r="R16" s="84">
        <v>568.30474777771451</v>
      </c>
      <c r="S16" s="84">
        <v>565.2307245769191</v>
      </c>
      <c r="T16" s="84">
        <v>556.21437933662571</v>
      </c>
      <c r="U16" s="84">
        <v>541.03744420553198</v>
      </c>
      <c r="V16" s="84">
        <v>490.40450956515281</v>
      </c>
      <c r="W16" s="84">
        <v>507.96287325748489</v>
      </c>
      <c r="X16" s="84">
        <v>465.2417441454869</v>
      </c>
      <c r="Y16" s="84">
        <v>483.33925028069945</v>
      </c>
      <c r="Z16" s="84">
        <v>473.24620378302319</v>
      </c>
      <c r="AA16" s="84">
        <v>434.10730698239831</v>
      </c>
      <c r="AB16" s="84">
        <v>418.29221973262491</v>
      </c>
      <c r="AC16" s="84">
        <v>395.05604514986754</v>
      </c>
      <c r="AD16" s="84">
        <v>382.92125289958994</v>
      </c>
      <c r="AE16" s="84">
        <v>377.70766955861768</v>
      </c>
      <c r="AF16" s="84">
        <v>365.07972355292225</v>
      </c>
      <c r="AG16" s="84">
        <v>326.12918800633963</v>
      </c>
    </row>
    <row r="17" spans="2:33" s="52" customFormat="1" ht="14" x14ac:dyDescent="0.3">
      <c r="B17" s="52" t="s">
        <v>65</v>
      </c>
      <c r="C17" s="84">
        <v>133.89984038101119</v>
      </c>
      <c r="D17" s="84">
        <v>134.6144208873082</v>
      </c>
      <c r="E17" s="84">
        <v>134.44566216995798</v>
      </c>
      <c r="F17" s="84">
        <v>132.95198786519796</v>
      </c>
      <c r="G17" s="84">
        <v>126.08894908325163</v>
      </c>
      <c r="H17" s="84">
        <v>127.6914414603404</v>
      </c>
      <c r="I17" s="84">
        <v>126.94445509046092</v>
      </c>
      <c r="J17" s="84">
        <v>124.75200397481674</v>
      </c>
      <c r="K17" s="84">
        <v>121.17790340759338</v>
      </c>
      <c r="L17" s="84">
        <v>115.57897107706988</v>
      </c>
      <c r="M17" s="84">
        <v>110.37286014698077</v>
      </c>
      <c r="N17" s="84">
        <v>105.60852205864835</v>
      </c>
      <c r="O17" s="84">
        <v>103.35836088413701</v>
      </c>
      <c r="P17" s="84">
        <v>98.447759561910345</v>
      </c>
      <c r="Q17" s="84">
        <v>93.970853551930162</v>
      </c>
      <c r="R17" s="84">
        <v>89.586424081178691</v>
      </c>
      <c r="S17" s="84">
        <v>85.326482214583777</v>
      </c>
      <c r="T17" s="84">
        <v>81.568156710240871</v>
      </c>
      <c r="U17" s="84">
        <v>75.825262745706041</v>
      </c>
      <c r="V17" s="84">
        <v>71.547700034323569</v>
      </c>
      <c r="W17" s="84">
        <v>66.933808190444282</v>
      </c>
      <c r="X17" s="84">
        <v>64.250581586865692</v>
      </c>
      <c r="Y17" s="84">
        <v>62.745026070012472</v>
      </c>
      <c r="Z17" s="84">
        <v>58.657041519811614</v>
      </c>
      <c r="AA17" s="84">
        <v>56.690469723504641</v>
      </c>
      <c r="AB17" s="84">
        <v>55.814115378276753</v>
      </c>
      <c r="AC17" s="84">
        <v>54.095647174769631</v>
      </c>
      <c r="AD17" s="84">
        <v>54.581964628030931</v>
      </c>
      <c r="AE17" s="460">
        <v>54.288027006080512</v>
      </c>
      <c r="AF17" s="460">
        <v>54.01559905762123</v>
      </c>
      <c r="AG17" s="460">
        <v>0</v>
      </c>
    </row>
    <row r="18" spans="2:33" s="52" customFormat="1" ht="14" x14ac:dyDescent="0.3">
      <c r="B18" s="52" t="s">
        <v>66</v>
      </c>
      <c r="C18" s="84">
        <v>49.564616460155769</v>
      </c>
      <c r="D18" s="84">
        <v>49.72693232734126</v>
      </c>
      <c r="E18" s="84">
        <v>44.800753849919985</v>
      </c>
      <c r="F18" s="84">
        <v>40.563404637057225</v>
      </c>
      <c r="G18" s="84">
        <v>41.192999014318374</v>
      </c>
      <c r="H18" s="84">
        <v>39.943651567825619</v>
      </c>
      <c r="I18" s="84">
        <v>39.930380168991007</v>
      </c>
      <c r="J18" s="84">
        <v>40.192599150244099</v>
      </c>
      <c r="K18" s="84">
        <v>40.121933943427116</v>
      </c>
      <c r="L18" s="84">
        <v>30.521935805037558</v>
      </c>
      <c r="M18" s="84">
        <v>29.83047775006769</v>
      </c>
      <c r="N18" s="84">
        <v>28.235644273572632</v>
      </c>
      <c r="O18" s="84">
        <v>26.599141307413603</v>
      </c>
      <c r="P18" s="84">
        <v>26.162771796870427</v>
      </c>
      <c r="Q18" s="84">
        <v>26.627505329615996</v>
      </c>
      <c r="R18" s="84">
        <v>25.753958675588745</v>
      </c>
      <c r="S18" s="84">
        <v>24.597172489687182</v>
      </c>
      <c r="T18" s="84">
        <v>24.610038916437809</v>
      </c>
      <c r="U18" s="84">
        <v>23.89876241701069</v>
      </c>
      <c r="V18" s="84">
        <v>22.373645871278093</v>
      </c>
      <c r="W18" s="84">
        <v>22.810637241545493</v>
      </c>
      <c r="X18" s="84">
        <v>22.010951094762749</v>
      </c>
      <c r="Y18" s="84">
        <v>21.857156445289267</v>
      </c>
      <c r="Z18" s="84">
        <v>21.797510809251158</v>
      </c>
      <c r="AA18" s="84">
        <v>22.461938753898579</v>
      </c>
      <c r="AB18" s="84">
        <v>22.047185978529022</v>
      </c>
      <c r="AC18" s="84">
        <v>21.813114152319574</v>
      </c>
      <c r="AD18" s="84">
        <v>22.269304569296857</v>
      </c>
      <c r="AE18" s="460">
        <v>22.058702767887649</v>
      </c>
      <c r="AF18" s="460">
        <v>22.236006312901875</v>
      </c>
      <c r="AG18" s="460">
        <v>0</v>
      </c>
    </row>
    <row r="19" spans="2:33" s="52" customFormat="1" ht="14" x14ac:dyDescent="0.3">
      <c r="B19" s="52" t="s">
        <v>67</v>
      </c>
      <c r="C19" s="84">
        <v>17.366728645787287</v>
      </c>
      <c r="D19" s="84">
        <v>17.751465716459492</v>
      </c>
      <c r="E19" s="84">
        <v>17.716431679432606</v>
      </c>
      <c r="F19" s="84">
        <v>18.229772880202443</v>
      </c>
      <c r="G19" s="84">
        <v>19.183151551592587</v>
      </c>
      <c r="H19" s="84">
        <v>20.470862722841076</v>
      </c>
      <c r="I19" s="84">
        <v>21.424838144771975</v>
      </c>
      <c r="J19" s="84">
        <v>23.52693490069991</v>
      </c>
      <c r="K19" s="84">
        <v>19.899485714824589</v>
      </c>
      <c r="L19" s="84">
        <v>11.749533641594992</v>
      </c>
      <c r="M19" s="84">
        <v>10.211867294436098</v>
      </c>
      <c r="N19" s="84">
        <v>10.393399113520065</v>
      </c>
      <c r="O19" s="84">
        <v>10.65832682240592</v>
      </c>
      <c r="P19" s="84">
        <v>11.200202571622917</v>
      </c>
      <c r="Q19" s="84">
        <v>9.8828791380492031</v>
      </c>
      <c r="R19" s="84">
        <v>10.5252045351634</v>
      </c>
      <c r="S19" s="84">
        <v>11.183417403616412</v>
      </c>
      <c r="T19" s="84">
        <v>11.444904295202722</v>
      </c>
      <c r="U19" s="84">
        <v>11.662853489724675</v>
      </c>
      <c r="V19" s="84">
        <v>12.009592180606663</v>
      </c>
      <c r="W19" s="84">
        <v>12.764579846204343</v>
      </c>
      <c r="X19" s="84">
        <v>13.426706180162803</v>
      </c>
      <c r="Y19" s="84">
        <v>13.847615050932681</v>
      </c>
      <c r="Z19" s="84">
        <v>14.246784915944616</v>
      </c>
      <c r="AA19" s="84">
        <v>14.362712525724014</v>
      </c>
      <c r="AB19" s="84">
        <v>14.376975050617881</v>
      </c>
      <c r="AC19" s="84">
        <v>14.418392527312884</v>
      </c>
      <c r="AD19" s="84">
        <v>14.467353182666304</v>
      </c>
      <c r="AE19" s="460">
        <v>14.001247576314105</v>
      </c>
      <c r="AF19" s="460">
        <v>13.434743697856955</v>
      </c>
      <c r="AG19" s="460">
        <v>0</v>
      </c>
    </row>
    <row r="20" spans="2:33" s="52" customFormat="1" ht="14" x14ac:dyDescent="0.3"/>
    <row r="21" spans="2:33" s="52" customFormat="1" x14ac:dyDescent="0.3">
      <c r="B21" s="80" t="s">
        <v>88</v>
      </c>
    </row>
    <row r="22" spans="2:33" x14ac:dyDescent="0.35">
      <c r="B22" s="461"/>
    </row>
    <row r="24" spans="2:33" x14ac:dyDescent="0.35">
      <c r="B24" s="16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32"/>
  <sheetViews>
    <sheetView zoomScale="90" zoomScaleNormal="90" workbookViewId="0">
      <selection activeCell="AF1" sqref="AF1"/>
    </sheetView>
  </sheetViews>
  <sheetFormatPr defaultColWidth="7.53515625" defaultRowHeight="12.5" x14ac:dyDescent="0.25"/>
  <cols>
    <col min="1" max="1" width="41.23046875" style="89" bestFit="1" customWidth="1"/>
    <col min="2" max="26" width="6.61328125" style="86" customWidth="1"/>
    <col min="27" max="16384" width="7.53515625" style="86"/>
  </cols>
  <sheetData>
    <row r="1" spans="1:31" ht="18.75" customHeight="1" x14ac:dyDescent="0.35">
      <c r="A1" s="524" t="s">
        <v>338</v>
      </c>
      <c r="B1" s="476"/>
      <c r="C1" s="476"/>
      <c r="D1" s="476"/>
      <c r="E1" s="476"/>
      <c r="F1" s="476"/>
    </row>
    <row r="2" spans="1:31" ht="13" x14ac:dyDescent="0.3">
      <c r="A2" s="87"/>
      <c r="B2" s="88"/>
      <c r="C2" s="88"/>
      <c r="D2" s="88"/>
      <c r="E2" s="88"/>
      <c r="F2" s="88"/>
      <c r="G2" s="88"/>
    </row>
    <row r="3" spans="1:31" s="98" customFormat="1" ht="14" x14ac:dyDescent="0.3">
      <c r="A3" s="97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 t="s">
        <v>68</v>
      </c>
    </row>
    <row r="4" spans="1:31" s="98" customFormat="1" ht="14" x14ac:dyDescent="0.3">
      <c r="A4" s="97"/>
      <c r="B4" s="98">
        <v>1990</v>
      </c>
      <c r="G4" s="98">
        <v>1995</v>
      </c>
      <c r="L4" s="98">
        <v>2000</v>
      </c>
      <c r="Q4" s="98">
        <v>2005</v>
      </c>
      <c r="V4" s="98">
        <v>2010</v>
      </c>
      <c r="W4" s="100"/>
      <c r="X4" s="100"/>
      <c r="Y4" s="100"/>
      <c r="AA4" s="98">
        <v>2015</v>
      </c>
      <c r="AE4" s="98">
        <v>2019</v>
      </c>
    </row>
    <row r="5" spans="1:31" s="98" customFormat="1" ht="14" x14ac:dyDescent="0.3">
      <c r="A5" s="97" t="s">
        <v>69</v>
      </c>
      <c r="B5" s="101">
        <v>277.9601051632792</v>
      </c>
      <c r="C5" s="101">
        <v>275.56492684504872</v>
      </c>
      <c r="D5" s="101">
        <v>264.21548072596852</v>
      </c>
      <c r="E5" s="101">
        <v>246.38480726239544</v>
      </c>
      <c r="F5" s="101">
        <v>237.58205042131885</v>
      </c>
      <c r="G5" s="101">
        <v>237.87965429005342</v>
      </c>
      <c r="H5" s="101">
        <v>238.52328221710479</v>
      </c>
      <c r="I5" s="101">
        <v>222.58324738294993</v>
      </c>
      <c r="J5" s="101">
        <v>225.50787078070681</v>
      </c>
      <c r="K5" s="101">
        <v>212.50886089195416</v>
      </c>
      <c r="L5" s="101">
        <v>221.49691325865066</v>
      </c>
      <c r="M5" s="101">
        <v>231.24025451056076</v>
      </c>
      <c r="N5" s="101">
        <v>228.7033888787889</v>
      </c>
      <c r="O5" s="101">
        <v>234.50180905182467</v>
      </c>
      <c r="P5" s="101">
        <v>232.19868926620077</v>
      </c>
      <c r="Q5" s="101">
        <v>231.29749267052773</v>
      </c>
      <c r="R5" s="101">
        <v>235.69666960516773</v>
      </c>
      <c r="S5" s="101">
        <v>230.08764147283881</v>
      </c>
      <c r="T5" s="101">
        <v>223.23293970025892</v>
      </c>
      <c r="U5" s="101">
        <v>200.10989623347911</v>
      </c>
      <c r="V5" s="101">
        <v>207.12381312743079</v>
      </c>
      <c r="W5" s="101">
        <v>192.39965204870646</v>
      </c>
      <c r="X5" s="101">
        <v>203.06326070128014</v>
      </c>
      <c r="Y5" s="101">
        <v>189.83472394654376</v>
      </c>
      <c r="Z5" s="101">
        <v>164.83274573343445</v>
      </c>
      <c r="AA5" s="101">
        <v>145.00776724476711</v>
      </c>
      <c r="AB5" s="101">
        <v>121.54332804151689</v>
      </c>
      <c r="AC5" s="101">
        <v>111.50863817283431</v>
      </c>
      <c r="AD5" s="101">
        <v>104.25834338348044</v>
      </c>
      <c r="AE5" s="101">
        <v>95.848065778767392</v>
      </c>
    </row>
    <row r="6" spans="1:31" s="98" customFormat="1" ht="14" x14ac:dyDescent="0.3">
      <c r="A6" s="97" t="s">
        <v>70</v>
      </c>
      <c r="B6" s="101">
        <v>80.082594933375773</v>
      </c>
      <c r="C6" s="101">
        <v>88.985485767465605</v>
      </c>
      <c r="D6" s="101">
        <v>86.153748608190995</v>
      </c>
      <c r="E6" s="101">
        <v>90.436246561515404</v>
      </c>
      <c r="F6" s="101">
        <v>86.173812467350132</v>
      </c>
      <c r="G6" s="101">
        <v>81.672123190712128</v>
      </c>
      <c r="H6" s="101">
        <v>93.18044629898948</v>
      </c>
      <c r="I6" s="101">
        <v>86.229624148072205</v>
      </c>
      <c r="J6" s="101">
        <v>88.454263375487756</v>
      </c>
      <c r="K6" s="101">
        <v>88.658222133163775</v>
      </c>
      <c r="L6" s="101">
        <v>89.048181012483695</v>
      </c>
      <c r="M6" s="101">
        <v>91.588004771753873</v>
      </c>
      <c r="N6" s="101">
        <v>88.01570966102453</v>
      </c>
      <c r="O6" s="101">
        <v>88.727263293591918</v>
      </c>
      <c r="P6" s="101">
        <v>90.402652867906511</v>
      </c>
      <c r="Q6" s="101">
        <v>85.856432951665397</v>
      </c>
      <c r="R6" s="101">
        <v>83.337569189494346</v>
      </c>
      <c r="S6" s="101">
        <v>79.693811105492955</v>
      </c>
      <c r="T6" s="101">
        <v>81.583268217442381</v>
      </c>
      <c r="U6" s="101">
        <v>78.347803374477081</v>
      </c>
      <c r="V6" s="101">
        <v>87.839018754938337</v>
      </c>
      <c r="W6" s="101">
        <v>70.406056227692275</v>
      </c>
      <c r="X6" s="101">
        <v>76.864543090067087</v>
      </c>
      <c r="Y6" s="101">
        <v>77.740139881875876</v>
      </c>
      <c r="Z6" s="101">
        <v>65.064446060669468</v>
      </c>
      <c r="AA6" s="101">
        <v>67.625289581264639</v>
      </c>
      <c r="AB6" s="101">
        <v>68.925930076618585</v>
      </c>
      <c r="AC6" s="101">
        <v>66.627206541488789</v>
      </c>
      <c r="AD6" s="101">
        <v>70.189707020318934</v>
      </c>
      <c r="AE6" s="101">
        <v>69.214706087522742</v>
      </c>
    </row>
    <row r="7" spans="1:31" s="98" customFormat="1" ht="14" x14ac:dyDescent="0.3">
      <c r="A7" s="97" t="s">
        <v>71</v>
      </c>
      <c r="B7" s="101">
        <v>149.29386070362693</v>
      </c>
      <c r="C7" s="101">
        <v>149.71225726140545</v>
      </c>
      <c r="D7" s="101">
        <v>149.17105217886569</v>
      </c>
      <c r="E7" s="101">
        <v>146.7287435472827</v>
      </c>
      <c r="F7" s="101">
        <v>147.34128802412573</v>
      </c>
      <c r="G7" s="101">
        <v>147.81357495976354</v>
      </c>
      <c r="H7" s="101">
        <v>148.97729758435219</v>
      </c>
      <c r="I7" s="101">
        <v>146.73927036335328</v>
      </c>
      <c r="J7" s="101">
        <v>143.88453437225411</v>
      </c>
      <c r="K7" s="101">
        <v>141.38156921811495</v>
      </c>
      <c r="L7" s="101">
        <v>135.32121291391411</v>
      </c>
      <c r="M7" s="101">
        <v>130.21154555530748</v>
      </c>
      <c r="N7" s="101">
        <v>125.98416418834279</v>
      </c>
      <c r="O7" s="101">
        <v>122.82959032231643</v>
      </c>
      <c r="P7" s="101">
        <v>118.39879646688783</v>
      </c>
      <c r="Q7" s="101">
        <v>115.08183255728831</v>
      </c>
      <c r="R7" s="101">
        <v>109.04779712644765</v>
      </c>
      <c r="S7" s="101">
        <v>104.14011964319764</v>
      </c>
      <c r="T7" s="101">
        <v>98.003428623776557</v>
      </c>
      <c r="U7" s="101">
        <v>92.804301589880197</v>
      </c>
      <c r="V7" s="101">
        <v>88.984987472778727</v>
      </c>
      <c r="W7" s="101">
        <v>85.019734475570147</v>
      </c>
      <c r="X7" s="101">
        <v>84.263670225087324</v>
      </c>
      <c r="Y7" s="101">
        <v>81.335224141670409</v>
      </c>
      <c r="Z7" s="101">
        <v>79.282714416021719</v>
      </c>
      <c r="AA7" s="101">
        <v>78.860475773860202</v>
      </c>
      <c r="AB7" s="101">
        <v>77.928862926503427</v>
      </c>
      <c r="AC7" s="101">
        <v>78.09606736968567</v>
      </c>
      <c r="AD7" s="101">
        <v>78.62294759336902</v>
      </c>
      <c r="AE7" s="101">
        <v>79.1784346232958</v>
      </c>
    </row>
    <row r="8" spans="1:31" s="98" customFormat="1" ht="14" x14ac:dyDescent="0.3">
      <c r="A8" s="97" t="s">
        <v>72</v>
      </c>
      <c r="B8" s="101">
        <v>173.64728206664489</v>
      </c>
      <c r="C8" s="101">
        <v>177.13835436300147</v>
      </c>
      <c r="D8" s="101">
        <v>168.84716512441088</v>
      </c>
      <c r="E8" s="101">
        <v>163.30568665309352</v>
      </c>
      <c r="F8" s="101">
        <v>164.71019792019075</v>
      </c>
      <c r="G8" s="101">
        <v>162.19206285536274</v>
      </c>
      <c r="H8" s="101">
        <v>165.35956088363605</v>
      </c>
      <c r="I8" s="101">
        <v>163.01777068128513</v>
      </c>
      <c r="J8" s="101">
        <v>158.59711449311655</v>
      </c>
      <c r="K8" s="101">
        <v>143.45679158214327</v>
      </c>
      <c r="L8" s="101">
        <v>140.61713781173876</v>
      </c>
      <c r="M8" s="101">
        <v>135.93052454422667</v>
      </c>
      <c r="N8" s="101">
        <v>122.83732813200359</v>
      </c>
      <c r="O8" s="101">
        <v>126.66108325430466</v>
      </c>
      <c r="P8" s="101">
        <v>126.01191275160831</v>
      </c>
      <c r="Q8" s="101">
        <v>125.93265229603855</v>
      </c>
      <c r="R8" s="101">
        <v>122.24481970621488</v>
      </c>
      <c r="S8" s="101">
        <v>122.40066345041026</v>
      </c>
      <c r="T8" s="101">
        <v>118.18619681184315</v>
      </c>
      <c r="U8" s="101">
        <v>98.682824291180026</v>
      </c>
      <c r="V8" s="101">
        <v>101.9844649188751</v>
      </c>
      <c r="W8" s="101">
        <v>94.752552608762088</v>
      </c>
      <c r="X8" s="101">
        <v>96.214902470057297</v>
      </c>
      <c r="Y8" s="101">
        <v>99.064716419569137</v>
      </c>
      <c r="Z8" s="101">
        <v>97.113446658264934</v>
      </c>
      <c r="AA8" s="101">
        <v>95.584210155762747</v>
      </c>
      <c r="AB8" s="101">
        <v>91.125249386037183</v>
      </c>
      <c r="AC8" s="101">
        <v>91.914448473541285</v>
      </c>
      <c r="AD8" s="101">
        <v>90.573101771132656</v>
      </c>
      <c r="AE8" s="101">
        <v>88.312737931845675</v>
      </c>
    </row>
    <row r="9" spans="1:31" s="98" customFormat="1" ht="14.15" customHeight="1" x14ac:dyDescent="0.3">
      <c r="A9" s="97" t="s">
        <v>22</v>
      </c>
      <c r="B9" s="101">
        <v>128.13606157762649</v>
      </c>
      <c r="C9" s="101">
        <v>126.29064065260889</v>
      </c>
      <c r="D9" s="101">
        <v>127.55495767465834</v>
      </c>
      <c r="E9" s="101">
        <v>128.93022550013214</v>
      </c>
      <c r="F9" s="101">
        <v>130.22026919160322</v>
      </c>
      <c r="G9" s="101">
        <v>129.7207055639777</v>
      </c>
      <c r="H9" s="101">
        <v>133.98509387580339</v>
      </c>
      <c r="I9" s="101">
        <v>134.93317865498534</v>
      </c>
      <c r="J9" s="101">
        <v>134.06296425380353</v>
      </c>
      <c r="K9" s="101">
        <v>135.10196659716607</v>
      </c>
      <c r="L9" s="101">
        <v>133.32110682290667</v>
      </c>
      <c r="M9" s="101">
        <v>132.82668209460388</v>
      </c>
      <c r="N9" s="101">
        <v>135.33916791958919</v>
      </c>
      <c r="O9" s="101">
        <v>134.42558945322517</v>
      </c>
      <c r="P9" s="101">
        <v>135.35394037810832</v>
      </c>
      <c r="Q9" s="101">
        <v>136.00192459412543</v>
      </c>
      <c r="R9" s="101">
        <v>136.01094105748243</v>
      </c>
      <c r="S9" s="101">
        <v>137.51524358656786</v>
      </c>
      <c r="T9" s="101">
        <v>131.41848950465246</v>
      </c>
      <c r="U9" s="101">
        <v>126.390622162345</v>
      </c>
      <c r="V9" s="101">
        <v>124.53961426165624</v>
      </c>
      <c r="W9" s="101">
        <v>122.35198764654741</v>
      </c>
      <c r="X9" s="101">
        <v>121.38267136044217</v>
      </c>
      <c r="Y9" s="101">
        <v>119.97273663837109</v>
      </c>
      <c r="Z9" s="101">
        <v>121.3290751171351</v>
      </c>
      <c r="AA9" s="101">
        <v>123.4527533843942</v>
      </c>
      <c r="AB9" s="101">
        <v>125.8598285735937</v>
      </c>
      <c r="AC9" s="101">
        <v>126.09351472203406</v>
      </c>
      <c r="AD9" s="101">
        <v>124.4115471405989</v>
      </c>
      <c r="AE9" s="101">
        <v>122.21212819987099</v>
      </c>
    </row>
    <row r="10" spans="1:31" s="98" customFormat="1" ht="14" x14ac:dyDescent="0.3">
      <c r="A10" s="97" t="s">
        <v>87</v>
      </c>
      <c r="B10" s="101">
        <v>809.1199044445533</v>
      </c>
      <c r="C10" s="101">
        <v>817.6916648895301</v>
      </c>
      <c r="D10" s="101">
        <v>795.94240431209448</v>
      </c>
      <c r="E10" s="101">
        <v>775.78570952441919</v>
      </c>
      <c r="F10" s="101">
        <v>766.02761802458872</v>
      </c>
      <c r="G10" s="101">
        <v>759.27812085986955</v>
      </c>
      <c r="H10" s="101">
        <v>780.02568085988582</v>
      </c>
      <c r="I10" s="101">
        <v>753.50309123064585</v>
      </c>
      <c r="J10" s="101">
        <v>750.50674727536875</v>
      </c>
      <c r="K10" s="101">
        <v>721.10741042254222</v>
      </c>
      <c r="L10" s="101">
        <v>719.80455181969398</v>
      </c>
      <c r="M10" s="101">
        <v>721.79701147645278</v>
      </c>
      <c r="N10" s="101">
        <v>700.87975877974895</v>
      </c>
      <c r="O10" s="101">
        <v>707.14533537526279</v>
      </c>
      <c r="P10" s="101">
        <v>702.3659917307117</v>
      </c>
      <c r="Q10" s="101">
        <v>694.17033506964538</v>
      </c>
      <c r="R10" s="101">
        <v>686.33779668480713</v>
      </c>
      <c r="S10" s="101">
        <v>673.83747925850753</v>
      </c>
      <c r="T10" s="101">
        <v>652.42432285797349</v>
      </c>
      <c r="U10" s="101">
        <v>596.33544765136151</v>
      </c>
      <c r="V10" s="101">
        <v>610.4718985356792</v>
      </c>
      <c r="W10" s="101">
        <v>564.92998300727834</v>
      </c>
      <c r="X10" s="101">
        <v>581.78904784693395</v>
      </c>
      <c r="Y10" s="101">
        <v>567.9475410280304</v>
      </c>
      <c r="Z10" s="101">
        <v>527.62242798552563</v>
      </c>
      <c r="AA10" s="101">
        <v>510.53049614004897</v>
      </c>
      <c r="AB10" s="101">
        <v>485.38319900426978</v>
      </c>
      <c r="AC10" s="101">
        <v>474.23987527958406</v>
      </c>
      <c r="AD10" s="101">
        <v>468.05564690889992</v>
      </c>
      <c r="AE10" s="101">
        <v>454.76607262130256</v>
      </c>
    </row>
    <row r="11" spans="1:31" ht="15.5" x14ac:dyDescent="0.3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X11" s="17"/>
      <c r="Y11" s="17"/>
      <c r="Z11" s="17"/>
    </row>
    <row r="12" spans="1:31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31" s="98" customFormat="1" ht="14.5" x14ac:dyDescent="0.3">
      <c r="A13" s="80" t="s">
        <v>89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31" s="98" customFormat="1" ht="14.5" x14ac:dyDescent="0.3">
      <c r="A14" s="80" t="s">
        <v>88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31" x14ac:dyDescent="0.2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31" ht="14.5" x14ac:dyDescent="0.35">
      <c r="A16" s="19"/>
      <c r="B16" s="93"/>
      <c r="C16" s="19"/>
      <c r="D16" s="19"/>
      <c r="E16" s="19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4.5" x14ac:dyDescent="0.35">
      <c r="A17" s="19"/>
      <c r="B17" s="94"/>
      <c r="C17" s="19"/>
      <c r="D17" s="19"/>
      <c r="E17" s="19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5" x14ac:dyDescent="0.25">
      <c r="A18" s="19"/>
      <c r="B18" s="19"/>
      <c r="C18" s="19"/>
      <c r="D18" s="19"/>
      <c r="E18" s="19"/>
    </row>
    <row r="19" spans="1:25" x14ac:dyDescent="0.25">
      <c r="A19" s="19"/>
      <c r="B19" s="19"/>
      <c r="C19" s="19"/>
      <c r="D19" s="19"/>
      <c r="E19" s="19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x14ac:dyDescent="0.25">
      <c r="A20" s="19"/>
      <c r="B20" s="19"/>
      <c r="C20" s="19"/>
      <c r="D20" s="19"/>
      <c r="E20" s="19"/>
    </row>
    <row r="21" spans="1:25" x14ac:dyDescent="0.25">
      <c r="A21" s="19"/>
      <c r="D21" s="19"/>
      <c r="E21" s="19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x14ac:dyDescent="0.25">
      <c r="A22" s="19"/>
      <c r="D22" s="19"/>
      <c r="E22" s="19"/>
    </row>
    <row r="23" spans="1:25" x14ac:dyDescent="0.25">
      <c r="A23" s="19"/>
      <c r="D23" s="19"/>
      <c r="E23" s="19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x14ac:dyDescent="0.25">
      <c r="A24" s="19"/>
      <c r="B24" s="19"/>
      <c r="C24" s="19"/>
      <c r="D24" s="19"/>
      <c r="E24" s="19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x14ac:dyDescent="0.25">
      <c r="A25" s="19"/>
      <c r="B25" s="19"/>
      <c r="C25" s="19"/>
      <c r="D25" s="19"/>
      <c r="E25" s="19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x14ac:dyDescent="0.25">
      <c r="A26" s="19"/>
      <c r="B26" s="19"/>
      <c r="C26" s="19"/>
      <c r="D26" s="19"/>
      <c r="E26" s="19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x14ac:dyDescent="0.25">
      <c r="A27" s="19"/>
      <c r="B27" s="19"/>
      <c r="C27" s="19"/>
      <c r="D27" s="19"/>
      <c r="E27" s="19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x14ac:dyDescent="0.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x14ac:dyDescent="0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x14ac:dyDescent="0.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x14ac:dyDescent="0.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x14ac:dyDescent="0.25">
      <c r="B32" s="91"/>
    </row>
  </sheetData>
  <pageMargins left="0.75" right="0.75" top="1" bottom="1" header="0.5" footer="0.5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72"/>
  <sheetViews>
    <sheetView zoomScale="90" zoomScaleNormal="90" workbookViewId="0">
      <selection activeCell="AF1" sqref="AF1"/>
    </sheetView>
  </sheetViews>
  <sheetFormatPr defaultColWidth="8.765625" defaultRowHeight="12.5" x14ac:dyDescent="0.25"/>
  <cols>
    <col min="1" max="1" width="9.53515625" style="116" customWidth="1"/>
    <col min="2" max="2" width="11.15234375" style="116" customWidth="1"/>
    <col min="3" max="3" width="11.84375" style="116" customWidth="1"/>
    <col min="4" max="4" width="8.53515625" style="116" customWidth="1"/>
    <col min="5" max="5" width="12.23046875" style="116" customWidth="1"/>
    <col min="6" max="6" width="9.4609375" style="116" customWidth="1"/>
    <col min="7" max="7" width="11.4609375" style="116" customWidth="1"/>
    <col min="8" max="9" width="10.07421875" style="116" customWidth="1"/>
    <col min="10" max="10" width="11.84375" style="116" customWidth="1"/>
    <col min="11" max="11" width="10.07421875" style="116" customWidth="1"/>
    <col min="12" max="15" width="8.765625" style="116"/>
    <col min="16" max="16" width="8.15234375" style="116" bestFit="1" customWidth="1"/>
    <col min="17" max="17" width="10.3828125" style="116" bestFit="1" customWidth="1"/>
    <col min="18" max="16384" width="8.765625" style="116"/>
  </cols>
  <sheetData>
    <row r="1" spans="1:13" ht="15.5" x14ac:dyDescent="0.35">
      <c r="A1" s="525" t="s">
        <v>339</v>
      </c>
      <c r="B1" s="525"/>
      <c r="C1" s="525"/>
      <c r="D1" s="525"/>
      <c r="E1" s="525"/>
      <c r="F1" s="526"/>
      <c r="G1" s="477"/>
      <c r="H1" s="477"/>
      <c r="I1" s="477"/>
      <c r="J1" s="477"/>
    </row>
    <row r="2" spans="1:13" x14ac:dyDescent="0.25">
      <c r="A2" s="117"/>
    </row>
    <row r="3" spans="1:13" s="157" customFormat="1" ht="14" x14ac:dyDescent="0.3">
      <c r="A3" s="155" t="s">
        <v>122</v>
      </c>
      <c r="B3" s="155"/>
      <c r="C3" s="155"/>
      <c r="D3" s="155"/>
      <c r="E3" s="156"/>
      <c r="F3" s="156"/>
      <c r="H3" s="158" t="s">
        <v>123</v>
      </c>
    </row>
    <row r="4" spans="1:13" ht="65" x14ac:dyDescent="0.25">
      <c r="A4" s="118" t="s">
        <v>90</v>
      </c>
      <c r="B4" s="118" t="s">
        <v>125</v>
      </c>
      <c r="C4" s="118" t="s">
        <v>126</v>
      </c>
      <c r="D4" s="118" t="s">
        <v>91</v>
      </c>
      <c r="E4" s="118" t="s">
        <v>92</v>
      </c>
      <c r="F4" s="118" t="s">
        <v>93</v>
      </c>
      <c r="G4" s="119"/>
      <c r="H4" s="140"/>
      <c r="I4" s="118" t="s">
        <v>127</v>
      </c>
      <c r="J4" s="118" t="s">
        <v>128</v>
      </c>
      <c r="K4" s="118" t="s">
        <v>93</v>
      </c>
    </row>
    <row r="5" spans="1:13" x14ac:dyDescent="0.25">
      <c r="A5" s="120" t="s">
        <v>94</v>
      </c>
      <c r="B5" s="121">
        <v>4.8204159999999998</v>
      </c>
      <c r="C5" s="122">
        <v>3.9580479999999998</v>
      </c>
      <c r="D5" s="153">
        <v>717.35699999999997</v>
      </c>
      <c r="E5" s="123">
        <v>1.9653616438356163</v>
      </c>
      <c r="F5" s="151">
        <v>21.787709497206706</v>
      </c>
      <c r="G5" s="124"/>
      <c r="H5" s="142" t="s">
        <v>94</v>
      </c>
      <c r="I5" s="139">
        <v>66.900999999999996</v>
      </c>
      <c r="J5" s="116">
        <v>54.847999999999999</v>
      </c>
      <c r="K5" s="143">
        <v>21.975277129521572</v>
      </c>
    </row>
    <row r="6" spans="1:13" x14ac:dyDescent="0.25">
      <c r="A6" s="120" t="s">
        <v>95</v>
      </c>
      <c r="B6" s="121">
        <v>5.0083679999999999</v>
      </c>
      <c r="C6" s="122">
        <v>3.6484800000000002</v>
      </c>
      <c r="D6" s="153">
        <v>764.66700000000003</v>
      </c>
      <c r="E6" s="123">
        <v>2.0949780821917807</v>
      </c>
      <c r="F6" s="151">
        <v>37.272727272727252</v>
      </c>
      <c r="G6" s="124"/>
      <c r="H6" s="142" t="s">
        <v>95</v>
      </c>
      <c r="I6" s="139">
        <v>64.923000000000002</v>
      </c>
      <c r="J6" s="116">
        <v>52.362000000000002</v>
      </c>
      <c r="K6" s="143">
        <v>23.988770482410914</v>
      </c>
    </row>
    <row r="7" spans="1:13" x14ac:dyDescent="0.25">
      <c r="A7" s="120" t="s">
        <v>96</v>
      </c>
      <c r="B7" s="121">
        <v>5.218432</v>
      </c>
      <c r="C7" s="122">
        <v>4.2676160000000003</v>
      </c>
      <c r="D7" s="153">
        <v>808.78599999999994</v>
      </c>
      <c r="E7" s="123">
        <v>2.2158520547945204</v>
      </c>
      <c r="F7" s="151">
        <v>22.279792746113984</v>
      </c>
      <c r="G7" s="124"/>
      <c r="H7" s="142" t="s">
        <v>96</v>
      </c>
      <c r="I7" s="139">
        <v>66.099999999999994</v>
      </c>
      <c r="J7" s="116">
        <v>55.610999999999997</v>
      </c>
      <c r="K7" s="143">
        <v>18.861376346406274</v>
      </c>
    </row>
    <row r="8" spans="1:13" x14ac:dyDescent="0.25">
      <c r="A8" s="120" t="s">
        <v>97</v>
      </c>
      <c r="B8" s="121">
        <v>5.1963200000000001</v>
      </c>
      <c r="C8" s="122">
        <v>4.0686080000000002</v>
      </c>
      <c r="D8" s="153">
        <v>938.84799999999996</v>
      </c>
      <c r="E8" s="123">
        <v>2.5651584699453549</v>
      </c>
      <c r="F8" s="151">
        <v>27.717391304347828</v>
      </c>
      <c r="G8" s="124"/>
      <c r="H8" s="142" t="s">
        <v>97</v>
      </c>
      <c r="I8" s="139">
        <v>69.09</v>
      </c>
      <c r="J8" s="116">
        <v>56.814999999999998</v>
      </c>
      <c r="K8" s="143">
        <v>21.605209891753944</v>
      </c>
    </row>
    <row r="9" spans="1:13" x14ac:dyDescent="0.25">
      <c r="A9" s="120" t="s">
        <v>98</v>
      </c>
      <c r="B9" s="121">
        <v>5.4395519999999999</v>
      </c>
      <c r="C9" s="122">
        <v>4.0796640000000002</v>
      </c>
      <c r="D9" s="153">
        <v>960.24300000000005</v>
      </c>
      <c r="E9" s="123">
        <v>2.6308027397260276</v>
      </c>
      <c r="F9" s="151">
        <v>33.333333333333314</v>
      </c>
      <c r="G9" s="124"/>
      <c r="H9" s="142" t="s">
        <v>98</v>
      </c>
      <c r="I9" s="139">
        <v>68.287999999999997</v>
      </c>
      <c r="J9" s="116">
        <v>56.965000000000003</v>
      </c>
      <c r="K9" s="143">
        <v>19.87711752830684</v>
      </c>
    </row>
    <row r="10" spans="1:13" x14ac:dyDescent="0.25">
      <c r="A10" s="120" t="s">
        <v>99</v>
      </c>
      <c r="B10" s="121">
        <v>6.1581919999999997</v>
      </c>
      <c r="C10" s="122">
        <v>4.4776800000000003</v>
      </c>
      <c r="D10" s="153">
        <v>1005.306</v>
      </c>
      <c r="E10" s="123">
        <v>2.7542630136986301</v>
      </c>
      <c r="F10" s="151">
        <v>37.530864197530832</v>
      </c>
      <c r="G10" s="124"/>
      <c r="H10" s="142" t="s">
        <v>99</v>
      </c>
      <c r="I10" s="154">
        <v>68.39</v>
      </c>
      <c r="J10" s="144">
        <v>56.311999999999998</v>
      </c>
      <c r="K10" s="143">
        <v>21.448359141923575</v>
      </c>
    </row>
    <row r="11" spans="1:13" ht="15.5" x14ac:dyDescent="0.35">
      <c r="A11" s="120" t="s">
        <v>100</v>
      </c>
      <c r="B11" s="121">
        <v>6.2576960000000001</v>
      </c>
      <c r="C11" s="122">
        <v>4.5882399999999999</v>
      </c>
      <c r="D11" s="153">
        <v>1072.963</v>
      </c>
      <c r="E11" s="123">
        <v>2.9396246575342464</v>
      </c>
      <c r="F11" s="151">
        <v>36.385542168674704</v>
      </c>
      <c r="G11" s="124"/>
      <c r="H11" s="142" t="s">
        <v>100</v>
      </c>
      <c r="I11" s="154">
        <v>70.245000000000005</v>
      </c>
      <c r="J11" s="144">
        <v>57.848999999999997</v>
      </c>
      <c r="K11" s="143">
        <v>21.428201006067525</v>
      </c>
      <c r="L11" s="125"/>
      <c r="M11" s="126"/>
    </row>
    <row r="12" spans="1:13" ht="15.5" x14ac:dyDescent="0.35">
      <c r="A12" s="120" t="s">
        <v>101</v>
      </c>
      <c r="B12" s="121">
        <v>6.3793119999999996</v>
      </c>
      <c r="C12" s="122">
        <v>4.5882399999999999</v>
      </c>
      <c r="D12" s="153">
        <v>1105.537</v>
      </c>
      <c r="E12" s="123">
        <v>3.0205928961748634</v>
      </c>
      <c r="F12" s="151">
        <v>39.036144578313241</v>
      </c>
      <c r="G12" s="124"/>
      <c r="H12" s="142" t="s">
        <v>101</v>
      </c>
      <c r="I12" s="154">
        <v>72.192999999999998</v>
      </c>
      <c r="J12" s="144">
        <v>58.451999999999998</v>
      </c>
      <c r="K12" s="143">
        <v>23.508177650037638</v>
      </c>
      <c r="L12" s="125"/>
      <c r="M12" s="126"/>
    </row>
    <row r="13" spans="1:13" ht="15.5" x14ac:dyDescent="0.35">
      <c r="A13" s="120" t="s">
        <v>102</v>
      </c>
      <c r="B13" s="121">
        <v>6.1250239999999998</v>
      </c>
      <c r="C13" s="122">
        <v>4.7209120000000002</v>
      </c>
      <c r="D13" s="153">
        <v>1111.729</v>
      </c>
      <c r="E13" s="123">
        <v>3.0458328767123288</v>
      </c>
      <c r="F13" s="151">
        <v>29.742388758782198</v>
      </c>
      <c r="G13" s="124"/>
      <c r="H13" s="142" t="s">
        <v>102</v>
      </c>
      <c r="I13" s="154">
        <v>73.382000000000005</v>
      </c>
      <c r="J13" s="144">
        <v>58.588999999999999</v>
      </c>
      <c r="K13" s="143">
        <v>25.248766833364641</v>
      </c>
      <c r="L13" s="125"/>
      <c r="M13" s="126"/>
    </row>
    <row r="14" spans="1:13" ht="15.5" x14ac:dyDescent="0.35">
      <c r="A14" s="120" t="s">
        <v>103</v>
      </c>
      <c r="B14" s="121">
        <v>6.1139679999999998</v>
      </c>
      <c r="C14" s="122">
        <v>4.9752000000000001</v>
      </c>
      <c r="D14" s="153">
        <v>1096.2670000000001</v>
      </c>
      <c r="E14" s="123">
        <v>3.0034712328767124</v>
      </c>
      <c r="F14" s="151">
        <v>22.888888888888886</v>
      </c>
      <c r="G14" s="124"/>
      <c r="H14" s="142" t="s">
        <v>103</v>
      </c>
      <c r="I14" s="154">
        <v>70.369</v>
      </c>
      <c r="J14" s="144">
        <v>61.716999999999999</v>
      </c>
      <c r="K14" s="143">
        <v>14.018827875625831</v>
      </c>
      <c r="L14" s="125"/>
      <c r="M14" s="126"/>
    </row>
    <row r="15" spans="1:13" ht="15.5" x14ac:dyDescent="0.35">
      <c r="A15" s="120" t="s">
        <v>104</v>
      </c>
      <c r="B15" s="121">
        <v>6.2279999999999998</v>
      </c>
      <c r="C15" s="122">
        <v>4.875</v>
      </c>
      <c r="D15" s="153">
        <v>1102.7739999999999</v>
      </c>
      <c r="E15" s="123">
        <v>3.021298630136986</v>
      </c>
      <c r="F15" s="151">
        <v>27.753846153846141</v>
      </c>
      <c r="G15" s="124"/>
      <c r="H15" s="142" t="s">
        <v>104</v>
      </c>
      <c r="I15" s="139">
        <v>71.471000000000004</v>
      </c>
      <c r="J15" s="116">
        <v>60.500999999999998</v>
      </c>
      <c r="K15" s="143">
        <v>18.131931703608217</v>
      </c>
      <c r="L15" s="125"/>
      <c r="M15" s="126"/>
    </row>
    <row r="16" spans="1:13" x14ac:dyDescent="0.25">
      <c r="A16" s="120" t="s">
        <v>105</v>
      </c>
      <c r="B16" s="127">
        <v>5.5620000000000003</v>
      </c>
      <c r="C16" s="122">
        <v>4.6063999999999998</v>
      </c>
      <c r="D16" s="153">
        <v>1124.9956956876015</v>
      </c>
      <c r="E16" s="123">
        <v>3.0737587313868895</v>
      </c>
      <c r="F16" s="151">
        <v>20.745050364709982</v>
      </c>
      <c r="G16" s="124"/>
      <c r="H16" s="142" t="s">
        <v>105</v>
      </c>
      <c r="I16" s="139">
        <v>73.293000000000006</v>
      </c>
      <c r="J16" s="116">
        <v>61.012999999999998</v>
      </c>
      <c r="K16" s="143">
        <v>20.126858210545322</v>
      </c>
    </row>
    <row r="17" spans="1:17" x14ac:dyDescent="0.25">
      <c r="A17" s="120" t="s">
        <v>106</v>
      </c>
      <c r="B17" s="127">
        <v>5.6279000000000003</v>
      </c>
      <c r="C17" s="122">
        <v>4.4465000000000003</v>
      </c>
      <c r="D17" s="153">
        <v>1093.3312653019889</v>
      </c>
      <c r="E17" s="123">
        <v>2.9954281241150382</v>
      </c>
      <c r="F17" s="151">
        <v>26.569211739570463</v>
      </c>
      <c r="G17" s="124"/>
      <c r="H17" s="142" t="s">
        <v>106</v>
      </c>
      <c r="I17" s="139">
        <v>73.941000000000003</v>
      </c>
      <c r="J17" s="139">
        <v>61.697000000000003</v>
      </c>
      <c r="K17" s="143">
        <v>19.845373356889311</v>
      </c>
    </row>
    <row r="18" spans="1:17" x14ac:dyDescent="0.25">
      <c r="A18" s="120" t="s">
        <v>107</v>
      </c>
      <c r="B18" s="128">
        <v>6.1873968000000001</v>
      </c>
      <c r="C18" s="122">
        <v>4.7790916500000007</v>
      </c>
      <c r="D18" s="153">
        <v>1035.3245441684951</v>
      </c>
      <c r="E18" s="129">
        <v>2.8365056004616305</v>
      </c>
      <c r="F18" s="152">
        <v>29.46805069118102</v>
      </c>
      <c r="G18" s="124"/>
      <c r="H18" s="142" t="s">
        <v>107</v>
      </c>
      <c r="I18" s="146">
        <v>74.995999999999995</v>
      </c>
      <c r="J18" s="139">
        <v>59.071000000000005</v>
      </c>
      <c r="K18" s="143">
        <v>26.959083137241606</v>
      </c>
    </row>
    <row r="19" spans="1:17" x14ac:dyDescent="0.25">
      <c r="A19" s="120" t="s">
        <v>108</v>
      </c>
      <c r="B19" s="128">
        <v>5.9765131999999994</v>
      </c>
      <c r="C19" s="122">
        <v>4.578638991</v>
      </c>
      <c r="D19" s="153">
        <v>1046.8166437031418</v>
      </c>
      <c r="E19" s="129">
        <v>2.867990804666142</v>
      </c>
      <c r="F19" s="152">
        <v>30.530343443711786</v>
      </c>
      <c r="G19" s="124"/>
      <c r="H19" s="145" t="s">
        <v>108</v>
      </c>
      <c r="I19" s="146">
        <v>75.978558245000002</v>
      </c>
      <c r="J19" s="139">
        <v>61.527000000000001</v>
      </c>
      <c r="K19" s="143">
        <v>23.488156817332239</v>
      </c>
    </row>
    <row r="20" spans="1:17" x14ac:dyDescent="0.25">
      <c r="A20" s="120" t="s">
        <v>109</v>
      </c>
      <c r="B20" s="128">
        <v>6.3313611111111108</v>
      </c>
      <c r="C20" s="122">
        <v>4.9086343159999997</v>
      </c>
      <c r="D20" s="153">
        <v>1079.9908219814768</v>
      </c>
      <c r="E20" s="129">
        <v>2.9507945955778054</v>
      </c>
      <c r="F20" s="152">
        <v>28.984167561100321</v>
      </c>
      <c r="G20" s="124"/>
      <c r="H20" s="145" t="s">
        <v>109</v>
      </c>
      <c r="I20" s="146">
        <v>76.992749794999995</v>
      </c>
      <c r="J20" s="139">
        <v>60.289000000000001</v>
      </c>
      <c r="K20" s="143">
        <v>27.706131790210463</v>
      </c>
    </row>
    <row r="21" spans="1:17" ht="15.5" x14ac:dyDescent="0.35">
      <c r="A21" s="120" t="s">
        <v>110</v>
      </c>
      <c r="B21" s="128">
        <v>7.1554777777777767</v>
      </c>
      <c r="C21" s="122">
        <v>5.130638295899999</v>
      </c>
      <c r="D21" s="153">
        <v>1003.1372566889527</v>
      </c>
      <c r="E21" s="129">
        <v>2.7483212512026101</v>
      </c>
      <c r="F21" s="152">
        <v>39.465644722916238</v>
      </c>
      <c r="G21" s="124"/>
      <c r="H21" s="142" t="s">
        <v>110</v>
      </c>
      <c r="I21" s="139">
        <v>77.810278490000002</v>
      </c>
      <c r="J21" s="139">
        <v>60.231000000000002</v>
      </c>
      <c r="K21" s="143">
        <v>29.186429728877158</v>
      </c>
      <c r="O21" s="132"/>
    </row>
    <row r="22" spans="1:17" ht="15.5" x14ac:dyDescent="0.35">
      <c r="A22" s="130" t="s">
        <v>111</v>
      </c>
      <c r="B22" s="128">
        <v>7.0985666666666667</v>
      </c>
      <c r="C22" s="122">
        <v>5.1387182400000002</v>
      </c>
      <c r="D22" s="153">
        <v>1082.229426821614</v>
      </c>
      <c r="E22" s="129">
        <v>2.9650121282783943</v>
      </c>
      <c r="F22" s="152">
        <v>38.138857495846395</v>
      </c>
      <c r="G22" s="124"/>
      <c r="H22" s="136" t="s">
        <v>111</v>
      </c>
      <c r="I22" s="139">
        <v>83.438237380000004</v>
      </c>
      <c r="J22" s="139">
        <v>60.893000000000001</v>
      </c>
      <c r="K22" s="143">
        <v>37.024349892434287</v>
      </c>
      <c r="O22" s="132"/>
    </row>
    <row r="23" spans="1:17" ht="15.5" x14ac:dyDescent="0.35">
      <c r="A23" s="130" t="s">
        <v>112</v>
      </c>
      <c r="B23" s="128">
        <v>7.3890000000000002</v>
      </c>
      <c r="C23" s="122">
        <v>4.6053768000000002</v>
      </c>
      <c r="D23" s="153">
        <v>900.94090097592868</v>
      </c>
      <c r="E23" s="123">
        <v>2.4683312355504894</v>
      </c>
      <c r="F23" s="151">
        <v>60.442897962225373</v>
      </c>
      <c r="G23" s="124"/>
      <c r="H23" s="136" t="s">
        <v>112</v>
      </c>
      <c r="I23" s="139">
        <v>81.789303564999997</v>
      </c>
      <c r="J23" s="139">
        <v>57.085999999999999</v>
      </c>
      <c r="K23" s="143">
        <v>43.273838708264719</v>
      </c>
      <c r="M23" s="134"/>
      <c r="P23" s="132"/>
    </row>
    <row r="24" spans="1:17" x14ac:dyDescent="0.25">
      <c r="A24" s="130" t="s">
        <v>113</v>
      </c>
      <c r="B24" s="131">
        <v>7.4343456230355809</v>
      </c>
      <c r="C24" s="122">
        <v>4.345008</v>
      </c>
      <c r="D24" s="153">
        <v>846.53935134880578</v>
      </c>
      <c r="E24" s="123">
        <v>2.3129490474011085</v>
      </c>
      <c r="F24" s="151">
        <v>71.10085005679116</v>
      </c>
      <c r="G24" s="124"/>
      <c r="H24" s="136" t="s">
        <v>113</v>
      </c>
      <c r="I24" s="139">
        <v>81.879480439999995</v>
      </c>
      <c r="J24" s="139">
        <v>57.49024</v>
      </c>
      <c r="K24" s="143">
        <v>42.423271219601787</v>
      </c>
      <c r="N24" s="134"/>
    </row>
    <row r="25" spans="1:17" x14ac:dyDescent="0.25">
      <c r="A25" s="130" t="s">
        <v>114</v>
      </c>
      <c r="B25" s="128">
        <v>7.3429396865198635</v>
      </c>
      <c r="C25" s="122">
        <v>4.3671199999999999</v>
      </c>
      <c r="D25" s="153">
        <v>840.5906015698082</v>
      </c>
      <c r="E25" s="123">
        <v>2.3029879495063237</v>
      </c>
      <c r="F25" s="151">
        <v>68.141468210625391</v>
      </c>
      <c r="G25" s="124"/>
      <c r="H25" s="136" t="s">
        <v>114</v>
      </c>
      <c r="I25" s="139">
        <v>77.168610900000004</v>
      </c>
      <c r="J25" s="139">
        <v>53.42</v>
      </c>
      <c r="K25" s="143">
        <v>44.456403781355306</v>
      </c>
      <c r="N25" s="134"/>
    </row>
    <row r="26" spans="1:17" ht="15.5" x14ac:dyDescent="0.35">
      <c r="A26" s="130" t="s">
        <v>115</v>
      </c>
      <c r="B26" s="128">
        <v>7.4476820303343203</v>
      </c>
      <c r="C26" s="122">
        <v>4.0481543999999996</v>
      </c>
      <c r="D26" s="153">
        <v>771.53818015236152</v>
      </c>
      <c r="E26" s="123">
        <v>2.1138032332941412</v>
      </c>
      <c r="F26" s="151">
        <v>83.977222566765732</v>
      </c>
      <c r="G26" s="133"/>
      <c r="H26" s="136" t="s">
        <v>115</v>
      </c>
      <c r="I26" s="139">
        <v>75.695594150000005</v>
      </c>
      <c r="J26" s="139">
        <v>53.858290000000004</v>
      </c>
      <c r="K26" s="143">
        <v>40.54585496494596</v>
      </c>
      <c r="N26" s="134"/>
    </row>
    <row r="27" spans="1:17" ht="15.5" x14ac:dyDescent="0.35">
      <c r="A27" s="130" t="s">
        <v>116</v>
      </c>
      <c r="B27" s="128">
        <v>7.4216810779809395</v>
      </c>
      <c r="C27" s="122">
        <v>4.0516315120000002</v>
      </c>
      <c r="D27" s="153">
        <v>792.17834540316699</v>
      </c>
      <c r="E27" s="123">
        <v>2.1644217087518225</v>
      </c>
      <c r="F27" s="151">
        <v>83.177592927679342</v>
      </c>
      <c r="G27" s="135"/>
      <c r="H27" s="130" t="s">
        <v>116</v>
      </c>
      <c r="I27" s="139">
        <v>70.571669999999997</v>
      </c>
      <c r="J27" s="139">
        <v>52.753</v>
      </c>
      <c r="K27" s="143">
        <v>33.777548196311102</v>
      </c>
      <c r="Q27" s="132"/>
    </row>
    <row r="28" spans="1:17" ht="15.5" x14ac:dyDescent="0.35">
      <c r="A28" s="130" t="s">
        <v>246</v>
      </c>
      <c r="B28" s="128">
        <v>7.2814182587316534</v>
      </c>
      <c r="C28" s="122">
        <v>4.11496028</v>
      </c>
      <c r="D28" s="153">
        <v>890.96542374304909</v>
      </c>
      <c r="E28" s="123">
        <v>2.4410011609398605</v>
      </c>
      <c r="F28" s="151">
        <v>76.949903845284581</v>
      </c>
      <c r="G28" s="135"/>
      <c r="H28" s="130" t="s">
        <v>246</v>
      </c>
      <c r="I28" s="139">
        <v>67.964929999999995</v>
      </c>
      <c r="J28" s="139">
        <v>53.435000000000002</v>
      </c>
      <c r="K28" s="143">
        <v>27.191784410966577</v>
      </c>
      <c r="Q28" s="132"/>
    </row>
    <row r="29" spans="1:17" ht="15.5" x14ac:dyDescent="0.35">
      <c r="A29" s="130" t="s">
        <v>249</v>
      </c>
      <c r="B29" s="128">
        <v>7.4637712995821524</v>
      </c>
      <c r="C29" s="122">
        <v>4.6171315391999999</v>
      </c>
      <c r="D29" s="153">
        <v>867.26077860913983</v>
      </c>
      <c r="E29" s="123">
        <v>2.3760569276962733</v>
      </c>
      <c r="F29" s="151">
        <v>61.653858812854708</v>
      </c>
      <c r="G29" s="135"/>
      <c r="H29" s="130" t="s">
        <v>249</v>
      </c>
      <c r="I29" s="139">
        <v>71.04858999999999</v>
      </c>
      <c r="J29" s="139">
        <v>52.173999999999999</v>
      </c>
      <c r="K29" s="143">
        <v>36.17623720627131</v>
      </c>
      <c r="Q29" s="132"/>
    </row>
    <row r="30" spans="1:17" ht="15.5" x14ac:dyDescent="0.35">
      <c r="A30" s="130" t="s">
        <v>256</v>
      </c>
      <c r="B30" s="128">
        <v>7.3722730321784775</v>
      </c>
      <c r="C30" s="122">
        <v>4.4512395759999999</v>
      </c>
      <c r="D30" s="153">
        <v>878.19576650092677</v>
      </c>
      <c r="E30" s="123">
        <v>2.406015798632676</v>
      </c>
      <c r="F30" s="151">
        <v>65.622921577350695</v>
      </c>
      <c r="G30" s="135"/>
      <c r="H30" s="130" t="s">
        <v>256</v>
      </c>
      <c r="I30" s="139">
        <v>72.164789999999996</v>
      </c>
      <c r="J30" s="139">
        <v>50.411000000000001</v>
      </c>
      <c r="K30" s="143">
        <v>43.152863462339553</v>
      </c>
      <c r="Q30" s="132"/>
    </row>
    <row r="31" spans="1:17" ht="15.5" x14ac:dyDescent="0.35">
      <c r="A31" s="130" t="s">
        <v>263</v>
      </c>
      <c r="B31" s="128">
        <v>7.3165915738366047</v>
      </c>
      <c r="C31" s="122">
        <v>4.0105894287999995</v>
      </c>
      <c r="D31" s="153">
        <v>855.68708206903523</v>
      </c>
      <c r="E31" s="123">
        <v>2.3379428471831565</v>
      </c>
      <c r="F31" s="151">
        <v>82.431827134840574</v>
      </c>
      <c r="G31" s="135"/>
      <c r="H31" s="130" t="s">
        <v>263</v>
      </c>
      <c r="I31" s="139">
        <v>66.648070000000004</v>
      </c>
      <c r="J31" s="139">
        <v>48.2303</v>
      </c>
      <c r="K31" s="143">
        <v>38.187135472928873</v>
      </c>
      <c r="Q31" s="132"/>
    </row>
    <row r="32" spans="1:17" ht="15.5" x14ac:dyDescent="0.35">
      <c r="A32" s="130" t="s">
        <v>340</v>
      </c>
      <c r="B32" s="128">
        <v>7.325387687635625</v>
      </c>
      <c r="C32" s="122">
        <v>4.5951356271999995</v>
      </c>
      <c r="D32" s="153">
        <v>808.88029903588142</v>
      </c>
      <c r="E32" s="123">
        <v>2.2100554618466703</v>
      </c>
      <c r="F32" s="151">
        <v>59.416136583095323</v>
      </c>
      <c r="G32" s="135"/>
      <c r="H32" s="130" t="s">
        <v>340</v>
      </c>
      <c r="I32" s="139">
        <v>64.794029999999992</v>
      </c>
      <c r="J32" s="139">
        <v>48.944929999999999</v>
      </c>
      <c r="K32" s="143">
        <v>32.381494875975903</v>
      </c>
      <c r="Q32" s="132"/>
    </row>
    <row r="33" spans="1:17" ht="15.5" x14ac:dyDescent="0.35">
      <c r="A33" s="136"/>
      <c r="B33" s="137"/>
      <c r="C33" s="125"/>
      <c r="D33" s="138"/>
      <c r="F33" s="139"/>
      <c r="G33" s="135"/>
      <c r="Q33" s="132"/>
    </row>
    <row r="34" spans="1:17" ht="15.5" x14ac:dyDescent="0.35">
      <c r="A34" s="478" t="s">
        <v>124</v>
      </c>
      <c r="B34" s="478"/>
      <c r="C34" s="478"/>
      <c r="D34" s="478"/>
      <c r="F34" s="139"/>
      <c r="G34" s="135"/>
      <c r="H34" s="135"/>
      <c r="Q34" s="132"/>
    </row>
    <row r="35" spans="1:17" x14ac:dyDescent="0.25">
      <c r="H35" s="135"/>
      <c r="I35" s="140"/>
      <c r="J35" s="140"/>
      <c r="K35" s="140"/>
    </row>
    <row r="36" spans="1:17" x14ac:dyDescent="0.25">
      <c r="H36" s="135"/>
      <c r="L36" s="140"/>
      <c r="M36" s="140"/>
      <c r="N36" s="140"/>
      <c r="O36" s="140"/>
      <c r="P36" s="140"/>
    </row>
    <row r="39" spans="1:17" ht="15.5" x14ac:dyDescent="0.35">
      <c r="H39" s="133"/>
      <c r="I39" s="133"/>
    </row>
    <row r="40" spans="1:17" ht="15.5" x14ac:dyDescent="0.35">
      <c r="H40" s="133"/>
      <c r="I40" s="133"/>
    </row>
    <row r="41" spans="1:17" ht="15.5" x14ac:dyDescent="0.35">
      <c r="H41" s="133"/>
      <c r="I41" s="133"/>
    </row>
    <row r="42" spans="1:17" ht="15.5" x14ac:dyDescent="0.35">
      <c r="H42" s="133"/>
      <c r="I42" s="133"/>
    </row>
    <row r="43" spans="1:17" ht="15.5" x14ac:dyDescent="0.35">
      <c r="H43" s="133"/>
      <c r="I43" s="133"/>
    </row>
    <row r="44" spans="1:17" ht="15.5" x14ac:dyDescent="0.35">
      <c r="H44" s="133"/>
      <c r="I44" s="133"/>
    </row>
    <row r="45" spans="1:17" ht="15.5" x14ac:dyDescent="0.35">
      <c r="H45" s="133"/>
      <c r="I45" s="133"/>
    </row>
    <row r="46" spans="1:17" ht="15.5" x14ac:dyDescent="0.35">
      <c r="H46" s="133"/>
      <c r="I46" s="133"/>
    </row>
    <row r="49" spans="1:9" x14ac:dyDescent="0.25">
      <c r="G49" s="139"/>
    </row>
    <row r="50" spans="1:9" x14ac:dyDescent="0.25">
      <c r="G50" s="139"/>
      <c r="H50" s="139"/>
      <c r="I50" s="139"/>
    </row>
    <row r="51" spans="1:9" x14ac:dyDescent="0.25">
      <c r="G51" s="139"/>
      <c r="H51" s="139"/>
      <c r="I51" s="139"/>
    </row>
    <row r="52" spans="1:9" x14ac:dyDescent="0.25">
      <c r="G52" s="139"/>
      <c r="H52" s="139"/>
      <c r="I52" s="139"/>
    </row>
    <row r="53" spans="1:9" x14ac:dyDescent="0.25">
      <c r="G53" s="139"/>
      <c r="H53" s="139"/>
      <c r="I53" s="139"/>
    </row>
    <row r="54" spans="1:9" x14ac:dyDescent="0.25">
      <c r="G54" s="139"/>
      <c r="H54" s="139"/>
      <c r="I54" s="139"/>
    </row>
    <row r="55" spans="1:9" x14ac:dyDescent="0.25">
      <c r="G55" s="125"/>
      <c r="H55" s="139"/>
      <c r="I55" s="139"/>
    </row>
    <row r="56" spans="1:9" x14ac:dyDescent="0.25">
      <c r="G56" s="125"/>
      <c r="H56" s="139"/>
      <c r="I56" s="139"/>
    </row>
    <row r="57" spans="1:9" x14ac:dyDescent="0.25">
      <c r="G57" s="125"/>
      <c r="H57" s="139"/>
      <c r="I57" s="139"/>
    </row>
    <row r="58" spans="1:9" x14ac:dyDescent="0.25">
      <c r="G58" s="125"/>
      <c r="H58" s="135"/>
      <c r="I58" s="135"/>
    </row>
    <row r="59" spans="1:9" x14ac:dyDescent="0.25">
      <c r="G59" s="125"/>
      <c r="H59" s="135"/>
      <c r="I59" s="135"/>
    </row>
    <row r="60" spans="1:9" x14ac:dyDescent="0.25">
      <c r="G60" s="125"/>
      <c r="H60" s="135"/>
      <c r="I60" s="135"/>
    </row>
    <row r="61" spans="1:9" x14ac:dyDescent="0.25">
      <c r="G61" s="125"/>
      <c r="H61" s="135"/>
      <c r="I61" s="135"/>
    </row>
    <row r="63" spans="1:9" x14ac:dyDescent="0.25">
      <c r="A63" s="136"/>
      <c r="B63" s="139"/>
      <c r="C63" s="139"/>
    </row>
    <row r="64" spans="1:9" x14ac:dyDescent="0.25">
      <c r="A64" s="136"/>
      <c r="B64" s="139"/>
      <c r="C64" s="139"/>
    </row>
    <row r="65" spans="1:6" x14ac:dyDescent="0.25">
      <c r="A65" s="136"/>
      <c r="B65" s="139"/>
      <c r="C65" s="139"/>
    </row>
    <row r="66" spans="1:6" x14ac:dyDescent="0.25">
      <c r="A66" s="142" t="s">
        <v>117</v>
      </c>
    </row>
    <row r="67" spans="1:6" ht="15.5" x14ac:dyDescent="0.35">
      <c r="A67" s="142" t="s">
        <v>118</v>
      </c>
      <c r="F67" s="147"/>
    </row>
    <row r="68" spans="1:6" x14ac:dyDescent="0.25">
      <c r="A68" s="148"/>
      <c r="B68" s="149"/>
      <c r="C68" s="149"/>
      <c r="D68" s="149"/>
    </row>
    <row r="69" spans="1:6" x14ac:dyDescent="0.25">
      <c r="A69" s="116" t="s">
        <v>119</v>
      </c>
    </row>
    <row r="70" spans="1:6" x14ac:dyDescent="0.25">
      <c r="A70" s="116" t="s">
        <v>120</v>
      </c>
    </row>
    <row r="72" spans="1:6" x14ac:dyDescent="0.25">
      <c r="A72" s="150" t="s">
        <v>121</v>
      </c>
    </row>
  </sheetData>
  <phoneticPr fontId="87" type="noConversion"/>
  <printOptions headings="1"/>
  <pageMargins left="0.75" right="0.75" top="1" bottom="1" header="0.5" footer="0.5"/>
  <pageSetup paperSize="9" scale="44" orientation="portrait" r:id="rId1"/>
  <headerFooter alignWithMargins="0">
    <oddHeader>&amp;F</oddHeader>
    <oddFooter>&amp;A</oddFooter>
  </headerFooter>
  <ignoredErrors>
    <ignoredError sqref="A24 G24:H2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218F-11E9-422C-8E04-35C1AD1130B5}">
  <dimension ref="A1:I43"/>
  <sheetViews>
    <sheetView zoomScale="90" zoomScaleNormal="90" workbookViewId="0">
      <selection activeCell="AF1" sqref="AF1"/>
    </sheetView>
  </sheetViews>
  <sheetFormatPr defaultColWidth="8.765625" defaultRowHeight="12.5" x14ac:dyDescent="0.25"/>
  <cols>
    <col min="1" max="1" width="8.765625" style="161"/>
    <col min="2" max="2" width="9.61328125" style="161" customWidth="1"/>
    <col min="3" max="3" width="10.4609375" style="161" customWidth="1"/>
    <col min="4" max="4" width="9" style="161" customWidth="1"/>
    <col min="5" max="5" width="11.4609375" style="161" customWidth="1"/>
    <col min="6" max="6" width="14.84375" style="161" customWidth="1"/>
    <col min="7" max="7" width="14.3828125" style="161" customWidth="1"/>
    <col min="8" max="16384" width="8.765625" style="161"/>
  </cols>
  <sheetData>
    <row r="1" spans="1:9" ht="15.5" x14ac:dyDescent="0.35">
      <c r="A1" s="159" t="s">
        <v>292</v>
      </c>
      <c r="B1" s="160"/>
    </row>
    <row r="2" spans="1:9" s="165" customFormat="1" ht="39" x14ac:dyDescent="0.35">
      <c r="A2" s="162" t="s">
        <v>142</v>
      </c>
      <c r="B2" s="163" t="s">
        <v>129</v>
      </c>
      <c r="C2" s="163" t="s">
        <v>130</v>
      </c>
      <c r="D2" s="163" t="s">
        <v>131</v>
      </c>
      <c r="E2" s="164" t="s">
        <v>27</v>
      </c>
      <c r="F2" s="512" t="s">
        <v>132</v>
      </c>
      <c r="G2" s="512" t="s">
        <v>133</v>
      </c>
    </row>
    <row r="3" spans="1:9" ht="13" x14ac:dyDescent="0.3">
      <c r="A3" s="141">
        <v>1990</v>
      </c>
      <c r="B3" s="143">
        <v>92.762</v>
      </c>
      <c r="C3" s="143">
        <v>72.899000000000001</v>
      </c>
      <c r="D3" s="143">
        <v>19.863</v>
      </c>
      <c r="E3" s="143">
        <v>14.782999999999999</v>
      </c>
      <c r="F3" s="166">
        <v>0.13745873820261284</v>
      </c>
      <c r="G3" s="166">
        <v>0.8625412617973871</v>
      </c>
      <c r="H3" s="167"/>
      <c r="I3" s="167"/>
    </row>
    <row r="4" spans="1:9" ht="13" x14ac:dyDescent="0.3">
      <c r="A4" s="141"/>
      <c r="B4" s="143">
        <v>94.201999999999998</v>
      </c>
      <c r="C4" s="143">
        <v>73.356999999999999</v>
      </c>
      <c r="D4" s="143">
        <v>20.844999999999999</v>
      </c>
      <c r="E4" s="143">
        <v>19.611000000000001</v>
      </c>
      <c r="F4" s="166">
        <v>0.17230896294799364</v>
      </c>
      <c r="G4" s="166">
        <v>0.82769103705200631</v>
      </c>
      <c r="H4" s="167"/>
      <c r="I4" s="167"/>
    </row>
    <row r="5" spans="1:9" ht="13" x14ac:dyDescent="0.3">
      <c r="A5" s="141"/>
      <c r="B5" s="143">
        <v>84.492999999999995</v>
      </c>
      <c r="C5" s="143">
        <v>65.8</v>
      </c>
      <c r="D5" s="143">
        <v>18.692999999999998</v>
      </c>
      <c r="E5" s="143">
        <v>20.338999999999999</v>
      </c>
      <c r="F5" s="166">
        <v>0.19401518620268621</v>
      </c>
      <c r="G5" s="166">
        <v>0.80598481379731379</v>
      </c>
      <c r="H5" s="167"/>
      <c r="I5" s="167"/>
    </row>
    <row r="6" spans="1:9" ht="13" x14ac:dyDescent="0.3">
      <c r="A6" s="141"/>
      <c r="B6" s="143">
        <v>68.198999999999998</v>
      </c>
      <c r="C6" s="143">
        <v>50.457000000000001</v>
      </c>
      <c r="D6" s="143">
        <v>17.741999999999997</v>
      </c>
      <c r="E6" s="143">
        <v>18.399999999999999</v>
      </c>
      <c r="F6" s="166">
        <v>0.21247358514532502</v>
      </c>
      <c r="G6" s="166">
        <v>0.78752641485467512</v>
      </c>
      <c r="H6" s="167"/>
      <c r="I6" s="167"/>
    </row>
    <row r="7" spans="1:9" ht="13" x14ac:dyDescent="0.3">
      <c r="A7" s="141"/>
      <c r="B7" s="143">
        <v>49.784999999999997</v>
      </c>
      <c r="C7" s="143">
        <v>31.853999999999999</v>
      </c>
      <c r="D7" s="143">
        <v>17.931000000000001</v>
      </c>
      <c r="E7" s="143">
        <v>15.087999999999999</v>
      </c>
      <c r="F7" s="166">
        <v>0.23257749757217952</v>
      </c>
      <c r="G7" s="166">
        <v>0.76742250242782062</v>
      </c>
      <c r="H7" s="167"/>
      <c r="I7" s="167"/>
    </row>
    <row r="8" spans="1:9" ht="13" x14ac:dyDescent="0.3">
      <c r="A8" s="141">
        <v>1995</v>
      </c>
      <c r="B8" s="143">
        <v>53.036999999999999</v>
      </c>
      <c r="C8" s="143">
        <v>35.15</v>
      </c>
      <c r="D8" s="143">
        <v>17.887</v>
      </c>
      <c r="E8" s="143">
        <v>15.896000000000001</v>
      </c>
      <c r="F8" s="166">
        <v>0.23060072824336678</v>
      </c>
      <c r="G8" s="166">
        <v>0.76939927175663336</v>
      </c>
      <c r="H8" s="167"/>
      <c r="I8" s="167"/>
    </row>
    <row r="9" spans="1:9" ht="13" x14ac:dyDescent="0.3">
      <c r="A9" s="141"/>
      <c r="B9" s="143">
        <v>50.197000000000003</v>
      </c>
      <c r="C9" s="143">
        <v>32.222999999999999</v>
      </c>
      <c r="D9" s="143">
        <v>17.974</v>
      </c>
      <c r="E9" s="143">
        <v>17.799363019000001</v>
      </c>
      <c r="F9" s="166">
        <v>0.26176933925166535</v>
      </c>
      <c r="G9" s="166">
        <v>0.73823066074833477</v>
      </c>
      <c r="H9" s="167"/>
      <c r="I9" s="167"/>
    </row>
    <row r="10" spans="1:9" ht="13" x14ac:dyDescent="0.3">
      <c r="A10" s="141"/>
      <c r="B10" s="143">
        <v>48.494999999999997</v>
      </c>
      <c r="C10" s="143">
        <v>30.280999999999999</v>
      </c>
      <c r="D10" s="143">
        <v>18.213999999999999</v>
      </c>
      <c r="E10" s="143">
        <v>19.757000000000001</v>
      </c>
      <c r="F10" s="166">
        <v>0.28947137080232083</v>
      </c>
      <c r="G10" s="166">
        <v>0.71052862919767923</v>
      </c>
      <c r="H10" s="167"/>
      <c r="I10" s="167"/>
    </row>
    <row r="11" spans="1:9" ht="13" x14ac:dyDescent="0.3">
      <c r="A11" s="141"/>
      <c r="B11" s="143">
        <v>41.177</v>
      </c>
      <c r="C11" s="143">
        <v>25.731000000000002</v>
      </c>
      <c r="D11" s="143">
        <v>15.446</v>
      </c>
      <c r="E11" s="143">
        <v>21.244</v>
      </c>
      <c r="F11" s="166">
        <v>0.34033418240656188</v>
      </c>
      <c r="G11" s="166">
        <v>0.65966581759343812</v>
      </c>
      <c r="H11" s="167"/>
      <c r="I11" s="167"/>
    </row>
    <row r="12" spans="1:9" ht="13" x14ac:dyDescent="0.3">
      <c r="A12" s="141"/>
      <c r="B12" s="143">
        <v>37.076999999999998</v>
      </c>
      <c r="C12" s="143">
        <v>20.888000000000002</v>
      </c>
      <c r="D12" s="143">
        <v>16.189</v>
      </c>
      <c r="E12" s="143">
        <v>20.292999999999999</v>
      </c>
      <c r="F12" s="166">
        <v>0.35372145720759979</v>
      </c>
      <c r="G12" s="166">
        <v>0.64627854279240016</v>
      </c>
      <c r="H12" s="167"/>
      <c r="I12" s="167"/>
    </row>
    <row r="13" spans="1:9" ht="13" x14ac:dyDescent="0.3">
      <c r="A13" s="141">
        <v>2000</v>
      </c>
      <c r="B13" s="143">
        <v>31.197582666666662</v>
      </c>
      <c r="C13" s="143">
        <v>17.187526666666663</v>
      </c>
      <c r="D13" s="143">
        <v>14.010056000000001</v>
      </c>
      <c r="E13" s="143">
        <v>23.445900672999997</v>
      </c>
      <c r="F13" s="166">
        <v>0.42907038936846487</v>
      </c>
      <c r="G13" s="166">
        <v>0.57092961063153513</v>
      </c>
      <c r="H13" s="167"/>
      <c r="I13" s="167"/>
    </row>
    <row r="14" spans="1:9" ht="13" x14ac:dyDescent="0.3">
      <c r="A14" s="141"/>
      <c r="B14" s="143">
        <v>31.929856000000001</v>
      </c>
      <c r="C14" s="143">
        <v>17.346712</v>
      </c>
      <c r="D14" s="143">
        <v>14.583144000000003</v>
      </c>
      <c r="E14" s="143">
        <v>35.542182625000002</v>
      </c>
      <c r="F14" s="166">
        <v>0.52676906388642553</v>
      </c>
      <c r="G14" s="166">
        <v>0.47323093611357436</v>
      </c>
      <c r="H14" s="167"/>
      <c r="I14" s="167"/>
    </row>
    <row r="15" spans="1:9" ht="13" x14ac:dyDescent="0.3">
      <c r="A15" s="141"/>
      <c r="B15" s="143">
        <v>29.989154999999997</v>
      </c>
      <c r="C15" s="143">
        <v>16.391369999999998</v>
      </c>
      <c r="D15" s="143">
        <v>13.597784999999996</v>
      </c>
      <c r="E15" s="143">
        <v>28.686214821</v>
      </c>
      <c r="F15" s="166">
        <v>0.48889704331668588</v>
      </c>
      <c r="G15" s="166">
        <v>0.51110295668331407</v>
      </c>
      <c r="H15" s="167"/>
      <c r="I15" s="167"/>
    </row>
    <row r="16" spans="1:9" ht="13" x14ac:dyDescent="0.3">
      <c r="A16" s="141"/>
      <c r="B16" s="143">
        <v>28.278999999999996</v>
      </c>
      <c r="C16" s="143">
        <v>15.632999999999999</v>
      </c>
      <c r="D16" s="143">
        <v>12.645999999999997</v>
      </c>
      <c r="E16" s="143">
        <v>31.891144164</v>
      </c>
      <c r="F16" s="166">
        <v>0.53001608367560771</v>
      </c>
      <c r="G16" s="166">
        <v>0.46998391632439235</v>
      </c>
      <c r="H16" s="167"/>
      <c r="I16" s="167"/>
    </row>
    <row r="17" spans="1:9" ht="13" x14ac:dyDescent="0.3">
      <c r="A17" s="141"/>
      <c r="B17" s="143">
        <v>25.096057000000009</v>
      </c>
      <c r="C17" s="143">
        <v>12.542343000000002</v>
      </c>
      <c r="D17" s="143">
        <v>12.553714000000005</v>
      </c>
      <c r="E17" s="143">
        <v>36.152810565000003</v>
      </c>
      <c r="F17" s="166">
        <v>0.59026088158500301</v>
      </c>
      <c r="G17" s="166">
        <v>0.40973911841499699</v>
      </c>
      <c r="H17" s="167"/>
      <c r="I17" s="167"/>
    </row>
    <row r="18" spans="1:9" ht="13" x14ac:dyDescent="0.3">
      <c r="A18" s="141">
        <v>2005</v>
      </c>
      <c r="B18" s="143">
        <v>20.498292999999997</v>
      </c>
      <c r="C18" s="143">
        <v>9.5634369999999986</v>
      </c>
      <c r="D18" s="143">
        <v>10.934856</v>
      </c>
      <c r="E18" s="143">
        <v>43.968490293999999</v>
      </c>
      <c r="F18" s="166">
        <v>0.68203325879441234</v>
      </c>
      <c r="G18" s="166">
        <v>0.31796674120558766</v>
      </c>
      <c r="H18" s="167"/>
      <c r="I18" s="167"/>
    </row>
    <row r="19" spans="1:9" ht="13" x14ac:dyDescent="0.3">
      <c r="A19" s="141"/>
      <c r="B19" s="143">
        <v>18.517161999999999</v>
      </c>
      <c r="C19" s="143">
        <v>9.4444010000000009</v>
      </c>
      <c r="D19" s="143">
        <v>9.0727609999999999</v>
      </c>
      <c r="E19" s="143">
        <v>50.528068910000002</v>
      </c>
      <c r="F19" s="166">
        <v>0.73181113661366426</v>
      </c>
      <c r="G19" s="166">
        <v>0.2681888633863358</v>
      </c>
      <c r="H19" s="167"/>
      <c r="I19" s="167"/>
    </row>
    <row r="20" spans="1:9" ht="13" x14ac:dyDescent="0.3">
      <c r="A20" s="141"/>
      <c r="B20" s="143">
        <v>17.007227000000004</v>
      </c>
      <c r="C20" s="143">
        <v>7.6738820000000016</v>
      </c>
      <c r="D20" s="143">
        <v>9.3333450000000013</v>
      </c>
      <c r="E20" s="143">
        <v>43.36412035699999</v>
      </c>
      <c r="F20" s="166">
        <v>0.71828975590971256</v>
      </c>
      <c r="G20" s="166">
        <v>0.28171024409028755</v>
      </c>
      <c r="H20" s="167"/>
      <c r="I20" s="167"/>
    </row>
    <row r="21" spans="1:9" ht="13" x14ac:dyDescent="0.3">
      <c r="A21" s="141"/>
      <c r="B21" s="143">
        <v>18.053242571428573</v>
      </c>
      <c r="C21" s="143">
        <v>8.0956801428571428</v>
      </c>
      <c r="D21" s="143">
        <v>9.9575624285714301</v>
      </c>
      <c r="E21" s="143">
        <v>43.875315509000004</v>
      </c>
      <c r="F21" s="166">
        <v>0.70848275608189915</v>
      </c>
      <c r="G21" s="166">
        <v>0.29151724391810085</v>
      </c>
      <c r="H21" s="167"/>
      <c r="I21" s="167"/>
    </row>
    <row r="22" spans="1:9" ht="13" x14ac:dyDescent="0.3">
      <c r="A22" s="141"/>
      <c r="B22" s="143">
        <v>17.873633820922869</v>
      </c>
      <c r="C22" s="143">
        <v>7.5196957799539046</v>
      </c>
      <c r="D22" s="143">
        <v>10.353938040968965</v>
      </c>
      <c r="E22" s="143">
        <v>38.166842009285716</v>
      </c>
      <c r="F22" s="166">
        <v>0.68105849288153086</v>
      </c>
      <c r="G22" s="166">
        <v>0.31894150711846914</v>
      </c>
      <c r="H22" s="167"/>
      <c r="I22" s="167"/>
    </row>
    <row r="23" spans="1:9" ht="13" x14ac:dyDescent="0.3">
      <c r="A23" s="141">
        <v>2010</v>
      </c>
      <c r="B23" s="143">
        <v>18.346630369367602</v>
      </c>
      <c r="C23" s="143">
        <v>7.3904483601055153</v>
      </c>
      <c r="D23" s="143">
        <v>10.956182009262088</v>
      </c>
      <c r="E23" s="143">
        <v>26.540735669428571</v>
      </c>
      <c r="F23" s="166">
        <v>0.59127407133867915</v>
      </c>
      <c r="G23" s="166">
        <v>0.4087259286613209</v>
      </c>
      <c r="H23" s="167"/>
      <c r="I23" s="167"/>
    </row>
    <row r="24" spans="1:9" ht="13" x14ac:dyDescent="0.3">
      <c r="A24" s="141"/>
      <c r="B24" s="143">
        <v>18.551978210657118</v>
      </c>
      <c r="C24" s="143">
        <v>7.3122227503376021</v>
      </c>
      <c r="D24" s="143">
        <v>11.239755460319516</v>
      </c>
      <c r="E24" s="143">
        <v>32.527389433857145</v>
      </c>
      <c r="F24" s="166">
        <v>0.63680094202087223</v>
      </c>
      <c r="G24" s="166">
        <v>0.36319905797912777</v>
      </c>
      <c r="H24" s="167"/>
      <c r="I24" s="167"/>
    </row>
    <row r="25" spans="1:9" ht="13" x14ac:dyDescent="0.3">
      <c r="A25" s="141"/>
      <c r="B25" s="143">
        <v>16.966667060472489</v>
      </c>
      <c r="C25" s="143">
        <v>6.1531074661197662</v>
      </c>
      <c r="D25" s="143">
        <v>10.813559594352721</v>
      </c>
      <c r="E25" s="143">
        <v>44.815163843875425</v>
      </c>
      <c r="F25" s="166">
        <v>0.72537772331900163</v>
      </c>
      <c r="G25" s="166">
        <v>0.27462227668099837</v>
      </c>
    </row>
    <row r="26" spans="1:9" ht="13" x14ac:dyDescent="0.3">
      <c r="A26" s="141"/>
      <c r="B26" s="143">
        <v>12.672645612964631</v>
      </c>
      <c r="C26" s="168">
        <v>4.0887236200599677</v>
      </c>
      <c r="D26" s="168">
        <v>8.5839219929046635</v>
      </c>
      <c r="E26" s="168">
        <v>50.611161959505189</v>
      </c>
      <c r="F26" s="166">
        <v>0.79974900216848555</v>
      </c>
      <c r="G26" s="166">
        <v>0.20025099783151445</v>
      </c>
    </row>
    <row r="27" spans="1:9" ht="13" x14ac:dyDescent="0.3">
      <c r="A27" s="141"/>
      <c r="B27" s="143">
        <v>11.647611787657706</v>
      </c>
      <c r="C27" s="168">
        <v>3.6851135499858856</v>
      </c>
      <c r="D27" s="168">
        <v>7.962498237671821</v>
      </c>
      <c r="E27" s="168">
        <v>42.224994746999997</v>
      </c>
      <c r="F27" s="166">
        <v>0.78379342421153342</v>
      </c>
      <c r="G27" s="166">
        <v>0.21620657578846647</v>
      </c>
    </row>
    <row r="28" spans="1:9" ht="13" x14ac:dyDescent="0.3">
      <c r="A28" s="160">
        <v>2015</v>
      </c>
      <c r="B28" s="143">
        <v>8.5980175232254528</v>
      </c>
      <c r="C28" s="168">
        <v>2.7837266099910738</v>
      </c>
      <c r="D28" s="168">
        <v>5.8142909132343785</v>
      </c>
      <c r="E28" s="168">
        <v>22.518072222142859</v>
      </c>
      <c r="F28" s="166">
        <v>0.72367936994701321</v>
      </c>
      <c r="G28" s="166">
        <v>0.27632063005298674</v>
      </c>
    </row>
    <row r="29" spans="1:9" ht="13" x14ac:dyDescent="0.3">
      <c r="A29" s="160"/>
      <c r="B29" s="168">
        <v>4.1777964297208774</v>
      </c>
      <c r="C29" s="168">
        <v>2.1781410000801086E-2</v>
      </c>
      <c r="D29" s="168">
        <v>4.1560150197200763</v>
      </c>
      <c r="E29" s="168">
        <v>8.9137177697142871</v>
      </c>
      <c r="F29" s="166">
        <v>0.68087752370912691</v>
      </c>
      <c r="G29" s="166">
        <v>0.31912247629087315</v>
      </c>
    </row>
    <row r="30" spans="1:9" ht="13" x14ac:dyDescent="0.3">
      <c r="A30" s="160"/>
      <c r="B30" s="168">
        <v>3.0410644856719964</v>
      </c>
      <c r="C30" s="168">
        <v>2.0075579994201658E-2</v>
      </c>
      <c r="D30" s="168">
        <v>3.0209889056777945</v>
      </c>
      <c r="E30" s="168">
        <v>8.4979182792857131</v>
      </c>
      <c r="F30" s="166">
        <v>0.73645298310807028</v>
      </c>
      <c r="G30" s="166">
        <v>0.26354701689192983</v>
      </c>
    </row>
    <row r="31" spans="1:9" x14ac:dyDescent="0.25">
      <c r="B31" s="168">
        <v>2.7823300160646434</v>
      </c>
      <c r="C31" s="168">
        <v>2.4063759999275205E-2</v>
      </c>
      <c r="D31" s="168">
        <v>2.7582662560653683</v>
      </c>
      <c r="E31" s="168">
        <v>10.084233097</v>
      </c>
      <c r="F31" s="166">
        <v>0.78375499411808902</v>
      </c>
      <c r="G31" s="166">
        <v>0.21624500588191103</v>
      </c>
    </row>
    <row r="32" spans="1:9" ht="13" x14ac:dyDescent="0.3">
      <c r="A32" s="160"/>
      <c r="B32" s="168">
        <v>2.5913990940196987</v>
      </c>
      <c r="C32" s="168">
        <v>9.8974459997177133E-2</v>
      </c>
      <c r="D32" s="168">
        <v>2.4924246340225218</v>
      </c>
      <c r="E32" s="168">
        <v>6.2289851440000001</v>
      </c>
      <c r="F32" s="166">
        <v>0.70620337798328114</v>
      </c>
      <c r="G32" s="166">
        <v>0.29379662201671891</v>
      </c>
    </row>
    <row r="33" spans="1:7" ht="13" x14ac:dyDescent="0.3">
      <c r="A33" s="160">
        <v>2020</v>
      </c>
      <c r="B33" s="168">
        <v>1.6732873001853941</v>
      </c>
      <c r="C33" s="168">
        <v>0.10672052999496459</v>
      </c>
      <c r="D33" s="168">
        <v>1.5665667701904296</v>
      </c>
      <c r="E33" s="168">
        <v>4.527339864</v>
      </c>
      <c r="F33" s="166">
        <v>0.73014224918243065</v>
      </c>
      <c r="G33" s="166">
        <v>0.26985775081756941</v>
      </c>
    </row>
    <row r="34" spans="1:7" x14ac:dyDescent="0.25">
      <c r="C34" s="168"/>
      <c r="D34" s="168"/>
      <c r="E34" s="171"/>
      <c r="F34" s="169"/>
      <c r="G34" s="168"/>
    </row>
    <row r="35" spans="1:7" x14ac:dyDescent="0.25">
      <c r="C35" s="168"/>
      <c r="D35" s="168"/>
      <c r="E35" s="171"/>
      <c r="F35" s="169"/>
      <c r="G35" s="168"/>
    </row>
    <row r="36" spans="1:7" x14ac:dyDescent="0.25">
      <c r="C36" s="168"/>
      <c r="D36" s="168"/>
      <c r="E36" s="171"/>
      <c r="F36" s="169"/>
      <c r="G36" s="170"/>
    </row>
    <row r="37" spans="1:7" x14ac:dyDescent="0.25">
      <c r="C37" s="168"/>
      <c r="D37" s="168"/>
      <c r="E37" s="171"/>
      <c r="F37" s="169"/>
      <c r="G37" s="170"/>
    </row>
    <row r="38" spans="1:7" x14ac:dyDescent="0.25">
      <c r="C38" s="168"/>
      <c r="D38" s="168"/>
      <c r="E38" s="171"/>
      <c r="F38" s="172"/>
      <c r="G38" s="170"/>
    </row>
    <row r="39" spans="1:7" x14ac:dyDescent="0.25">
      <c r="C39" s="168"/>
      <c r="D39" s="168"/>
      <c r="E39" s="171"/>
      <c r="F39" s="172"/>
      <c r="G39" s="170"/>
    </row>
    <row r="40" spans="1:7" x14ac:dyDescent="0.25">
      <c r="C40" s="168"/>
      <c r="D40" s="168"/>
      <c r="E40" s="171"/>
      <c r="F40" s="172"/>
      <c r="G40" s="170"/>
    </row>
    <row r="41" spans="1:7" x14ac:dyDescent="0.25">
      <c r="C41" s="168"/>
      <c r="D41" s="168"/>
      <c r="E41" s="171"/>
      <c r="F41" s="172"/>
      <c r="G41" s="170"/>
    </row>
    <row r="42" spans="1:7" x14ac:dyDescent="0.25">
      <c r="C42" s="168"/>
      <c r="D42" s="168"/>
      <c r="E42" s="171"/>
      <c r="F42" s="172"/>
      <c r="G42" s="170"/>
    </row>
    <row r="43" spans="1:7" x14ac:dyDescent="0.25">
      <c r="C43" s="168"/>
      <c r="D43" s="168"/>
      <c r="E43" s="171"/>
      <c r="F43" s="172"/>
      <c r="G43" s="170"/>
    </row>
  </sheetData>
  <pageMargins left="0.70866141732283472" right="0.70866141732283472" top="0.74803149606299213" bottom="0.74803149606299213" header="0.31496062992125984" footer="0.31496062992125984"/>
  <pageSetup paperSize="9" scale="78" orientation="landscape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9048-61EB-441E-B1A6-6D02F0439156}">
  <dimension ref="A1:J653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8.765625" style="174"/>
    <col min="2" max="2" width="8.07421875" style="174" customWidth="1"/>
    <col min="3" max="3" width="10" style="174" customWidth="1"/>
    <col min="4" max="4" width="16.23046875" style="174" customWidth="1"/>
    <col min="5" max="5" width="15.765625" style="174" customWidth="1"/>
    <col min="6" max="6" width="12.765625" style="174" customWidth="1"/>
    <col min="7" max="7" width="16.23046875" style="174" customWidth="1"/>
    <col min="8" max="8" width="15.53515625" style="174" customWidth="1"/>
    <col min="9" max="9" width="12.765625" style="174" customWidth="1"/>
    <col min="10" max="10" width="21.765625" style="174" bestFit="1" customWidth="1"/>
    <col min="11" max="16384" width="8.765625" style="174"/>
  </cols>
  <sheetData>
    <row r="1" spans="1:10" x14ac:dyDescent="0.35">
      <c r="A1" s="173" t="s">
        <v>293</v>
      </c>
    </row>
    <row r="2" spans="1:10" x14ac:dyDescent="0.35">
      <c r="A2" s="175"/>
    </row>
    <row r="3" spans="1:10" ht="39" x14ac:dyDescent="0.35">
      <c r="A3" s="162" t="s">
        <v>294</v>
      </c>
      <c r="B3" s="513" t="s">
        <v>20</v>
      </c>
      <c r="C3" s="513" t="s">
        <v>23</v>
      </c>
      <c r="D3" s="513" t="s">
        <v>134</v>
      </c>
      <c r="E3" s="513" t="s">
        <v>135</v>
      </c>
      <c r="F3" s="513" t="s">
        <v>136</v>
      </c>
      <c r="G3" s="513" t="s">
        <v>7</v>
      </c>
      <c r="H3" s="513" t="s">
        <v>137</v>
      </c>
    </row>
    <row r="4" spans="1:10" x14ac:dyDescent="0.35">
      <c r="A4" s="176">
        <v>1990</v>
      </c>
      <c r="B4" s="514">
        <v>4239</v>
      </c>
      <c r="C4" s="514">
        <v>6280</v>
      </c>
      <c r="D4" s="514">
        <v>1211</v>
      </c>
      <c r="E4" s="177">
        <v>12513</v>
      </c>
      <c r="F4" s="177">
        <v>84014</v>
      </c>
      <c r="G4" s="515">
        <v>108257</v>
      </c>
      <c r="H4" s="516">
        <v>77.606067044163424</v>
      </c>
      <c r="I4" s="178"/>
      <c r="J4" s="179"/>
    </row>
    <row r="5" spans="1:10" x14ac:dyDescent="0.35">
      <c r="A5" s="176"/>
      <c r="B5" s="514">
        <v>4778</v>
      </c>
      <c r="C5" s="514">
        <v>6426</v>
      </c>
      <c r="D5" s="514">
        <v>1144</v>
      </c>
      <c r="E5" s="177">
        <v>11624</v>
      </c>
      <c r="F5" s="177">
        <v>83542</v>
      </c>
      <c r="G5" s="515">
        <v>107514</v>
      </c>
      <c r="H5" s="516">
        <v>77.703368863589859</v>
      </c>
      <c r="I5" s="178"/>
      <c r="J5" s="179"/>
    </row>
    <row r="6" spans="1:10" x14ac:dyDescent="0.35">
      <c r="A6" s="176"/>
      <c r="B6" s="514">
        <v>4156</v>
      </c>
      <c r="C6" s="514">
        <v>6581</v>
      </c>
      <c r="D6" s="514">
        <v>945</v>
      </c>
      <c r="E6" s="177">
        <v>10429</v>
      </c>
      <c r="F6" s="177">
        <v>78469</v>
      </c>
      <c r="G6" s="515">
        <v>100580</v>
      </c>
      <c r="H6" s="516">
        <v>78.016504275203815</v>
      </c>
      <c r="I6" s="178"/>
      <c r="J6" s="179"/>
    </row>
    <row r="7" spans="1:10" x14ac:dyDescent="0.35">
      <c r="A7" s="176"/>
      <c r="B7" s="514">
        <v>4638</v>
      </c>
      <c r="C7" s="514">
        <v>5300</v>
      </c>
      <c r="D7" s="514">
        <v>826</v>
      </c>
      <c r="E7" s="177">
        <v>9856</v>
      </c>
      <c r="F7" s="177">
        <v>66136</v>
      </c>
      <c r="G7" s="515">
        <v>86756</v>
      </c>
      <c r="H7" s="516">
        <v>76.232191433445536</v>
      </c>
      <c r="I7" s="178"/>
      <c r="J7" s="179"/>
    </row>
    <row r="8" spans="1:10" x14ac:dyDescent="0.35">
      <c r="A8" s="176"/>
      <c r="B8" s="514">
        <v>3901</v>
      </c>
      <c r="C8" s="514">
        <v>4946</v>
      </c>
      <c r="D8" s="514">
        <v>721</v>
      </c>
      <c r="E8" s="177">
        <v>9793</v>
      </c>
      <c r="F8" s="177">
        <v>62406</v>
      </c>
      <c r="G8" s="515">
        <v>81767</v>
      </c>
      <c r="H8" s="516">
        <v>76.321743490650263</v>
      </c>
      <c r="I8" s="178"/>
      <c r="J8" s="179"/>
    </row>
    <row r="9" spans="1:10" x14ac:dyDescent="0.35">
      <c r="A9" s="176">
        <v>1995</v>
      </c>
      <c r="B9" s="514">
        <v>2690</v>
      </c>
      <c r="C9" s="514">
        <v>4494</v>
      </c>
      <c r="D9" s="514">
        <v>523</v>
      </c>
      <c r="E9" s="177">
        <v>9647</v>
      </c>
      <c r="F9" s="180">
        <v>59588</v>
      </c>
      <c r="G9" s="515">
        <v>76942</v>
      </c>
      <c r="H9" s="516">
        <v>77.4453484442827</v>
      </c>
      <c r="I9" s="178"/>
      <c r="J9" s="179"/>
    </row>
    <row r="10" spans="1:10" x14ac:dyDescent="0.35">
      <c r="A10" s="176"/>
      <c r="B10" s="514">
        <v>2705</v>
      </c>
      <c r="C10" s="514">
        <v>3075.9196273156072</v>
      </c>
      <c r="D10" s="514">
        <v>522.5</v>
      </c>
      <c r="E10" s="177">
        <v>9585.5380000000005</v>
      </c>
      <c r="F10" s="180">
        <v>55511</v>
      </c>
      <c r="G10" s="515">
        <v>71399.957627315613</v>
      </c>
      <c r="H10" s="516">
        <v>77.74654473851264</v>
      </c>
      <c r="I10" s="178"/>
      <c r="J10" s="179"/>
    </row>
    <row r="11" spans="1:10" x14ac:dyDescent="0.35">
      <c r="A11" s="176"/>
      <c r="B11" s="514">
        <v>2587</v>
      </c>
      <c r="C11" s="514">
        <v>2993</v>
      </c>
      <c r="D11" s="514">
        <v>545</v>
      </c>
      <c r="E11" s="177">
        <v>9622</v>
      </c>
      <c r="F11" s="180">
        <v>47333</v>
      </c>
      <c r="G11" s="515">
        <v>63080</v>
      </c>
      <c r="H11" s="516">
        <v>75.036461636017762</v>
      </c>
      <c r="I11" s="178"/>
      <c r="J11" s="179"/>
    </row>
    <row r="12" spans="1:10" x14ac:dyDescent="0.35">
      <c r="A12" s="176"/>
      <c r="B12" s="514">
        <v>2366</v>
      </c>
      <c r="C12" s="514">
        <v>2414</v>
      </c>
      <c r="D12" s="514">
        <v>416</v>
      </c>
      <c r="E12" s="177">
        <v>9368</v>
      </c>
      <c r="F12" s="180">
        <v>48588</v>
      </c>
      <c r="G12" s="515">
        <v>63152</v>
      </c>
      <c r="H12" s="516">
        <v>76.938180896883708</v>
      </c>
      <c r="I12" s="178"/>
      <c r="J12" s="179"/>
    </row>
    <row r="13" spans="1:10" x14ac:dyDescent="0.35">
      <c r="A13" s="176"/>
      <c r="B13" s="514">
        <v>2517</v>
      </c>
      <c r="C13" s="514">
        <v>2040</v>
      </c>
      <c r="D13" s="514">
        <v>271</v>
      </c>
      <c r="E13" s="177">
        <v>9718</v>
      </c>
      <c r="F13" s="180">
        <v>41178</v>
      </c>
      <c r="G13" s="515">
        <v>55724</v>
      </c>
      <c r="H13" s="516">
        <v>73.896346278084849</v>
      </c>
      <c r="I13" s="178"/>
      <c r="J13" s="179"/>
    </row>
    <row r="14" spans="1:10" x14ac:dyDescent="0.35">
      <c r="A14" s="176">
        <v>2000</v>
      </c>
      <c r="B14" s="514">
        <v>1882.697456745278</v>
      </c>
      <c r="C14" s="514">
        <v>1875.996805472806</v>
      </c>
      <c r="D14" s="514">
        <v>82.023855226088699</v>
      </c>
      <c r="E14" s="177">
        <v>9892.7863359730436</v>
      </c>
      <c r="F14" s="180">
        <v>46197.493975852907</v>
      </c>
      <c r="G14" s="515">
        <v>59930.998429270119</v>
      </c>
      <c r="H14" s="516">
        <v>77.084472454392142</v>
      </c>
      <c r="I14" s="178"/>
      <c r="J14" s="179"/>
    </row>
    <row r="15" spans="1:10" x14ac:dyDescent="0.35">
      <c r="A15" s="176"/>
      <c r="B15" s="514">
        <v>1873.7301659080574</v>
      </c>
      <c r="C15" s="514">
        <v>1826.3821134609536</v>
      </c>
      <c r="D15" s="514">
        <v>68.155366624024282</v>
      </c>
      <c r="E15" s="177">
        <v>9150.7712607504745</v>
      </c>
      <c r="F15" s="180">
        <v>50931.369637690579</v>
      </c>
      <c r="G15" s="515">
        <v>63850.408544434089</v>
      </c>
      <c r="H15" s="516">
        <v>79.766709091997384</v>
      </c>
      <c r="I15" s="178"/>
      <c r="J15" s="179"/>
    </row>
    <row r="16" spans="1:10" x14ac:dyDescent="0.35">
      <c r="A16" s="176"/>
      <c r="B16" s="514">
        <v>1285.9862110870708</v>
      </c>
      <c r="C16" s="514">
        <v>1809.5600840568752</v>
      </c>
      <c r="D16" s="514">
        <v>22.366616172207159</v>
      </c>
      <c r="E16" s="177">
        <v>7694.835116545265</v>
      </c>
      <c r="F16" s="180">
        <v>47741.11464911107</v>
      </c>
      <c r="G16" s="515">
        <v>58553.862676972494</v>
      </c>
      <c r="H16" s="516">
        <v>81.533672530687269</v>
      </c>
      <c r="I16" s="178"/>
      <c r="J16" s="179"/>
    </row>
    <row r="17" spans="1:10" x14ac:dyDescent="0.35">
      <c r="A17" s="176"/>
      <c r="B17" s="514">
        <v>1042.559561902809</v>
      </c>
      <c r="C17" s="514">
        <v>1856.1076770157215</v>
      </c>
      <c r="D17" s="514">
        <v>24.804307377805117</v>
      </c>
      <c r="E17" s="177">
        <v>7635.6617560393897</v>
      </c>
      <c r="F17" s="180">
        <v>52463.405425838137</v>
      </c>
      <c r="G17" s="515">
        <v>63022.538728173859</v>
      </c>
      <c r="H17" s="516">
        <v>83.24546501073381</v>
      </c>
      <c r="I17" s="178"/>
      <c r="J17" s="179"/>
    </row>
    <row r="18" spans="1:10" x14ac:dyDescent="0.35">
      <c r="A18" s="181"/>
      <c r="B18" s="514">
        <v>940.66469891470206</v>
      </c>
      <c r="C18" s="514">
        <v>1847.7608042490763</v>
      </c>
      <c r="D18" s="514">
        <v>27.5</v>
      </c>
      <c r="E18" s="177">
        <v>7190.1313004877429</v>
      </c>
      <c r="F18" s="180">
        <v>50443.589783968608</v>
      </c>
      <c r="G18" s="515">
        <v>60449.64658762014</v>
      </c>
      <c r="H18" s="516">
        <v>83.447286512836726</v>
      </c>
      <c r="I18" s="178"/>
      <c r="J18" s="179"/>
    </row>
    <row r="19" spans="1:10" x14ac:dyDescent="0.35">
      <c r="A19" s="176">
        <v>2005</v>
      </c>
      <c r="B19" s="517">
        <v>614.09280736947539</v>
      </c>
      <c r="C19" s="514">
        <v>1781.4228156753566</v>
      </c>
      <c r="D19" s="517">
        <v>59.209115125704784</v>
      </c>
      <c r="E19" s="177">
        <v>7339.419003271948</v>
      </c>
      <c r="F19" s="180">
        <v>52058.235584615388</v>
      </c>
      <c r="G19" s="182">
        <v>61852.379326057875</v>
      </c>
      <c r="H19" s="516">
        <v>84.165291864016794</v>
      </c>
      <c r="I19" s="178"/>
      <c r="J19" s="179"/>
    </row>
    <row r="20" spans="1:10" x14ac:dyDescent="0.35">
      <c r="A20" s="176"/>
      <c r="B20" s="517">
        <v>561.22071082474179</v>
      </c>
      <c r="C20" s="514">
        <v>1755.5353316911196</v>
      </c>
      <c r="D20" s="517">
        <v>53.51319279932595</v>
      </c>
      <c r="E20" s="177">
        <v>7786.0802096438638</v>
      </c>
      <c r="F20" s="180">
        <v>57437.778508976036</v>
      </c>
      <c r="G20" s="182">
        <v>67594.127953935094</v>
      </c>
      <c r="H20" s="516">
        <v>84.974509247488868</v>
      </c>
      <c r="I20" s="178"/>
      <c r="J20" s="179"/>
    </row>
    <row r="21" spans="1:10" x14ac:dyDescent="0.35">
      <c r="A21" s="176"/>
      <c r="B21" s="517">
        <v>648.23043241124401</v>
      </c>
      <c r="C21" s="514">
        <v>1895.9518958578378</v>
      </c>
      <c r="D21" s="517">
        <v>45.190923845252925</v>
      </c>
      <c r="E21" s="177">
        <v>7928.4345363541752</v>
      </c>
      <c r="F21" s="180">
        <v>52510.676487400073</v>
      </c>
      <c r="G21" s="182">
        <v>63028.484275868585</v>
      </c>
      <c r="H21" s="516">
        <v>83.312611893960124</v>
      </c>
      <c r="I21" s="178"/>
      <c r="J21" s="179"/>
    </row>
    <row r="22" spans="1:10" x14ac:dyDescent="0.35">
      <c r="A22" s="176"/>
      <c r="B22" s="517">
        <v>683.48587961324961</v>
      </c>
      <c r="C22" s="514">
        <v>1940.4403113653298</v>
      </c>
      <c r="D22" s="517">
        <v>48.518943992786646</v>
      </c>
      <c r="E22" s="177">
        <v>7904.9653108894727</v>
      </c>
      <c r="F22" s="180">
        <v>47807.634913455855</v>
      </c>
      <c r="G22" s="182">
        <v>58385.045359316697</v>
      </c>
      <c r="H22" s="516">
        <v>81.883356635650927</v>
      </c>
      <c r="I22" s="178"/>
      <c r="J22" s="179"/>
    </row>
    <row r="23" spans="1:10" x14ac:dyDescent="0.35">
      <c r="A23" s="176"/>
      <c r="B23" s="518">
        <v>689.16941821665864</v>
      </c>
      <c r="C23" s="519">
        <v>1742.0972421883521</v>
      </c>
      <c r="D23" s="518">
        <v>94.192803072451412</v>
      </c>
      <c r="E23" s="183">
        <v>6511.9265578227478</v>
      </c>
      <c r="F23" s="184">
        <v>39680.806956526052</v>
      </c>
      <c r="G23" s="185">
        <v>48718.192977826257</v>
      </c>
      <c r="H23" s="516">
        <v>81.449669068363221</v>
      </c>
      <c r="I23" s="178"/>
      <c r="J23" s="179"/>
    </row>
    <row r="24" spans="1:10" x14ac:dyDescent="0.35">
      <c r="A24" s="176">
        <v>2010</v>
      </c>
      <c r="B24" s="517">
        <v>718.87254499470919</v>
      </c>
      <c r="C24" s="514">
        <v>1958.6163920435058</v>
      </c>
      <c r="D24" s="517">
        <v>58.062112621424525</v>
      </c>
      <c r="E24" s="183">
        <v>7091.098340151384</v>
      </c>
      <c r="F24" s="180">
        <v>41497.513343818595</v>
      </c>
      <c r="G24" s="182">
        <v>51324.162733629622</v>
      </c>
      <c r="H24" s="516">
        <v>80.853756074286196</v>
      </c>
      <c r="I24" s="178"/>
      <c r="J24" s="179"/>
    </row>
    <row r="25" spans="1:10" x14ac:dyDescent="0.35">
      <c r="A25" s="176"/>
      <c r="B25" s="517">
        <v>704.5361300623141</v>
      </c>
      <c r="C25" s="514">
        <v>1797.5695012845533</v>
      </c>
      <c r="D25" s="517">
        <v>55.154320852661598</v>
      </c>
      <c r="E25" s="183">
        <v>7100.3511430992448</v>
      </c>
      <c r="F25" s="180">
        <v>41849.657596669771</v>
      </c>
      <c r="G25" s="182">
        <v>51507.268691968544</v>
      </c>
      <c r="H25" s="516">
        <v>81.250003464453414</v>
      </c>
      <c r="I25" s="178"/>
      <c r="J25" s="179"/>
    </row>
    <row r="26" spans="1:10" x14ac:dyDescent="0.35">
      <c r="A26" s="176"/>
      <c r="B26" s="517">
        <v>673.9295233302895</v>
      </c>
      <c r="C26" s="514">
        <v>1826.4702246742336</v>
      </c>
      <c r="D26" s="517">
        <v>40.198809872279405</v>
      </c>
      <c r="E26" s="183">
        <v>6600.4049412626428</v>
      </c>
      <c r="F26" s="180">
        <v>54901.327531565868</v>
      </c>
      <c r="G26" s="182">
        <v>64042.331030705318</v>
      </c>
      <c r="H26" s="516">
        <v>85.726622763376994</v>
      </c>
    </row>
    <row r="27" spans="1:10" x14ac:dyDescent="0.35">
      <c r="A27" s="176"/>
      <c r="B27" s="517">
        <v>639.50132517182942</v>
      </c>
      <c r="C27" s="514">
        <v>2322.5116277768684</v>
      </c>
      <c r="D27" s="517">
        <v>49.327719020070163</v>
      </c>
      <c r="E27" s="183">
        <v>7319.1897985278056</v>
      </c>
      <c r="F27" s="184">
        <v>49872.851570012397</v>
      </c>
      <c r="G27" s="182">
        <v>60203.382040508972</v>
      </c>
      <c r="H27" s="516">
        <v>82.840614396803346</v>
      </c>
    </row>
    <row r="28" spans="1:10" x14ac:dyDescent="0.35">
      <c r="A28" s="176"/>
      <c r="B28" s="517">
        <v>548.51496806014461</v>
      </c>
      <c r="C28" s="514">
        <v>2441.7966109270965</v>
      </c>
      <c r="D28" s="517">
        <v>49.223605180410232</v>
      </c>
      <c r="E28" s="183">
        <v>7020.6076315071559</v>
      </c>
      <c r="F28" s="184">
        <v>38234.020410884805</v>
      </c>
      <c r="G28" s="182">
        <v>48294.163226559613</v>
      </c>
      <c r="H28" s="516">
        <v>79.16902966414338</v>
      </c>
    </row>
    <row r="29" spans="1:10" x14ac:dyDescent="0.35">
      <c r="A29" s="176">
        <v>2015</v>
      </c>
      <c r="B29" s="517">
        <v>552.05730057100186</v>
      </c>
      <c r="C29" s="514">
        <v>2073.4634616326716</v>
      </c>
      <c r="D29" s="517">
        <v>50.591611791846496</v>
      </c>
      <c r="E29" s="183">
        <v>5445.1064923280292</v>
      </c>
      <c r="F29" s="184">
        <v>29329.694470999788</v>
      </c>
      <c r="G29" s="182">
        <v>37450.913337323334</v>
      </c>
      <c r="H29" s="516">
        <v>78.315031216528453</v>
      </c>
    </row>
    <row r="30" spans="1:10" x14ac:dyDescent="0.35">
      <c r="A30" s="176"/>
      <c r="B30" s="517">
        <v>549.73262209560494</v>
      </c>
      <c r="C30" s="514">
        <v>1962.598728475811</v>
      </c>
      <c r="D30" s="517">
        <v>55.106512980063528</v>
      </c>
      <c r="E30" s="183">
        <v>3412.7285102919946</v>
      </c>
      <c r="F30" s="184">
        <v>12055.14059117469</v>
      </c>
      <c r="G30" s="182">
        <v>18035.306965018164</v>
      </c>
      <c r="H30" s="516">
        <v>66.841893041006799</v>
      </c>
      <c r="I30" s="187"/>
    </row>
    <row r="31" spans="1:10" x14ac:dyDescent="0.35">
      <c r="A31" s="176"/>
      <c r="B31" s="517">
        <v>535.59861319929132</v>
      </c>
      <c r="C31" s="514">
        <v>1731.9234159790185</v>
      </c>
      <c r="D31" s="517">
        <v>53.242258397643667</v>
      </c>
      <c r="E31" s="183">
        <v>3401.8374681159507</v>
      </c>
      <c r="F31" s="184">
        <v>8716.4745034132666</v>
      </c>
      <c r="G31" s="182">
        <v>14439.076259105172</v>
      </c>
      <c r="H31" s="516">
        <v>60.367258590498295</v>
      </c>
      <c r="I31" s="187"/>
    </row>
    <row r="32" spans="1:10" x14ac:dyDescent="0.35">
      <c r="A32" s="176"/>
      <c r="B32" s="517">
        <v>523.39220152348923</v>
      </c>
      <c r="C32" s="514">
        <v>1701.1937378058183</v>
      </c>
      <c r="D32" s="517">
        <v>52.501727268322654</v>
      </c>
      <c r="E32" s="183">
        <v>3126.1198392354595</v>
      </c>
      <c r="F32" s="184">
        <v>6655.310464423148</v>
      </c>
      <c r="G32" s="182">
        <v>12058.517970256238</v>
      </c>
      <c r="H32" s="516">
        <v>55.191777968397602</v>
      </c>
      <c r="I32" s="187"/>
    </row>
    <row r="33" spans="1:9" x14ac:dyDescent="0.35">
      <c r="A33" s="176"/>
      <c r="B33" s="517">
        <v>490.77761787895008</v>
      </c>
      <c r="C33" s="514">
        <v>1436.3377594706283</v>
      </c>
      <c r="D33" s="517">
        <v>45.602446812889085</v>
      </c>
      <c r="E33" s="183">
        <v>3101.636136855263</v>
      </c>
      <c r="F33" s="184">
        <v>2906.17162698129</v>
      </c>
      <c r="G33" s="182">
        <v>7980.52558799902</v>
      </c>
      <c r="H33" s="516">
        <v>36.415792355224596</v>
      </c>
      <c r="I33" s="187"/>
    </row>
    <row r="34" spans="1:9" x14ac:dyDescent="0.35">
      <c r="A34" s="176">
        <v>2020</v>
      </c>
      <c r="B34" s="517">
        <v>467.87201466308898</v>
      </c>
      <c r="C34" s="514">
        <v>1287.1071232620138</v>
      </c>
      <c r="D34" s="517">
        <v>43.594166245329085</v>
      </c>
      <c r="E34" s="183">
        <v>2948.7589229248833</v>
      </c>
      <c r="F34" s="184">
        <v>2324.6860004192822</v>
      </c>
      <c r="G34" s="182">
        <v>7072.0182275145971</v>
      </c>
      <c r="H34" s="516">
        <v>32.87160645846177</v>
      </c>
      <c r="I34" s="187"/>
    </row>
    <row r="35" spans="1:9" x14ac:dyDescent="0.35">
      <c r="A35" s="186"/>
      <c r="B35" s="517"/>
      <c r="C35" s="517"/>
      <c r="D35" s="517"/>
      <c r="E35" s="520"/>
      <c r="F35" s="188"/>
      <c r="G35" s="188"/>
    </row>
    <row r="36" spans="1:9" x14ac:dyDescent="0.35">
      <c r="A36" s="186"/>
      <c r="B36" s="517"/>
      <c r="C36" s="517"/>
      <c r="D36" s="517"/>
      <c r="E36" s="520"/>
      <c r="F36" s="188"/>
      <c r="G36" s="188"/>
    </row>
    <row r="37" spans="1:9" x14ac:dyDescent="0.35">
      <c r="A37" s="186"/>
      <c r="B37" s="517"/>
      <c r="C37" s="517"/>
      <c r="D37" s="517"/>
      <c r="E37" s="520"/>
      <c r="F37" s="517"/>
      <c r="G37" s="517"/>
      <c r="H37" s="517"/>
    </row>
    <row r="38" spans="1:9" x14ac:dyDescent="0.35">
      <c r="A38" s="186"/>
      <c r="B38" s="517"/>
      <c r="C38" s="517"/>
      <c r="D38" s="517"/>
      <c r="E38" s="517"/>
      <c r="F38" s="188"/>
      <c r="G38" s="188"/>
    </row>
    <row r="39" spans="1:9" x14ac:dyDescent="0.35">
      <c r="A39" s="186"/>
      <c r="B39" s="517"/>
      <c r="C39" s="517"/>
      <c r="D39" s="517"/>
      <c r="E39" s="517"/>
      <c r="F39" s="517"/>
      <c r="G39" s="188"/>
    </row>
    <row r="40" spans="1:9" x14ac:dyDescent="0.35">
      <c r="A40" s="186"/>
      <c r="B40" s="517"/>
      <c r="C40" s="517"/>
      <c r="D40" s="517"/>
      <c r="E40" s="517"/>
      <c r="F40" s="188"/>
      <c r="G40" s="188"/>
    </row>
    <row r="41" spans="1:9" x14ac:dyDescent="0.35">
      <c r="A41" s="186"/>
      <c r="B41" s="517"/>
      <c r="C41" s="517"/>
      <c r="D41" s="517"/>
      <c r="E41" s="517"/>
      <c r="F41" s="188"/>
      <c r="G41" s="188"/>
    </row>
    <row r="42" spans="1:9" x14ac:dyDescent="0.35">
      <c r="A42" s="186"/>
      <c r="B42" s="517"/>
      <c r="C42" s="517"/>
      <c r="D42" s="517"/>
      <c r="E42" s="517"/>
      <c r="F42" s="188"/>
      <c r="G42" s="188"/>
    </row>
    <row r="43" spans="1:9" x14ac:dyDescent="0.35">
      <c r="A43" s="186"/>
      <c r="B43" s="517"/>
      <c r="C43" s="517"/>
      <c r="D43" s="517"/>
      <c r="E43" s="517"/>
      <c r="F43" s="188"/>
      <c r="G43" s="188"/>
    </row>
    <row r="44" spans="1:9" x14ac:dyDescent="0.35">
      <c r="A44" s="186"/>
      <c r="B44" s="517"/>
      <c r="C44" s="517"/>
      <c r="D44" s="517"/>
      <c r="E44" s="517"/>
      <c r="F44" s="188"/>
      <c r="G44" s="188"/>
    </row>
    <row r="45" spans="1:9" x14ac:dyDescent="0.35">
      <c r="A45" s="186"/>
    </row>
    <row r="46" spans="1:9" x14ac:dyDescent="0.35">
      <c r="A46" s="186"/>
      <c r="B46" s="514"/>
      <c r="C46" s="514"/>
      <c r="D46" s="514"/>
      <c r="E46" s="514"/>
      <c r="F46" s="514"/>
      <c r="G46" s="514"/>
    </row>
    <row r="47" spans="1:9" x14ac:dyDescent="0.35">
      <c r="A47" s="186"/>
      <c r="B47" s="514"/>
      <c r="C47" s="514"/>
      <c r="D47" s="514"/>
      <c r="E47" s="514"/>
      <c r="F47" s="514"/>
      <c r="G47" s="514"/>
      <c r="H47" s="514"/>
    </row>
    <row r="48" spans="1:9" x14ac:dyDescent="0.35">
      <c r="A48" s="186"/>
      <c r="B48" s="514"/>
      <c r="C48" s="514"/>
      <c r="D48" s="514"/>
      <c r="E48" s="514"/>
      <c r="F48" s="514"/>
      <c r="G48" s="514"/>
    </row>
    <row r="49" spans="1:7" x14ac:dyDescent="0.35">
      <c r="A49" s="186"/>
      <c r="B49" s="514"/>
      <c r="C49" s="514"/>
      <c r="D49" s="514"/>
      <c r="E49" s="514"/>
      <c r="F49" s="514"/>
      <c r="G49" s="514"/>
    </row>
    <row r="50" spans="1:7" x14ac:dyDescent="0.35">
      <c r="A50" s="186"/>
      <c r="B50" s="514"/>
      <c r="C50" s="514"/>
      <c r="D50" s="514"/>
      <c r="E50" s="514"/>
      <c r="F50" s="514"/>
      <c r="G50" s="514"/>
    </row>
    <row r="51" spans="1:7" x14ac:dyDescent="0.35">
      <c r="A51" s="186"/>
      <c r="B51" s="514"/>
      <c r="C51" s="514"/>
      <c r="D51" s="514"/>
      <c r="E51" s="514"/>
      <c r="F51" s="514"/>
      <c r="G51" s="514"/>
    </row>
    <row r="52" spans="1:7" x14ac:dyDescent="0.35">
      <c r="A52" s="186"/>
      <c r="B52" s="514"/>
      <c r="C52" s="514"/>
      <c r="D52" s="514"/>
      <c r="E52" s="514"/>
      <c r="F52" s="514"/>
      <c r="G52" s="514"/>
    </row>
    <row r="53" spans="1:7" x14ac:dyDescent="0.35">
      <c r="A53" s="186"/>
      <c r="B53" s="514"/>
      <c r="C53" s="514"/>
      <c r="D53" s="514"/>
      <c r="E53" s="514"/>
      <c r="F53" s="514"/>
      <c r="G53" s="514"/>
    </row>
    <row r="54" spans="1:7" x14ac:dyDescent="0.35">
      <c r="A54" s="186"/>
      <c r="B54" s="514"/>
      <c r="C54" s="514"/>
      <c r="D54" s="521"/>
      <c r="E54" s="514"/>
      <c r="F54" s="514"/>
      <c r="G54" s="514"/>
    </row>
    <row r="55" spans="1:7" x14ac:dyDescent="0.35">
      <c r="A55" s="186"/>
      <c r="B55" s="514"/>
      <c r="C55" s="514"/>
      <c r="D55" s="514"/>
      <c r="E55" s="514"/>
      <c r="F55" s="514"/>
      <c r="G55" s="514"/>
    </row>
    <row r="56" spans="1:7" x14ac:dyDescent="0.35">
      <c r="A56" s="186"/>
      <c r="B56" s="514"/>
      <c r="C56" s="514"/>
      <c r="D56" s="514"/>
      <c r="E56" s="514"/>
      <c r="F56" s="514"/>
      <c r="G56" s="514"/>
    </row>
    <row r="57" spans="1:7" x14ac:dyDescent="0.35">
      <c r="A57" s="186"/>
      <c r="B57" s="514"/>
      <c r="C57" s="514"/>
      <c r="D57" s="521"/>
      <c r="E57" s="514"/>
      <c r="F57" s="514"/>
      <c r="G57" s="514"/>
    </row>
    <row r="58" spans="1:7" x14ac:dyDescent="0.35">
      <c r="A58" s="186"/>
      <c r="B58" s="514"/>
      <c r="C58" s="514"/>
      <c r="D58" s="514"/>
      <c r="E58" s="514"/>
      <c r="F58" s="514"/>
      <c r="G58" s="514"/>
    </row>
    <row r="59" spans="1:7" x14ac:dyDescent="0.35">
      <c r="A59" s="186"/>
      <c r="B59" s="514"/>
      <c r="C59" s="514"/>
      <c r="D59" s="514"/>
      <c r="E59" s="514"/>
      <c r="F59" s="514"/>
      <c r="G59" s="514"/>
    </row>
    <row r="60" spans="1:7" x14ac:dyDescent="0.35">
      <c r="A60" s="186"/>
      <c r="B60" s="514"/>
      <c r="C60" s="514"/>
      <c r="D60" s="521"/>
      <c r="E60" s="514"/>
      <c r="F60" s="514"/>
      <c r="G60" s="514"/>
    </row>
    <row r="61" spans="1:7" x14ac:dyDescent="0.35">
      <c r="A61" s="186"/>
      <c r="B61" s="514"/>
      <c r="C61" s="514"/>
      <c r="D61" s="514"/>
      <c r="E61" s="514"/>
      <c r="F61" s="514"/>
      <c r="G61" s="514"/>
    </row>
    <row r="62" spans="1:7" x14ac:dyDescent="0.35">
      <c r="A62" s="186"/>
      <c r="B62" s="514"/>
      <c r="C62" s="514"/>
      <c r="D62" s="522"/>
      <c r="E62" s="514"/>
      <c r="F62" s="514"/>
      <c r="G62" s="522"/>
    </row>
    <row r="63" spans="1:7" x14ac:dyDescent="0.35">
      <c r="A63" s="186"/>
      <c r="B63" s="514"/>
      <c r="C63" s="514"/>
      <c r="D63" s="521"/>
      <c r="E63" s="514"/>
      <c r="F63" s="514"/>
      <c r="G63" s="514"/>
    </row>
    <row r="64" spans="1:7" x14ac:dyDescent="0.35">
      <c r="A64" s="186"/>
    </row>
    <row r="65" spans="1:1" x14ac:dyDescent="0.35">
      <c r="A65" s="186"/>
    </row>
    <row r="66" spans="1:1" x14ac:dyDescent="0.35">
      <c r="A66" s="186"/>
    </row>
    <row r="67" spans="1:1" x14ac:dyDescent="0.35">
      <c r="A67" s="186"/>
    </row>
    <row r="68" spans="1:1" x14ac:dyDescent="0.35">
      <c r="A68" s="186"/>
    </row>
    <row r="69" spans="1:1" x14ac:dyDescent="0.35">
      <c r="A69" s="186"/>
    </row>
    <row r="70" spans="1:1" x14ac:dyDescent="0.35">
      <c r="A70" s="186"/>
    </row>
    <row r="71" spans="1:1" x14ac:dyDescent="0.35">
      <c r="A71" s="186"/>
    </row>
    <row r="72" spans="1:1" x14ac:dyDescent="0.35">
      <c r="A72" s="186"/>
    </row>
    <row r="73" spans="1:1" x14ac:dyDescent="0.35">
      <c r="A73" s="186"/>
    </row>
    <row r="74" spans="1:1" x14ac:dyDescent="0.35">
      <c r="A74" s="186"/>
    </row>
    <row r="75" spans="1:1" x14ac:dyDescent="0.35">
      <c r="A75" s="186"/>
    </row>
    <row r="76" spans="1:1" x14ac:dyDescent="0.35">
      <c r="A76" s="186"/>
    </row>
    <row r="77" spans="1:1" x14ac:dyDescent="0.35">
      <c r="A77" s="186"/>
    </row>
    <row r="78" spans="1:1" x14ac:dyDescent="0.35">
      <c r="A78" s="186"/>
    </row>
    <row r="79" spans="1:1" x14ac:dyDescent="0.35">
      <c r="A79" s="186"/>
    </row>
    <row r="80" spans="1:1" x14ac:dyDescent="0.35">
      <c r="A80" s="186"/>
    </row>
    <row r="81" spans="1:1" x14ac:dyDescent="0.35">
      <c r="A81" s="186"/>
    </row>
    <row r="82" spans="1:1" x14ac:dyDescent="0.35">
      <c r="A82" s="186"/>
    </row>
    <row r="83" spans="1:1" x14ac:dyDescent="0.35">
      <c r="A83" s="186"/>
    </row>
    <row r="84" spans="1:1" x14ac:dyDescent="0.35">
      <c r="A84" s="186"/>
    </row>
    <row r="85" spans="1:1" x14ac:dyDescent="0.35">
      <c r="A85" s="186"/>
    </row>
    <row r="86" spans="1:1" x14ac:dyDescent="0.35">
      <c r="A86" s="186"/>
    </row>
    <row r="87" spans="1:1" x14ac:dyDescent="0.35">
      <c r="A87" s="186"/>
    </row>
    <row r="88" spans="1:1" x14ac:dyDescent="0.35">
      <c r="A88" s="186"/>
    </row>
    <row r="89" spans="1:1" x14ac:dyDescent="0.35">
      <c r="A89" s="186"/>
    </row>
    <row r="90" spans="1:1" x14ac:dyDescent="0.35">
      <c r="A90" s="186"/>
    </row>
    <row r="91" spans="1:1" x14ac:dyDescent="0.35">
      <c r="A91" s="186"/>
    </row>
    <row r="92" spans="1:1" x14ac:dyDescent="0.35">
      <c r="A92" s="186"/>
    </row>
    <row r="93" spans="1:1" x14ac:dyDescent="0.35">
      <c r="A93" s="186"/>
    </row>
    <row r="94" spans="1:1" x14ac:dyDescent="0.35">
      <c r="A94" s="186"/>
    </row>
    <row r="95" spans="1:1" x14ac:dyDescent="0.35">
      <c r="A95" s="186"/>
    </row>
    <row r="96" spans="1:1" x14ac:dyDescent="0.35">
      <c r="A96" s="186"/>
    </row>
    <row r="97" spans="1:1" x14ac:dyDescent="0.35">
      <c r="A97" s="186"/>
    </row>
    <row r="98" spans="1:1" x14ac:dyDescent="0.35">
      <c r="A98" s="186"/>
    </row>
    <row r="99" spans="1:1" x14ac:dyDescent="0.35">
      <c r="A99" s="186"/>
    </row>
    <row r="100" spans="1:1" x14ac:dyDescent="0.35">
      <c r="A100" s="186"/>
    </row>
    <row r="101" spans="1:1" x14ac:dyDescent="0.35">
      <c r="A101" s="186"/>
    </row>
    <row r="102" spans="1:1" x14ac:dyDescent="0.35">
      <c r="A102" s="186"/>
    </row>
    <row r="103" spans="1:1" x14ac:dyDescent="0.35">
      <c r="A103" s="186"/>
    </row>
    <row r="104" spans="1:1" x14ac:dyDescent="0.35">
      <c r="A104" s="186"/>
    </row>
    <row r="105" spans="1:1" x14ac:dyDescent="0.35">
      <c r="A105" s="186"/>
    </row>
    <row r="106" spans="1:1" x14ac:dyDescent="0.35">
      <c r="A106" s="186"/>
    </row>
    <row r="107" spans="1:1" x14ac:dyDescent="0.35">
      <c r="A107" s="186"/>
    </row>
    <row r="108" spans="1:1" x14ac:dyDescent="0.35">
      <c r="A108" s="186"/>
    </row>
    <row r="109" spans="1:1" x14ac:dyDescent="0.35">
      <c r="A109" s="186"/>
    </row>
    <row r="110" spans="1:1" x14ac:dyDescent="0.35">
      <c r="A110" s="186"/>
    </row>
    <row r="111" spans="1:1" x14ac:dyDescent="0.35">
      <c r="A111" s="186"/>
    </row>
    <row r="112" spans="1:1" x14ac:dyDescent="0.35">
      <c r="A112" s="186"/>
    </row>
    <row r="113" spans="1:1" x14ac:dyDescent="0.35">
      <c r="A113" s="186"/>
    </row>
    <row r="114" spans="1:1" x14ac:dyDescent="0.35">
      <c r="A114" s="186"/>
    </row>
    <row r="115" spans="1:1" x14ac:dyDescent="0.35">
      <c r="A115" s="186"/>
    </row>
    <row r="116" spans="1:1" x14ac:dyDescent="0.35">
      <c r="A116" s="186"/>
    </row>
    <row r="117" spans="1:1" x14ac:dyDescent="0.35">
      <c r="A117" s="186"/>
    </row>
    <row r="118" spans="1:1" x14ac:dyDescent="0.35">
      <c r="A118" s="186"/>
    </row>
    <row r="119" spans="1:1" x14ac:dyDescent="0.35">
      <c r="A119" s="186"/>
    </row>
    <row r="120" spans="1:1" x14ac:dyDescent="0.35">
      <c r="A120" s="186"/>
    </row>
    <row r="121" spans="1:1" x14ac:dyDescent="0.35">
      <c r="A121" s="186"/>
    </row>
    <row r="122" spans="1:1" x14ac:dyDescent="0.35">
      <c r="A122" s="186"/>
    </row>
    <row r="123" spans="1:1" x14ac:dyDescent="0.35">
      <c r="A123" s="186"/>
    </row>
    <row r="124" spans="1:1" x14ac:dyDescent="0.35">
      <c r="A124" s="186"/>
    </row>
    <row r="125" spans="1:1" x14ac:dyDescent="0.35">
      <c r="A125" s="186"/>
    </row>
    <row r="126" spans="1:1" x14ac:dyDescent="0.35">
      <c r="A126" s="186"/>
    </row>
    <row r="127" spans="1:1" x14ac:dyDescent="0.35">
      <c r="A127" s="186"/>
    </row>
    <row r="128" spans="1:1" x14ac:dyDescent="0.35">
      <c r="A128" s="186"/>
    </row>
    <row r="129" spans="1:1" x14ac:dyDescent="0.35">
      <c r="A129" s="186"/>
    </row>
    <row r="130" spans="1:1" x14ac:dyDescent="0.35">
      <c r="A130" s="186"/>
    </row>
    <row r="131" spans="1:1" x14ac:dyDescent="0.35">
      <c r="A131" s="186"/>
    </row>
    <row r="132" spans="1:1" x14ac:dyDescent="0.35">
      <c r="A132" s="186"/>
    </row>
    <row r="133" spans="1:1" x14ac:dyDescent="0.35">
      <c r="A133" s="186"/>
    </row>
    <row r="134" spans="1:1" x14ac:dyDescent="0.35">
      <c r="A134" s="186"/>
    </row>
    <row r="135" spans="1:1" x14ac:dyDescent="0.35">
      <c r="A135" s="186"/>
    </row>
    <row r="136" spans="1:1" x14ac:dyDescent="0.35">
      <c r="A136" s="186"/>
    </row>
    <row r="137" spans="1:1" x14ac:dyDescent="0.35">
      <c r="A137" s="186"/>
    </row>
    <row r="138" spans="1:1" x14ac:dyDescent="0.35">
      <c r="A138" s="186"/>
    </row>
    <row r="139" spans="1:1" x14ac:dyDescent="0.35">
      <c r="A139" s="186"/>
    </row>
    <row r="140" spans="1:1" x14ac:dyDescent="0.35">
      <c r="A140" s="186"/>
    </row>
    <row r="141" spans="1:1" x14ac:dyDescent="0.35">
      <c r="A141" s="186"/>
    </row>
    <row r="142" spans="1:1" x14ac:dyDescent="0.35">
      <c r="A142" s="186"/>
    </row>
    <row r="143" spans="1:1" x14ac:dyDescent="0.35">
      <c r="A143" s="186"/>
    </row>
    <row r="144" spans="1:1" x14ac:dyDescent="0.35">
      <c r="A144" s="186"/>
    </row>
    <row r="145" spans="1:1" x14ac:dyDescent="0.35">
      <c r="A145" s="186"/>
    </row>
    <row r="146" spans="1:1" x14ac:dyDescent="0.35">
      <c r="A146" s="186"/>
    </row>
    <row r="147" spans="1:1" x14ac:dyDescent="0.35">
      <c r="A147" s="186"/>
    </row>
    <row r="148" spans="1:1" x14ac:dyDescent="0.35">
      <c r="A148" s="186"/>
    </row>
    <row r="149" spans="1:1" x14ac:dyDescent="0.35">
      <c r="A149" s="186"/>
    </row>
    <row r="150" spans="1:1" x14ac:dyDescent="0.35">
      <c r="A150" s="186"/>
    </row>
    <row r="151" spans="1:1" x14ac:dyDescent="0.35">
      <c r="A151" s="186"/>
    </row>
    <row r="152" spans="1:1" x14ac:dyDescent="0.35">
      <c r="A152" s="186"/>
    </row>
    <row r="153" spans="1:1" x14ac:dyDescent="0.35">
      <c r="A153" s="186"/>
    </row>
    <row r="154" spans="1:1" x14ac:dyDescent="0.35">
      <c r="A154" s="186"/>
    </row>
    <row r="155" spans="1:1" x14ac:dyDescent="0.35">
      <c r="A155" s="186"/>
    </row>
    <row r="156" spans="1:1" x14ac:dyDescent="0.35">
      <c r="A156" s="186"/>
    </row>
    <row r="157" spans="1:1" x14ac:dyDescent="0.35">
      <c r="A157" s="186"/>
    </row>
    <row r="158" spans="1:1" x14ac:dyDescent="0.35">
      <c r="A158" s="186"/>
    </row>
    <row r="159" spans="1:1" x14ac:dyDescent="0.35">
      <c r="A159" s="186"/>
    </row>
    <row r="160" spans="1:1" x14ac:dyDescent="0.35">
      <c r="A160" s="186"/>
    </row>
    <row r="161" spans="1:1" x14ac:dyDescent="0.35">
      <c r="A161" s="186"/>
    </row>
    <row r="162" spans="1:1" x14ac:dyDescent="0.35">
      <c r="A162" s="186"/>
    </row>
    <row r="163" spans="1:1" x14ac:dyDescent="0.35">
      <c r="A163" s="186"/>
    </row>
    <row r="164" spans="1:1" x14ac:dyDescent="0.35">
      <c r="A164" s="186"/>
    </row>
    <row r="165" spans="1:1" x14ac:dyDescent="0.35">
      <c r="A165" s="186"/>
    </row>
    <row r="166" spans="1:1" x14ac:dyDescent="0.35">
      <c r="A166" s="186"/>
    </row>
    <row r="167" spans="1:1" x14ac:dyDescent="0.35">
      <c r="A167" s="186"/>
    </row>
    <row r="168" spans="1:1" x14ac:dyDescent="0.35">
      <c r="A168" s="186"/>
    </row>
    <row r="169" spans="1:1" x14ac:dyDescent="0.35">
      <c r="A169" s="186"/>
    </row>
    <row r="170" spans="1:1" x14ac:dyDescent="0.35">
      <c r="A170" s="186"/>
    </row>
    <row r="171" spans="1:1" x14ac:dyDescent="0.35">
      <c r="A171" s="186"/>
    </row>
    <row r="172" spans="1:1" x14ac:dyDescent="0.35">
      <c r="A172" s="186"/>
    </row>
    <row r="173" spans="1:1" x14ac:dyDescent="0.35">
      <c r="A173" s="186"/>
    </row>
    <row r="174" spans="1:1" x14ac:dyDescent="0.35">
      <c r="A174" s="186"/>
    </row>
    <row r="175" spans="1:1" x14ac:dyDescent="0.35">
      <c r="A175" s="186"/>
    </row>
    <row r="176" spans="1:1" x14ac:dyDescent="0.35">
      <c r="A176" s="186"/>
    </row>
    <row r="177" spans="1:1" x14ac:dyDescent="0.35">
      <c r="A177" s="186"/>
    </row>
    <row r="178" spans="1:1" x14ac:dyDescent="0.35">
      <c r="A178" s="186"/>
    </row>
    <row r="179" spans="1:1" x14ac:dyDescent="0.35">
      <c r="A179" s="186"/>
    </row>
    <row r="180" spans="1:1" x14ac:dyDescent="0.35">
      <c r="A180" s="186"/>
    </row>
    <row r="181" spans="1:1" x14ac:dyDescent="0.35">
      <c r="A181" s="186"/>
    </row>
    <row r="182" spans="1:1" x14ac:dyDescent="0.35">
      <c r="A182" s="186"/>
    </row>
    <row r="183" spans="1:1" x14ac:dyDescent="0.35">
      <c r="A183" s="186"/>
    </row>
    <row r="184" spans="1:1" x14ac:dyDescent="0.35">
      <c r="A184" s="186"/>
    </row>
    <row r="185" spans="1:1" x14ac:dyDescent="0.35">
      <c r="A185" s="186"/>
    </row>
    <row r="186" spans="1:1" x14ac:dyDescent="0.35">
      <c r="A186" s="186"/>
    </row>
    <row r="187" spans="1:1" x14ac:dyDescent="0.35">
      <c r="A187" s="186"/>
    </row>
    <row r="188" spans="1:1" x14ac:dyDescent="0.35">
      <c r="A188" s="186"/>
    </row>
    <row r="189" spans="1:1" x14ac:dyDescent="0.35">
      <c r="A189" s="186"/>
    </row>
    <row r="190" spans="1:1" x14ac:dyDescent="0.35">
      <c r="A190" s="186"/>
    </row>
    <row r="191" spans="1:1" x14ac:dyDescent="0.35">
      <c r="A191" s="186"/>
    </row>
    <row r="192" spans="1:1" x14ac:dyDescent="0.35">
      <c r="A192" s="186"/>
    </row>
    <row r="193" spans="1:1" x14ac:dyDescent="0.35">
      <c r="A193" s="186"/>
    </row>
    <row r="194" spans="1:1" x14ac:dyDescent="0.35">
      <c r="A194" s="186"/>
    </row>
    <row r="195" spans="1:1" x14ac:dyDescent="0.35">
      <c r="A195" s="186"/>
    </row>
    <row r="196" spans="1:1" x14ac:dyDescent="0.35">
      <c r="A196" s="186"/>
    </row>
    <row r="197" spans="1:1" x14ac:dyDescent="0.35">
      <c r="A197" s="186"/>
    </row>
    <row r="198" spans="1:1" x14ac:dyDescent="0.35">
      <c r="A198" s="186"/>
    </row>
    <row r="199" spans="1:1" x14ac:dyDescent="0.35">
      <c r="A199" s="186"/>
    </row>
    <row r="200" spans="1:1" x14ac:dyDescent="0.35">
      <c r="A200" s="186"/>
    </row>
    <row r="201" spans="1:1" x14ac:dyDescent="0.35">
      <c r="A201" s="186"/>
    </row>
    <row r="202" spans="1:1" x14ac:dyDescent="0.35">
      <c r="A202" s="186"/>
    </row>
    <row r="203" spans="1:1" x14ac:dyDescent="0.35">
      <c r="A203" s="186"/>
    </row>
    <row r="204" spans="1:1" x14ac:dyDescent="0.35">
      <c r="A204" s="186"/>
    </row>
    <row r="205" spans="1:1" x14ac:dyDescent="0.35">
      <c r="A205" s="186"/>
    </row>
    <row r="206" spans="1:1" x14ac:dyDescent="0.35">
      <c r="A206" s="186"/>
    </row>
    <row r="207" spans="1:1" x14ac:dyDescent="0.35">
      <c r="A207" s="186"/>
    </row>
    <row r="208" spans="1:1" x14ac:dyDescent="0.35">
      <c r="A208" s="186"/>
    </row>
    <row r="209" spans="1:1" x14ac:dyDescent="0.35">
      <c r="A209" s="186"/>
    </row>
    <row r="210" spans="1:1" x14ac:dyDescent="0.35">
      <c r="A210" s="186"/>
    </row>
    <row r="211" spans="1:1" x14ac:dyDescent="0.35">
      <c r="A211" s="186"/>
    </row>
    <row r="212" spans="1:1" x14ac:dyDescent="0.35">
      <c r="A212" s="186"/>
    </row>
    <row r="213" spans="1:1" x14ac:dyDescent="0.35">
      <c r="A213" s="186"/>
    </row>
    <row r="214" spans="1:1" x14ac:dyDescent="0.35">
      <c r="A214" s="186"/>
    </row>
    <row r="215" spans="1:1" x14ac:dyDescent="0.35">
      <c r="A215" s="186"/>
    </row>
    <row r="216" spans="1:1" x14ac:dyDescent="0.35">
      <c r="A216" s="186"/>
    </row>
    <row r="217" spans="1:1" x14ac:dyDescent="0.35">
      <c r="A217" s="186"/>
    </row>
    <row r="218" spans="1:1" x14ac:dyDescent="0.35">
      <c r="A218" s="186"/>
    </row>
    <row r="219" spans="1:1" x14ac:dyDescent="0.35">
      <c r="A219" s="186"/>
    </row>
    <row r="220" spans="1:1" x14ac:dyDescent="0.35">
      <c r="A220" s="186"/>
    </row>
    <row r="221" spans="1:1" x14ac:dyDescent="0.35">
      <c r="A221" s="186"/>
    </row>
    <row r="222" spans="1:1" x14ac:dyDescent="0.35">
      <c r="A222" s="186"/>
    </row>
    <row r="223" spans="1:1" x14ac:dyDescent="0.35">
      <c r="A223" s="186"/>
    </row>
    <row r="224" spans="1:1" x14ac:dyDescent="0.35">
      <c r="A224" s="186"/>
    </row>
    <row r="225" spans="1:1" x14ac:dyDescent="0.35">
      <c r="A225" s="186"/>
    </row>
    <row r="226" spans="1:1" x14ac:dyDescent="0.35">
      <c r="A226" s="186"/>
    </row>
    <row r="227" spans="1:1" x14ac:dyDescent="0.35">
      <c r="A227" s="186"/>
    </row>
    <row r="228" spans="1:1" x14ac:dyDescent="0.35">
      <c r="A228" s="186"/>
    </row>
    <row r="229" spans="1:1" x14ac:dyDescent="0.35">
      <c r="A229" s="186"/>
    </row>
    <row r="230" spans="1:1" x14ac:dyDescent="0.35">
      <c r="A230" s="186"/>
    </row>
    <row r="231" spans="1:1" x14ac:dyDescent="0.35">
      <c r="A231" s="186"/>
    </row>
    <row r="232" spans="1:1" x14ac:dyDescent="0.35">
      <c r="A232" s="186"/>
    </row>
    <row r="233" spans="1:1" x14ac:dyDescent="0.35">
      <c r="A233" s="186"/>
    </row>
    <row r="234" spans="1:1" x14ac:dyDescent="0.35">
      <c r="A234" s="186"/>
    </row>
    <row r="235" spans="1:1" x14ac:dyDescent="0.35">
      <c r="A235" s="186"/>
    </row>
    <row r="236" spans="1:1" x14ac:dyDescent="0.35">
      <c r="A236" s="186"/>
    </row>
    <row r="237" spans="1:1" x14ac:dyDescent="0.35">
      <c r="A237" s="186"/>
    </row>
    <row r="238" spans="1:1" x14ac:dyDescent="0.35">
      <c r="A238" s="186"/>
    </row>
    <row r="239" spans="1:1" x14ac:dyDescent="0.35">
      <c r="A239" s="186"/>
    </row>
    <row r="240" spans="1:1" x14ac:dyDescent="0.35">
      <c r="A240" s="186"/>
    </row>
    <row r="241" spans="1:1" x14ac:dyDescent="0.35">
      <c r="A241" s="186"/>
    </row>
    <row r="242" spans="1:1" x14ac:dyDescent="0.35">
      <c r="A242" s="186"/>
    </row>
    <row r="243" spans="1:1" x14ac:dyDescent="0.35">
      <c r="A243" s="186"/>
    </row>
    <row r="244" spans="1:1" x14ac:dyDescent="0.35">
      <c r="A244" s="186"/>
    </row>
    <row r="245" spans="1:1" x14ac:dyDescent="0.35">
      <c r="A245" s="186"/>
    </row>
    <row r="246" spans="1:1" x14ac:dyDescent="0.35">
      <c r="A246" s="186"/>
    </row>
    <row r="247" spans="1:1" x14ac:dyDescent="0.35">
      <c r="A247" s="186"/>
    </row>
    <row r="248" spans="1:1" x14ac:dyDescent="0.35">
      <c r="A248" s="186"/>
    </row>
    <row r="249" spans="1:1" x14ac:dyDescent="0.35">
      <c r="A249" s="186"/>
    </row>
    <row r="250" spans="1:1" x14ac:dyDescent="0.35">
      <c r="A250" s="186"/>
    </row>
    <row r="251" spans="1:1" x14ac:dyDescent="0.35">
      <c r="A251" s="186"/>
    </row>
    <row r="252" spans="1:1" x14ac:dyDescent="0.35">
      <c r="A252" s="186"/>
    </row>
    <row r="253" spans="1:1" x14ac:dyDescent="0.35">
      <c r="A253" s="186"/>
    </row>
    <row r="254" spans="1:1" x14ac:dyDescent="0.35">
      <c r="A254" s="186"/>
    </row>
    <row r="255" spans="1:1" x14ac:dyDescent="0.35">
      <c r="A255" s="186"/>
    </row>
    <row r="256" spans="1:1" x14ac:dyDescent="0.35">
      <c r="A256" s="186"/>
    </row>
    <row r="257" spans="1:1" x14ac:dyDescent="0.35">
      <c r="A257" s="186"/>
    </row>
    <row r="258" spans="1:1" x14ac:dyDescent="0.35">
      <c r="A258" s="186"/>
    </row>
    <row r="259" spans="1:1" x14ac:dyDescent="0.35">
      <c r="A259" s="186"/>
    </row>
    <row r="260" spans="1:1" x14ac:dyDescent="0.35">
      <c r="A260" s="186"/>
    </row>
    <row r="261" spans="1:1" x14ac:dyDescent="0.35">
      <c r="A261" s="186"/>
    </row>
    <row r="262" spans="1:1" x14ac:dyDescent="0.35">
      <c r="A262" s="186"/>
    </row>
    <row r="263" spans="1:1" x14ac:dyDescent="0.35">
      <c r="A263" s="186"/>
    </row>
    <row r="264" spans="1:1" x14ac:dyDescent="0.35">
      <c r="A264" s="186"/>
    </row>
    <row r="265" spans="1:1" x14ac:dyDescent="0.35">
      <c r="A265" s="186"/>
    </row>
    <row r="266" spans="1:1" x14ac:dyDescent="0.35">
      <c r="A266" s="186"/>
    </row>
    <row r="267" spans="1:1" x14ac:dyDescent="0.35">
      <c r="A267" s="186"/>
    </row>
    <row r="268" spans="1:1" x14ac:dyDescent="0.35">
      <c r="A268" s="186"/>
    </row>
    <row r="269" spans="1:1" x14ac:dyDescent="0.35">
      <c r="A269" s="186"/>
    </row>
    <row r="270" spans="1:1" x14ac:dyDescent="0.35">
      <c r="A270" s="186"/>
    </row>
    <row r="271" spans="1:1" x14ac:dyDescent="0.35">
      <c r="A271" s="186"/>
    </row>
    <row r="272" spans="1:1" x14ac:dyDescent="0.35">
      <c r="A272" s="186"/>
    </row>
    <row r="273" spans="1:1" x14ac:dyDescent="0.35">
      <c r="A273" s="186"/>
    </row>
    <row r="274" spans="1:1" x14ac:dyDescent="0.35">
      <c r="A274" s="186"/>
    </row>
    <row r="275" spans="1:1" x14ac:dyDescent="0.35">
      <c r="A275" s="186"/>
    </row>
    <row r="276" spans="1:1" x14ac:dyDescent="0.35">
      <c r="A276" s="186"/>
    </row>
    <row r="277" spans="1:1" x14ac:dyDescent="0.35">
      <c r="A277" s="186"/>
    </row>
    <row r="278" spans="1:1" x14ac:dyDescent="0.35">
      <c r="A278" s="186"/>
    </row>
    <row r="279" spans="1:1" x14ac:dyDescent="0.35">
      <c r="A279" s="186"/>
    </row>
    <row r="280" spans="1:1" x14ac:dyDescent="0.35">
      <c r="A280" s="186"/>
    </row>
    <row r="281" spans="1:1" x14ac:dyDescent="0.35">
      <c r="A281" s="186"/>
    </row>
    <row r="282" spans="1:1" x14ac:dyDescent="0.35">
      <c r="A282" s="186"/>
    </row>
    <row r="283" spans="1:1" x14ac:dyDescent="0.35">
      <c r="A283" s="186"/>
    </row>
    <row r="284" spans="1:1" x14ac:dyDescent="0.35">
      <c r="A284" s="186"/>
    </row>
    <row r="285" spans="1:1" x14ac:dyDescent="0.35">
      <c r="A285" s="186"/>
    </row>
    <row r="286" spans="1:1" x14ac:dyDescent="0.35">
      <c r="A286" s="186"/>
    </row>
    <row r="287" spans="1:1" x14ac:dyDescent="0.35">
      <c r="A287" s="186"/>
    </row>
    <row r="288" spans="1:1" x14ac:dyDescent="0.35">
      <c r="A288" s="186"/>
    </row>
    <row r="289" spans="1:1" x14ac:dyDescent="0.35">
      <c r="A289" s="186"/>
    </row>
    <row r="290" spans="1:1" x14ac:dyDescent="0.35">
      <c r="A290" s="186"/>
    </row>
    <row r="291" spans="1:1" x14ac:dyDescent="0.35">
      <c r="A291" s="186"/>
    </row>
    <row r="292" spans="1:1" x14ac:dyDescent="0.35">
      <c r="A292" s="186"/>
    </row>
    <row r="293" spans="1:1" x14ac:dyDescent="0.35">
      <c r="A293" s="186"/>
    </row>
    <row r="294" spans="1:1" x14ac:dyDescent="0.35">
      <c r="A294" s="186"/>
    </row>
    <row r="295" spans="1:1" x14ac:dyDescent="0.35">
      <c r="A295" s="186"/>
    </row>
    <row r="296" spans="1:1" x14ac:dyDescent="0.35">
      <c r="A296" s="186"/>
    </row>
    <row r="297" spans="1:1" x14ac:dyDescent="0.35">
      <c r="A297" s="186"/>
    </row>
    <row r="298" spans="1:1" x14ac:dyDescent="0.35">
      <c r="A298" s="186"/>
    </row>
    <row r="299" spans="1:1" x14ac:dyDescent="0.35">
      <c r="A299" s="186"/>
    </row>
    <row r="300" spans="1:1" x14ac:dyDescent="0.35">
      <c r="A300" s="186"/>
    </row>
    <row r="301" spans="1:1" x14ac:dyDescent="0.35">
      <c r="A301" s="186"/>
    </row>
    <row r="302" spans="1:1" x14ac:dyDescent="0.35">
      <c r="A302" s="186"/>
    </row>
    <row r="303" spans="1:1" x14ac:dyDescent="0.35">
      <c r="A303" s="186"/>
    </row>
    <row r="304" spans="1:1" x14ac:dyDescent="0.35">
      <c r="A304" s="186"/>
    </row>
    <row r="305" spans="1:1" x14ac:dyDescent="0.35">
      <c r="A305" s="186"/>
    </row>
    <row r="306" spans="1:1" x14ac:dyDescent="0.35">
      <c r="A306" s="186"/>
    </row>
    <row r="307" spans="1:1" x14ac:dyDescent="0.35">
      <c r="A307" s="186"/>
    </row>
    <row r="308" spans="1:1" x14ac:dyDescent="0.35">
      <c r="A308" s="186"/>
    </row>
    <row r="309" spans="1:1" x14ac:dyDescent="0.35">
      <c r="A309" s="186"/>
    </row>
    <row r="310" spans="1:1" x14ac:dyDescent="0.35">
      <c r="A310" s="186"/>
    </row>
    <row r="311" spans="1:1" x14ac:dyDescent="0.35">
      <c r="A311" s="186"/>
    </row>
    <row r="312" spans="1:1" x14ac:dyDescent="0.35">
      <c r="A312" s="186"/>
    </row>
    <row r="313" spans="1:1" x14ac:dyDescent="0.35">
      <c r="A313" s="186"/>
    </row>
    <row r="314" spans="1:1" x14ac:dyDescent="0.35">
      <c r="A314" s="186"/>
    </row>
    <row r="315" spans="1:1" x14ac:dyDescent="0.35">
      <c r="A315" s="186"/>
    </row>
    <row r="316" spans="1:1" x14ac:dyDescent="0.35">
      <c r="A316" s="186"/>
    </row>
    <row r="317" spans="1:1" x14ac:dyDescent="0.35">
      <c r="A317" s="186"/>
    </row>
    <row r="318" spans="1:1" x14ac:dyDescent="0.35">
      <c r="A318" s="186"/>
    </row>
    <row r="319" spans="1:1" x14ac:dyDescent="0.35">
      <c r="A319" s="186"/>
    </row>
    <row r="320" spans="1:1" x14ac:dyDescent="0.35">
      <c r="A320" s="186"/>
    </row>
    <row r="321" spans="1:1" x14ac:dyDescent="0.35">
      <c r="A321" s="186"/>
    </row>
    <row r="322" spans="1:1" x14ac:dyDescent="0.35">
      <c r="A322" s="186"/>
    </row>
    <row r="323" spans="1:1" x14ac:dyDescent="0.35">
      <c r="A323" s="186"/>
    </row>
    <row r="324" spans="1:1" x14ac:dyDescent="0.35">
      <c r="A324" s="186"/>
    </row>
    <row r="325" spans="1:1" x14ac:dyDescent="0.35">
      <c r="A325" s="186"/>
    </row>
    <row r="326" spans="1:1" x14ac:dyDescent="0.35">
      <c r="A326" s="186"/>
    </row>
    <row r="327" spans="1:1" x14ac:dyDescent="0.35">
      <c r="A327" s="186"/>
    </row>
    <row r="328" spans="1:1" x14ac:dyDescent="0.35">
      <c r="A328" s="186"/>
    </row>
    <row r="329" spans="1:1" x14ac:dyDescent="0.35">
      <c r="A329" s="186"/>
    </row>
    <row r="330" spans="1:1" x14ac:dyDescent="0.35">
      <c r="A330" s="186"/>
    </row>
    <row r="331" spans="1:1" x14ac:dyDescent="0.35">
      <c r="A331" s="186"/>
    </row>
    <row r="332" spans="1:1" x14ac:dyDescent="0.35">
      <c r="A332" s="186"/>
    </row>
    <row r="333" spans="1:1" x14ac:dyDescent="0.35">
      <c r="A333" s="186"/>
    </row>
    <row r="334" spans="1:1" x14ac:dyDescent="0.35">
      <c r="A334" s="186"/>
    </row>
    <row r="335" spans="1:1" x14ac:dyDescent="0.35">
      <c r="A335" s="186"/>
    </row>
    <row r="336" spans="1:1" x14ac:dyDescent="0.35">
      <c r="A336" s="186"/>
    </row>
    <row r="337" spans="1:1" x14ac:dyDescent="0.35">
      <c r="A337" s="186"/>
    </row>
    <row r="338" spans="1:1" x14ac:dyDescent="0.35">
      <c r="A338" s="186"/>
    </row>
    <row r="339" spans="1:1" x14ac:dyDescent="0.35">
      <c r="A339" s="186"/>
    </row>
    <row r="340" spans="1:1" x14ac:dyDescent="0.35">
      <c r="A340" s="186"/>
    </row>
    <row r="341" spans="1:1" x14ac:dyDescent="0.35">
      <c r="A341" s="186"/>
    </row>
    <row r="342" spans="1:1" x14ac:dyDescent="0.35">
      <c r="A342" s="186"/>
    </row>
    <row r="343" spans="1:1" x14ac:dyDescent="0.35">
      <c r="A343" s="186"/>
    </row>
    <row r="344" spans="1:1" x14ac:dyDescent="0.35">
      <c r="A344" s="186"/>
    </row>
    <row r="345" spans="1:1" x14ac:dyDescent="0.35">
      <c r="A345" s="186"/>
    </row>
    <row r="346" spans="1:1" x14ac:dyDescent="0.35">
      <c r="A346" s="186"/>
    </row>
    <row r="347" spans="1:1" x14ac:dyDescent="0.35">
      <c r="A347" s="186"/>
    </row>
    <row r="348" spans="1:1" x14ac:dyDescent="0.35">
      <c r="A348" s="186"/>
    </row>
    <row r="349" spans="1:1" x14ac:dyDescent="0.35">
      <c r="A349" s="186"/>
    </row>
    <row r="350" spans="1:1" x14ac:dyDescent="0.35">
      <c r="A350" s="186"/>
    </row>
    <row r="351" spans="1:1" x14ac:dyDescent="0.35">
      <c r="A351" s="186"/>
    </row>
    <row r="352" spans="1:1" x14ac:dyDescent="0.35">
      <c r="A352" s="186"/>
    </row>
    <row r="353" spans="1:1" x14ac:dyDescent="0.35">
      <c r="A353" s="186"/>
    </row>
    <row r="354" spans="1:1" x14ac:dyDescent="0.35">
      <c r="A354" s="186"/>
    </row>
    <row r="355" spans="1:1" x14ac:dyDescent="0.35">
      <c r="A355" s="186"/>
    </row>
    <row r="356" spans="1:1" x14ac:dyDescent="0.35">
      <c r="A356" s="186"/>
    </row>
    <row r="357" spans="1:1" x14ac:dyDescent="0.35">
      <c r="A357" s="186"/>
    </row>
    <row r="358" spans="1:1" x14ac:dyDescent="0.35">
      <c r="A358" s="186"/>
    </row>
    <row r="359" spans="1:1" x14ac:dyDescent="0.35">
      <c r="A359" s="186"/>
    </row>
    <row r="360" spans="1:1" x14ac:dyDescent="0.35">
      <c r="A360" s="186"/>
    </row>
    <row r="361" spans="1:1" x14ac:dyDescent="0.35">
      <c r="A361" s="186"/>
    </row>
    <row r="362" spans="1:1" x14ac:dyDescent="0.35">
      <c r="A362" s="186"/>
    </row>
    <row r="363" spans="1:1" x14ac:dyDescent="0.35">
      <c r="A363" s="186"/>
    </row>
    <row r="364" spans="1:1" x14ac:dyDescent="0.35">
      <c r="A364" s="186"/>
    </row>
    <row r="365" spans="1:1" x14ac:dyDescent="0.35">
      <c r="A365" s="186"/>
    </row>
    <row r="366" spans="1:1" x14ac:dyDescent="0.35">
      <c r="A366" s="186"/>
    </row>
    <row r="367" spans="1:1" x14ac:dyDescent="0.35">
      <c r="A367" s="186"/>
    </row>
    <row r="368" spans="1:1" x14ac:dyDescent="0.35">
      <c r="A368" s="186"/>
    </row>
    <row r="369" spans="1:1" x14ac:dyDescent="0.35">
      <c r="A369" s="186"/>
    </row>
    <row r="370" spans="1:1" x14ac:dyDescent="0.35">
      <c r="A370" s="186"/>
    </row>
    <row r="371" spans="1:1" x14ac:dyDescent="0.35">
      <c r="A371" s="186"/>
    </row>
    <row r="372" spans="1:1" x14ac:dyDescent="0.35">
      <c r="A372" s="186"/>
    </row>
    <row r="373" spans="1:1" x14ac:dyDescent="0.35">
      <c r="A373" s="186"/>
    </row>
    <row r="374" spans="1:1" x14ac:dyDescent="0.35">
      <c r="A374" s="186"/>
    </row>
    <row r="375" spans="1:1" x14ac:dyDescent="0.35">
      <c r="A375" s="186"/>
    </row>
    <row r="376" spans="1:1" x14ac:dyDescent="0.35">
      <c r="A376" s="186"/>
    </row>
    <row r="377" spans="1:1" x14ac:dyDescent="0.35">
      <c r="A377" s="186"/>
    </row>
    <row r="378" spans="1:1" x14ac:dyDescent="0.35">
      <c r="A378" s="186"/>
    </row>
    <row r="379" spans="1:1" x14ac:dyDescent="0.35">
      <c r="A379" s="186"/>
    </row>
    <row r="380" spans="1:1" x14ac:dyDescent="0.35">
      <c r="A380" s="186"/>
    </row>
    <row r="381" spans="1:1" x14ac:dyDescent="0.35">
      <c r="A381" s="186"/>
    </row>
    <row r="382" spans="1:1" x14ac:dyDescent="0.35">
      <c r="A382" s="186"/>
    </row>
    <row r="383" spans="1:1" x14ac:dyDescent="0.35">
      <c r="A383" s="186"/>
    </row>
    <row r="384" spans="1:1" x14ac:dyDescent="0.35">
      <c r="A384" s="186"/>
    </row>
    <row r="385" spans="1:1" x14ac:dyDescent="0.35">
      <c r="A385" s="186"/>
    </row>
    <row r="386" spans="1:1" x14ac:dyDescent="0.35">
      <c r="A386" s="186"/>
    </row>
    <row r="387" spans="1:1" x14ac:dyDescent="0.35">
      <c r="A387" s="186"/>
    </row>
    <row r="388" spans="1:1" x14ac:dyDescent="0.35">
      <c r="A388" s="186"/>
    </row>
    <row r="389" spans="1:1" x14ac:dyDescent="0.35">
      <c r="A389" s="186"/>
    </row>
    <row r="390" spans="1:1" x14ac:dyDescent="0.35">
      <c r="A390" s="186"/>
    </row>
    <row r="391" spans="1:1" x14ac:dyDescent="0.35">
      <c r="A391" s="186"/>
    </row>
    <row r="392" spans="1:1" x14ac:dyDescent="0.35">
      <c r="A392" s="186"/>
    </row>
    <row r="393" spans="1:1" x14ac:dyDescent="0.35">
      <c r="A393" s="186"/>
    </row>
    <row r="394" spans="1:1" x14ac:dyDescent="0.35">
      <c r="A394" s="186"/>
    </row>
    <row r="395" spans="1:1" x14ac:dyDescent="0.35">
      <c r="A395" s="186"/>
    </row>
    <row r="396" spans="1:1" x14ac:dyDescent="0.35">
      <c r="A396" s="186"/>
    </row>
    <row r="397" spans="1:1" x14ac:dyDescent="0.35">
      <c r="A397" s="186"/>
    </row>
    <row r="398" spans="1:1" x14ac:dyDescent="0.35">
      <c r="A398" s="186"/>
    </row>
    <row r="399" spans="1:1" x14ac:dyDescent="0.35">
      <c r="A399" s="186"/>
    </row>
    <row r="400" spans="1:1" x14ac:dyDescent="0.35">
      <c r="A400" s="186"/>
    </row>
    <row r="401" spans="1:1" x14ac:dyDescent="0.35">
      <c r="A401" s="186"/>
    </row>
    <row r="402" spans="1:1" x14ac:dyDescent="0.35">
      <c r="A402" s="186"/>
    </row>
    <row r="403" spans="1:1" x14ac:dyDescent="0.35">
      <c r="A403" s="186"/>
    </row>
    <row r="404" spans="1:1" x14ac:dyDescent="0.35">
      <c r="A404" s="186"/>
    </row>
    <row r="405" spans="1:1" x14ac:dyDescent="0.35">
      <c r="A405" s="186"/>
    </row>
    <row r="406" spans="1:1" x14ac:dyDescent="0.35">
      <c r="A406" s="186"/>
    </row>
    <row r="407" spans="1:1" x14ac:dyDescent="0.35">
      <c r="A407" s="186"/>
    </row>
    <row r="408" spans="1:1" x14ac:dyDescent="0.35">
      <c r="A408" s="186"/>
    </row>
    <row r="409" spans="1:1" x14ac:dyDescent="0.35">
      <c r="A409" s="186"/>
    </row>
    <row r="410" spans="1:1" x14ac:dyDescent="0.35">
      <c r="A410" s="186"/>
    </row>
    <row r="411" spans="1:1" x14ac:dyDescent="0.35">
      <c r="A411" s="186"/>
    </row>
    <row r="412" spans="1:1" x14ac:dyDescent="0.35">
      <c r="A412" s="186"/>
    </row>
    <row r="413" spans="1:1" x14ac:dyDescent="0.35">
      <c r="A413" s="186"/>
    </row>
    <row r="414" spans="1:1" x14ac:dyDescent="0.35">
      <c r="A414" s="186"/>
    </row>
    <row r="415" spans="1:1" x14ac:dyDescent="0.35">
      <c r="A415" s="186"/>
    </row>
    <row r="416" spans="1:1" x14ac:dyDescent="0.35">
      <c r="A416" s="186"/>
    </row>
    <row r="417" spans="1:1" x14ac:dyDescent="0.35">
      <c r="A417" s="186"/>
    </row>
    <row r="418" spans="1:1" x14ac:dyDescent="0.35">
      <c r="A418" s="186"/>
    </row>
    <row r="419" spans="1:1" x14ac:dyDescent="0.35">
      <c r="A419" s="186"/>
    </row>
    <row r="420" spans="1:1" x14ac:dyDescent="0.35">
      <c r="A420" s="186"/>
    </row>
    <row r="421" spans="1:1" x14ac:dyDescent="0.35">
      <c r="A421" s="186"/>
    </row>
    <row r="422" spans="1:1" x14ac:dyDescent="0.35">
      <c r="A422" s="186"/>
    </row>
    <row r="423" spans="1:1" x14ac:dyDescent="0.35">
      <c r="A423" s="186"/>
    </row>
    <row r="424" spans="1:1" x14ac:dyDescent="0.35">
      <c r="A424" s="186"/>
    </row>
    <row r="425" spans="1:1" x14ac:dyDescent="0.35">
      <c r="A425" s="186"/>
    </row>
    <row r="426" spans="1:1" x14ac:dyDescent="0.35">
      <c r="A426" s="186"/>
    </row>
    <row r="427" spans="1:1" x14ac:dyDescent="0.35">
      <c r="A427" s="186"/>
    </row>
    <row r="428" spans="1:1" x14ac:dyDescent="0.35">
      <c r="A428" s="186"/>
    </row>
    <row r="429" spans="1:1" x14ac:dyDescent="0.35">
      <c r="A429" s="186"/>
    </row>
    <row r="430" spans="1:1" x14ac:dyDescent="0.35">
      <c r="A430" s="186"/>
    </row>
    <row r="431" spans="1:1" x14ac:dyDescent="0.35">
      <c r="A431" s="186"/>
    </row>
    <row r="432" spans="1:1" x14ac:dyDescent="0.35">
      <c r="A432" s="186"/>
    </row>
    <row r="433" spans="1:1" x14ac:dyDescent="0.35">
      <c r="A433" s="186"/>
    </row>
    <row r="434" spans="1:1" x14ac:dyDescent="0.35">
      <c r="A434" s="186"/>
    </row>
    <row r="435" spans="1:1" x14ac:dyDescent="0.35">
      <c r="A435" s="186"/>
    </row>
    <row r="436" spans="1:1" x14ac:dyDescent="0.35">
      <c r="A436" s="186"/>
    </row>
    <row r="437" spans="1:1" x14ac:dyDescent="0.35">
      <c r="A437" s="186"/>
    </row>
    <row r="438" spans="1:1" x14ac:dyDescent="0.35">
      <c r="A438" s="186"/>
    </row>
    <row r="439" spans="1:1" x14ac:dyDescent="0.35">
      <c r="A439" s="186"/>
    </row>
    <row r="440" spans="1:1" x14ac:dyDescent="0.35">
      <c r="A440" s="186"/>
    </row>
    <row r="441" spans="1:1" x14ac:dyDescent="0.35">
      <c r="A441" s="186"/>
    </row>
    <row r="442" spans="1:1" x14ac:dyDescent="0.35">
      <c r="A442" s="186"/>
    </row>
    <row r="443" spans="1:1" x14ac:dyDescent="0.35">
      <c r="A443" s="186"/>
    </row>
    <row r="444" spans="1:1" x14ac:dyDescent="0.35">
      <c r="A444" s="186"/>
    </row>
    <row r="445" spans="1:1" x14ac:dyDescent="0.35">
      <c r="A445" s="186"/>
    </row>
    <row r="446" spans="1:1" x14ac:dyDescent="0.35">
      <c r="A446" s="186"/>
    </row>
    <row r="447" spans="1:1" x14ac:dyDescent="0.35">
      <c r="A447" s="186"/>
    </row>
    <row r="448" spans="1:1" x14ac:dyDescent="0.35">
      <c r="A448" s="186"/>
    </row>
    <row r="449" spans="1:1" x14ac:dyDescent="0.35">
      <c r="A449" s="186"/>
    </row>
    <row r="450" spans="1:1" x14ac:dyDescent="0.35">
      <c r="A450" s="186"/>
    </row>
    <row r="451" spans="1:1" x14ac:dyDescent="0.35">
      <c r="A451" s="186"/>
    </row>
    <row r="452" spans="1:1" x14ac:dyDescent="0.35">
      <c r="A452" s="186"/>
    </row>
    <row r="453" spans="1:1" x14ac:dyDescent="0.35">
      <c r="A453" s="186"/>
    </row>
    <row r="454" spans="1:1" x14ac:dyDescent="0.35">
      <c r="A454" s="186"/>
    </row>
    <row r="455" spans="1:1" x14ac:dyDescent="0.35">
      <c r="A455" s="186"/>
    </row>
    <row r="456" spans="1:1" x14ac:dyDescent="0.35">
      <c r="A456" s="186"/>
    </row>
    <row r="457" spans="1:1" x14ac:dyDescent="0.35">
      <c r="A457" s="186"/>
    </row>
    <row r="458" spans="1:1" x14ac:dyDescent="0.35">
      <c r="A458" s="186"/>
    </row>
    <row r="459" spans="1:1" x14ac:dyDescent="0.35">
      <c r="A459" s="186"/>
    </row>
    <row r="460" spans="1:1" x14ac:dyDescent="0.35">
      <c r="A460" s="186"/>
    </row>
    <row r="461" spans="1:1" x14ac:dyDescent="0.35">
      <c r="A461" s="186"/>
    </row>
    <row r="462" spans="1:1" x14ac:dyDescent="0.35">
      <c r="A462" s="186"/>
    </row>
    <row r="463" spans="1:1" x14ac:dyDescent="0.35">
      <c r="A463" s="186"/>
    </row>
    <row r="464" spans="1:1" x14ac:dyDescent="0.35">
      <c r="A464" s="186"/>
    </row>
    <row r="465" spans="1:1" x14ac:dyDescent="0.35">
      <c r="A465" s="186"/>
    </row>
    <row r="466" spans="1:1" x14ac:dyDescent="0.35">
      <c r="A466" s="186"/>
    </row>
    <row r="467" spans="1:1" x14ac:dyDescent="0.35">
      <c r="A467" s="186"/>
    </row>
    <row r="468" spans="1:1" x14ac:dyDescent="0.35">
      <c r="A468" s="186"/>
    </row>
    <row r="469" spans="1:1" x14ac:dyDescent="0.35">
      <c r="A469" s="186"/>
    </row>
    <row r="470" spans="1:1" x14ac:dyDescent="0.35">
      <c r="A470" s="186"/>
    </row>
    <row r="471" spans="1:1" x14ac:dyDescent="0.35">
      <c r="A471" s="186"/>
    </row>
    <row r="472" spans="1:1" x14ac:dyDescent="0.35">
      <c r="A472" s="186"/>
    </row>
    <row r="473" spans="1:1" x14ac:dyDescent="0.35">
      <c r="A473" s="186"/>
    </row>
    <row r="474" spans="1:1" x14ac:dyDescent="0.35">
      <c r="A474" s="186"/>
    </row>
    <row r="475" spans="1:1" x14ac:dyDescent="0.35">
      <c r="A475" s="186"/>
    </row>
    <row r="476" spans="1:1" x14ac:dyDescent="0.35">
      <c r="A476" s="186"/>
    </row>
    <row r="477" spans="1:1" x14ac:dyDescent="0.35">
      <c r="A477" s="186"/>
    </row>
    <row r="478" spans="1:1" x14ac:dyDescent="0.35">
      <c r="A478" s="186"/>
    </row>
    <row r="479" spans="1:1" x14ac:dyDescent="0.35">
      <c r="A479" s="186"/>
    </row>
    <row r="480" spans="1:1" x14ac:dyDescent="0.35">
      <c r="A480" s="186"/>
    </row>
    <row r="481" spans="1:1" x14ac:dyDescent="0.35">
      <c r="A481" s="186"/>
    </row>
    <row r="482" spans="1:1" x14ac:dyDescent="0.35">
      <c r="A482" s="186"/>
    </row>
    <row r="483" spans="1:1" x14ac:dyDescent="0.35">
      <c r="A483" s="186"/>
    </row>
    <row r="484" spans="1:1" x14ac:dyDescent="0.35">
      <c r="A484" s="186"/>
    </row>
    <row r="485" spans="1:1" x14ac:dyDescent="0.35">
      <c r="A485" s="186"/>
    </row>
    <row r="486" spans="1:1" x14ac:dyDescent="0.35">
      <c r="A486" s="186"/>
    </row>
    <row r="487" spans="1:1" x14ac:dyDescent="0.35">
      <c r="A487" s="186"/>
    </row>
    <row r="488" spans="1:1" x14ac:dyDescent="0.35">
      <c r="A488" s="186"/>
    </row>
    <row r="489" spans="1:1" x14ac:dyDescent="0.35">
      <c r="A489" s="186"/>
    </row>
    <row r="490" spans="1:1" x14ac:dyDescent="0.35">
      <c r="A490" s="186"/>
    </row>
    <row r="491" spans="1:1" x14ac:dyDescent="0.35">
      <c r="A491" s="186"/>
    </row>
    <row r="492" spans="1:1" x14ac:dyDescent="0.35">
      <c r="A492" s="186"/>
    </row>
    <row r="493" spans="1:1" x14ac:dyDescent="0.35">
      <c r="A493" s="186"/>
    </row>
    <row r="494" spans="1:1" x14ac:dyDescent="0.35">
      <c r="A494" s="186"/>
    </row>
    <row r="495" spans="1:1" x14ac:dyDescent="0.35">
      <c r="A495" s="186"/>
    </row>
    <row r="496" spans="1:1" x14ac:dyDescent="0.35">
      <c r="A496" s="186"/>
    </row>
    <row r="497" spans="1:1" x14ac:dyDescent="0.35">
      <c r="A497" s="186"/>
    </row>
    <row r="498" spans="1:1" x14ac:dyDescent="0.35">
      <c r="A498" s="186"/>
    </row>
    <row r="499" spans="1:1" x14ac:dyDescent="0.35">
      <c r="A499" s="186"/>
    </row>
    <row r="500" spans="1:1" x14ac:dyDescent="0.35">
      <c r="A500" s="186"/>
    </row>
    <row r="501" spans="1:1" x14ac:dyDescent="0.35">
      <c r="A501" s="186"/>
    </row>
    <row r="502" spans="1:1" x14ac:dyDescent="0.35">
      <c r="A502" s="186"/>
    </row>
    <row r="503" spans="1:1" x14ac:dyDescent="0.35">
      <c r="A503" s="186"/>
    </row>
    <row r="504" spans="1:1" x14ac:dyDescent="0.35">
      <c r="A504" s="186"/>
    </row>
    <row r="505" spans="1:1" x14ac:dyDescent="0.35">
      <c r="A505" s="186"/>
    </row>
    <row r="506" spans="1:1" x14ac:dyDescent="0.35">
      <c r="A506" s="186"/>
    </row>
    <row r="507" spans="1:1" x14ac:dyDescent="0.35">
      <c r="A507" s="186"/>
    </row>
    <row r="508" spans="1:1" x14ac:dyDescent="0.35">
      <c r="A508" s="186"/>
    </row>
    <row r="509" spans="1:1" x14ac:dyDescent="0.35">
      <c r="A509" s="186"/>
    </row>
    <row r="510" spans="1:1" x14ac:dyDescent="0.35">
      <c r="A510" s="186"/>
    </row>
    <row r="511" spans="1:1" x14ac:dyDescent="0.35">
      <c r="A511" s="186"/>
    </row>
    <row r="512" spans="1:1" x14ac:dyDescent="0.35">
      <c r="A512" s="186"/>
    </row>
    <row r="513" spans="1:1" x14ac:dyDescent="0.35">
      <c r="A513" s="186"/>
    </row>
    <row r="514" spans="1:1" x14ac:dyDescent="0.35">
      <c r="A514" s="186"/>
    </row>
    <row r="515" spans="1:1" x14ac:dyDescent="0.35">
      <c r="A515" s="186"/>
    </row>
    <row r="516" spans="1:1" x14ac:dyDescent="0.35">
      <c r="A516" s="186"/>
    </row>
    <row r="517" spans="1:1" x14ac:dyDescent="0.35">
      <c r="A517" s="186"/>
    </row>
    <row r="518" spans="1:1" x14ac:dyDescent="0.35">
      <c r="A518" s="186"/>
    </row>
    <row r="519" spans="1:1" x14ac:dyDescent="0.35">
      <c r="A519" s="186"/>
    </row>
    <row r="520" spans="1:1" x14ac:dyDescent="0.35">
      <c r="A520" s="186"/>
    </row>
    <row r="521" spans="1:1" x14ac:dyDescent="0.35">
      <c r="A521" s="186"/>
    </row>
    <row r="522" spans="1:1" x14ac:dyDescent="0.35">
      <c r="A522" s="186"/>
    </row>
    <row r="523" spans="1:1" x14ac:dyDescent="0.35">
      <c r="A523" s="186"/>
    </row>
    <row r="524" spans="1:1" x14ac:dyDescent="0.35">
      <c r="A524" s="186"/>
    </row>
    <row r="525" spans="1:1" x14ac:dyDescent="0.35">
      <c r="A525" s="186"/>
    </row>
    <row r="526" spans="1:1" x14ac:dyDescent="0.35">
      <c r="A526" s="186"/>
    </row>
    <row r="527" spans="1:1" x14ac:dyDescent="0.35">
      <c r="A527" s="186"/>
    </row>
    <row r="528" spans="1:1" x14ac:dyDescent="0.35">
      <c r="A528" s="186"/>
    </row>
    <row r="529" spans="1:1" x14ac:dyDescent="0.35">
      <c r="A529" s="186"/>
    </row>
    <row r="530" spans="1:1" x14ac:dyDescent="0.35">
      <c r="A530" s="186"/>
    </row>
    <row r="531" spans="1:1" x14ac:dyDescent="0.35">
      <c r="A531" s="186"/>
    </row>
    <row r="532" spans="1:1" x14ac:dyDescent="0.35">
      <c r="A532" s="186"/>
    </row>
    <row r="533" spans="1:1" x14ac:dyDescent="0.35">
      <c r="A533" s="186"/>
    </row>
    <row r="534" spans="1:1" x14ac:dyDescent="0.35">
      <c r="A534" s="186"/>
    </row>
    <row r="535" spans="1:1" x14ac:dyDescent="0.35">
      <c r="A535" s="186"/>
    </row>
    <row r="536" spans="1:1" x14ac:dyDescent="0.35">
      <c r="A536" s="186"/>
    </row>
    <row r="537" spans="1:1" x14ac:dyDescent="0.35">
      <c r="A537" s="186"/>
    </row>
    <row r="538" spans="1:1" x14ac:dyDescent="0.35">
      <c r="A538" s="186"/>
    </row>
    <row r="539" spans="1:1" x14ac:dyDescent="0.35">
      <c r="A539" s="186"/>
    </row>
    <row r="540" spans="1:1" x14ac:dyDescent="0.35">
      <c r="A540" s="186"/>
    </row>
    <row r="541" spans="1:1" x14ac:dyDescent="0.35">
      <c r="A541" s="186"/>
    </row>
    <row r="542" spans="1:1" x14ac:dyDescent="0.35">
      <c r="A542" s="186"/>
    </row>
    <row r="543" spans="1:1" x14ac:dyDescent="0.35">
      <c r="A543" s="186"/>
    </row>
    <row r="544" spans="1:1" x14ac:dyDescent="0.35">
      <c r="A544" s="186"/>
    </row>
    <row r="545" spans="1:1" x14ac:dyDescent="0.35">
      <c r="A545" s="186"/>
    </row>
    <row r="546" spans="1:1" x14ac:dyDescent="0.35">
      <c r="A546" s="186"/>
    </row>
    <row r="547" spans="1:1" x14ac:dyDescent="0.35">
      <c r="A547" s="186"/>
    </row>
    <row r="548" spans="1:1" x14ac:dyDescent="0.35">
      <c r="A548" s="186"/>
    </row>
    <row r="549" spans="1:1" x14ac:dyDescent="0.35">
      <c r="A549" s="186"/>
    </row>
    <row r="550" spans="1:1" x14ac:dyDescent="0.35">
      <c r="A550" s="186"/>
    </row>
    <row r="551" spans="1:1" x14ac:dyDescent="0.35">
      <c r="A551" s="186"/>
    </row>
    <row r="552" spans="1:1" x14ac:dyDescent="0.35">
      <c r="A552" s="186"/>
    </row>
    <row r="553" spans="1:1" x14ac:dyDescent="0.35">
      <c r="A553" s="186"/>
    </row>
    <row r="554" spans="1:1" x14ac:dyDescent="0.35">
      <c r="A554" s="186"/>
    </row>
    <row r="555" spans="1:1" x14ac:dyDescent="0.35">
      <c r="A555" s="186"/>
    </row>
    <row r="556" spans="1:1" x14ac:dyDescent="0.35">
      <c r="A556" s="186"/>
    </row>
    <row r="557" spans="1:1" x14ac:dyDescent="0.35">
      <c r="A557" s="186"/>
    </row>
    <row r="558" spans="1:1" x14ac:dyDescent="0.35">
      <c r="A558" s="186"/>
    </row>
    <row r="559" spans="1:1" x14ac:dyDescent="0.35">
      <c r="A559" s="186"/>
    </row>
    <row r="560" spans="1:1" x14ac:dyDescent="0.35">
      <c r="A560" s="186"/>
    </row>
    <row r="561" spans="1:1" x14ac:dyDescent="0.35">
      <c r="A561" s="186"/>
    </row>
    <row r="562" spans="1:1" x14ac:dyDescent="0.35">
      <c r="A562" s="186"/>
    </row>
    <row r="563" spans="1:1" x14ac:dyDescent="0.35">
      <c r="A563" s="186"/>
    </row>
    <row r="564" spans="1:1" x14ac:dyDescent="0.35">
      <c r="A564" s="186"/>
    </row>
    <row r="565" spans="1:1" x14ac:dyDescent="0.35">
      <c r="A565" s="186"/>
    </row>
    <row r="566" spans="1:1" x14ac:dyDescent="0.35">
      <c r="A566" s="186"/>
    </row>
    <row r="567" spans="1:1" x14ac:dyDescent="0.35">
      <c r="A567" s="186"/>
    </row>
    <row r="568" spans="1:1" x14ac:dyDescent="0.35">
      <c r="A568" s="186"/>
    </row>
    <row r="569" spans="1:1" x14ac:dyDescent="0.35">
      <c r="A569" s="186"/>
    </row>
    <row r="570" spans="1:1" x14ac:dyDescent="0.35">
      <c r="A570" s="186"/>
    </row>
    <row r="571" spans="1:1" x14ac:dyDescent="0.35">
      <c r="A571" s="186"/>
    </row>
    <row r="572" spans="1:1" x14ac:dyDescent="0.35">
      <c r="A572" s="186"/>
    </row>
    <row r="573" spans="1:1" x14ac:dyDescent="0.35">
      <c r="A573" s="186"/>
    </row>
    <row r="574" spans="1:1" x14ac:dyDescent="0.35">
      <c r="A574" s="186"/>
    </row>
    <row r="575" spans="1:1" x14ac:dyDescent="0.35">
      <c r="A575" s="186"/>
    </row>
    <row r="576" spans="1:1" x14ac:dyDescent="0.35">
      <c r="A576" s="186"/>
    </row>
    <row r="577" spans="1:1" x14ac:dyDescent="0.35">
      <c r="A577" s="186"/>
    </row>
    <row r="578" spans="1:1" x14ac:dyDescent="0.35">
      <c r="A578" s="186"/>
    </row>
    <row r="579" spans="1:1" x14ac:dyDescent="0.35">
      <c r="A579" s="186"/>
    </row>
    <row r="580" spans="1:1" x14ac:dyDescent="0.35">
      <c r="A580" s="186"/>
    </row>
    <row r="581" spans="1:1" x14ac:dyDescent="0.35">
      <c r="A581" s="186"/>
    </row>
    <row r="582" spans="1:1" x14ac:dyDescent="0.35">
      <c r="A582" s="186"/>
    </row>
    <row r="583" spans="1:1" x14ac:dyDescent="0.35">
      <c r="A583" s="186"/>
    </row>
    <row r="584" spans="1:1" x14ac:dyDescent="0.35">
      <c r="A584" s="186"/>
    </row>
    <row r="585" spans="1:1" x14ac:dyDescent="0.35">
      <c r="A585" s="186"/>
    </row>
    <row r="586" spans="1:1" x14ac:dyDescent="0.35">
      <c r="A586" s="186"/>
    </row>
    <row r="587" spans="1:1" x14ac:dyDescent="0.35">
      <c r="A587" s="186"/>
    </row>
    <row r="588" spans="1:1" x14ac:dyDescent="0.35">
      <c r="A588" s="186"/>
    </row>
    <row r="589" spans="1:1" x14ac:dyDescent="0.35">
      <c r="A589" s="186"/>
    </row>
    <row r="590" spans="1:1" x14ac:dyDescent="0.35">
      <c r="A590" s="186"/>
    </row>
    <row r="591" spans="1:1" x14ac:dyDescent="0.35">
      <c r="A591" s="186"/>
    </row>
    <row r="592" spans="1:1" x14ac:dyDescent="0.35">
      <c r="A592" s="186"/>
    </row>
    <row r="593" spans="1:1" x14ac:dyDescent="0.35">
      <c r="A593" s="186"/>
    </row>
    <row r="594" spans="1:1" x14ac:dyDescent="0.35">
      <c r="A594" s="186"/>
    </row>
    <row r="595" spans="1:1" x14ac:dyDescent="0.35">
      <c r="A595" s="186"/>
    </row>
    <row r="596" spans="1:1" x14ac:dyDescent="0.35">
      <c r="A596" s="186"/>
    </row>
    <row r="597" spans="1:1" x14ac:dyDescent="0.35">
      <c r="A597" s="186"/>
    </row>
    <row r="598" spans="1:1" x14ac:dyDescent="0.35">
      <c r="A598" s="186"/>
    </row>
    <row r="599" spans="1:1" x14ac:dyDescent="0.35">
      <c r="A599" s="186"/>
    </row>
    <row r="600" spans="1:1" x14ac:dyDescent="0.35">
      <c r="A600" s="186"/>
    </row>
    <row r="601" spans="1:1" x14ac:dyDescent="0.35">
      <c r="A601" s="186"/>
    </row>
    <row r="602" spans="1:1" x14ac:dyDescent="0.35">
      <c r="A602" s="186"/>
    </row>
    <row r="603" spans="1:1" x14ac:dyDescent="0.35">
      <c r="A603" s="186"/>
    </row>
    <row r="604" spans="1:1" x14ac:dyDescent="0.35">
      <c r="A604" s="186"/>
    </row>
    <row r="605" spans="1:1" x14ac:dyDescent="0.35">
      <c r="A605" s="186"/>
    </row>
    <row r="606" spans="1:1" x14ac:dyDescent="0.35">
      <c r="A606" s="186"/>
    </row>
    <row r="607" spans="1:1" x14ac:dyDescent="0.35">
      <c r="A607" s="186"/>
    </row>
    <row r="608" spans="1:1" x14ac:dyDescent="0.35">
      <c r="A608" s="186"/>
    </row>
    <row r="609" spans="1:1" x14ac:dyDescent="0.35">
      <c r="A609" s="186"/>
    </row>
    <row r="610" spans="1:1" x14ac:dyDescent="0.35">
      <c r="A610" s="186"/>
    </row>
    <row r="611" spans="1:1" x14ac:dyDescent="0.35">
      <c r="A611" s="186"/>
    </row>
    <row r="612" spans="1:1" x14ac:dyDescent="0.35">
      <c r="A612" s="186"/>
    </row>
    <row r="613" spans="1:1" x14ac:dyDescent="0.35">
      <c r="A613" s="186"/>
    </row>
    <row r="614" spans="1:1" x14ac:dyDescent="0.35">
      <c r="A614" s="186"/>
    </row>
    <row r="615" spans="1:1" x14ac:dyDescent="0.35">
      <c r="A615" s="186"/>
    </row>
    <row r="616" spans="1:1" x14ac:dyDescent="0.35">
      <c r="A616" s="186"/>
    </row>
    <row r="617" spans="1:1" x14ac:dyDescent="0.35">
      <c r="A617" s="186"/>
    </row>
    <row r="618" spans="1:1" x14ac:dyDescent="0.35">
      <c r="A618" s="186"/>
    </row>
    <row r="619" spans="1:1" x14ac:dyDescent="0.35">
      <c r="A619" s="186"/>
    </row>
    <row r="620" spans="1:1" x14ac:dyDescent="0.35">
      <c r="A620" s="186"/>
    </row>
    <row r="621" spans="1:1" x14ac:dyDescent="0.35">
      <c r="A621" s="186"/>
    </row>
    <row r="622" spans="1:1" x14ac:dyDescent="0.35">
      <c r="A622" s="186"/>
    </row>
    <row r="623" spans="1:1" x14ac:dyDescent="0.35">
      <c r="A623" s="186"/>
    </row>
    <row r="624" spans="1:1" x14ac:dyDescent="0.35">
      <c r="A624" s="186"/>
    </row>
    <row r="625" spans="1:1" x14ac:dyDescent="0.35">
      <c r="A625" s="186"/>
    </row>
    <row r="626" spans="1:1" x14ac:dyDescent="0.35">
      <c r="A626" s="186"/>
    </row>
    <row r="627" spans="1:1" x14ac:dyDescent="0.35">
      <c r="A627" s="186"/>
    </row>
    <row r="628" spans="1:1" x14ac:dyDescent="0.35">
      <c r="A628" s="186"/>
    </row>
    <row r="629" spans="1:1" x14ac:dyDescent="0.35">
      <c r="A629" s="186"/>
    </row>
    <row r="630" spans="1:1" x14ac:dyDescent="0.35">
      <c r="A630" s="186"/>
    </row>
    <row r="631" spans="1:1" x14ac:dyDescent="0.35">
      <c r="A631" s="186"/>
    </row>
    <row r="632" spans="1:1" x14ac:dyDescent="0.35">
      <c r="A632" s="186"/>
    </row>
    <row r="633" spans="1:1" x14ac:dyDescent="0.35">
      <c r="A633" s="186"/>
    </row>
    <row r="634" spans="1:1" x14ac:dyDescent="0.35">
      <c r="A634" s="186"/>
    </row>
    <row r="635" spans="1:1" x14ac:dyDescent="0.35">
      <c r="A635" s="186"/>
    </row>
    <row r="636" spans="1:1" x14ac:dyDescent="0.35">
      <c r="A636" s="186"/>
    </row>
    <row r="637" spans="1:1" x14ac:dyDescent="0.35">
      <c r="A637" s="186"/>
    </row>
    <row r="638" spans="1:1" x14ac:dyDescent="0.35">
      <c r="A638" s="186"/>
    </row>
    <row r="639" spans="1:1" x14ac:dyDescent="0.35">
      <c r="A639" s="186"/>
    </row>
    <row r="640" spans="1:1" x14ac:dyDescent="0.35">
      <c r="A640" s="186"/>
    </row>
    <row r="641" spans="1:1" x14ac:dyDescent="0.35">
      <c r="A641" s="186"/>
    </row>
    <row r="642" spans="1:1" x14ac:dyDescent="0.35">
      <c r="A642" s="186"/>
    </row>
    <row r="643" spans="1:1" x14ac:dyDescent="0.35">
      <c r="A643" s="186"/>
    </row>
    <row r="644" spans="1:1" x14ac:dyDescent="0.35">
      <c r="A644" s="186"/>
    </row>
    <row r="645" spans="1:1" x14ac:dyDescent="0.35">
      <c r="A645" s="186"/>
    </row>
    <row r="646" spans="1:1" x14ac:dyDescent="0.35">
      <c r="A646" s="186"/>
    </row>
    <row r="647" spans="1:1" x14ac:dyDescent="0.35">
      <c r="A647" s="186"/>
    </row>
    <row r="648" spans="1:1" x14ac:dyDescent="0.35">
      <c r="A648" s="186"/>
    </row>
    <row r="649" spans="1:1" x14ac:dyDescent="0.35">
      <c r="A649" s="186"/>
    </row>
    <row r="650" spans="1:1" x14ac:dyDescent="0.35">
      <c r="A650" s="186"/>
    </row>
    <row r="651" spans="1:1" x14ac:dyDescent="0.35">
      <c r="A651" s="186"/>
    </row>
    <row r="652" spans="1:1" x14ac:dyDescent="0.35">
      <c r="A652" s="186"/>
    </row>
    <row r="653" spans="1:1" x14ac:dyDescent="0.35">
      <c r="A653" s="186"/>
    </row>
  </sheetData>
  <conditionalFormatting sqref="B46:G46 B48:G63 B47:H47">
    <cfRule type="cellIs" dxfId="2" priority="1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60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45"/>
  <sheetViews>
    <sheetView topLeftCell="A25" zoomScale="90" zoomScaleNormal="90" workbookViewId="0">
      <selection activeCell="AF1" sqref="AF1"/>
    </sheetView>
  </sheetViews>
  <sheetFormatPr defaultColWidth="7.4609375" defaultRowHeight="12.5" x14ac:dyDescent="0.25"/>
  <cols>
    <col min="1" max="1" width="18.84375" style="191" customWidth="1"/>
    <col min="2" max="2" width="8.15234375" style="191" bestFit="1" customWidth="1"/>
    <col min="3" max="3" width="9" style="191" bestFit="1" customWidth="1"/>
    <col min="4" max="4" width="11.3828125" style="191" bestFit="1" customWidth="1"/>
    <col min="5" max="5" width="16.61328125" style="191" bestFit="1" customWidth="1"/>
    <col min="6" max="6" width="15.23046875" style="191" bestFit="1" customWidth="1"/>
    <col min="7" max="16384" width="7.4609375" style="191"/>
  </cols>
  <sheetData>
    <row r="1" spans="1:6" ht="15.5" x14ac:dyDescent="0.35">
      <c r="A1" s="190" t="s">
        <v>341</v>
      </c>
      <c r="B1" s="190"/>
    </row>
    <row r="2" spans="1:6" ht="15.5" x14ac:dyDescent="0.35">
      <c r="B2" s="190"/>
      <c r="F2" s="193" t="s">
        <v>138</v>
      </c>
    </row>
    <row r="3" spans="1:6" x14ac:dyDescent="0.25">
      <c r="A3" s="200"/>
      <c r="B3" s="200"/>
      <c r="C3" s="200"/>
      <c r="D3" s="200" t="s">
        <v>139</v>
      </c>
      <c r="E3" s="201"/>
      <c r="F3" s="201"/>
    </row>
    <row r="4" spans="1:6" ht="13" x14ac:dyDescent="0.3">
      <c r="A4" s="200"/>
      <c r="B4" s="202" t="s">
        <v>28</v>
      </c>
      <c r="C4" s="202" t="s">
        <v>27</v>
      </c>
      <c r="D4" s="202" t="s">
        <v>166</v>
      </c>
      <c r="E4" s="202" t="s">
        <v>140</v>
      </c>
      <c r="F4" s="202" t="s">
        <v>141</v>
      </c>
    </row>
    <row r="5" spans="1:6" ht="13" x14ac:dyDescent="0.3">
      <c r="A5" s="203">
        <v>1990</v>
      </c>
      <c r="B5" s="204">
        <v>8.0739999999999998</v>
      </c>
      <c r="C5" s="204">
        <v>6.4429999999999996</v>
      </c>
      <c r="D5" s="204">
        <v>-1.631</v>
      </c>
      <c r="E5" s="205">
        <v>-43.355000000000004</v>
      </c>
      <c r="F5" s="205"/>
    </row>
    <row r="6" spans="1:6" ht="13" x14ac:dyDescent="0.3">
      <c r="A6" s="203"/>
      <c r="B6" s="204">
        <v>7.2839999999999998</v>
      </c>
      <c r="C6" s="204">
        <v>6.01</v>
      </c>
      <c r="D6" s="204">
        <v>-1.274</v>
      </c>
      <c r="E6" s="205">
        <v>-44.629000000000005</v>
      </c>
      <c r="F6" s="205"/>
    </row>
    <row r="7" spans="1:6" ht="13" x14ac:dyDescent="0.3">
      <c r="A7" s="203"/>
      <c r="B7" s="204">
        <v>7.1719999999999997</v>
      </c>
      <c r="C7" s="204">
        <v>5.5620000000000003</v>
      </c>
      <c r="D7" s="204">
        <v>-1.61</v>
      </c>
      <c r="E7" s="205">
        <v>-46.239000000000004</v>
      </c>
      <c r="F7" s="205"/>
    </row>
    <row r="8" spans="1:6" ht="13" x14ac:dyDescent="0.3">
      <c r="A8" s="203"/>
      <c r="B8" s="204">
        <v>8.6240000000000006</v>
      </c>
      <c r="C8" s="204">
        <v>6.0119999999999996</v>
      </c>
      <c r="D8" s="204">
        <v>-2.6120000000000001</v>
      </c>
      <c r="E8" s="205">
        <v>-48.851000000000006</v>
      </c>
      <c r="F8" s="205"/>
    </row>
    <row r="9" spans="1:6" ht="13" x14ac:dyDescent="0.3">
      <c r="A9" s="203"/>
      <c r="B9" s="204">
        <v>9.0790000000000006</v>
      </c>
      <c r="C9" s="204">
        <v>5.1420000000000003</v>
      </c>
      <c r="D9" s="204">
        <v>-3.9369999999999998</v>
      </c>
      <c r="E9" s="205">
        <v>-52.788000000000004</v>
      </c>
      <c r="F9" s="205"/>
    </row>
    <row r="10" spans="1:6" ht="13" x14ac:dyDescent="0.3">
      <c r="A10" s="203">
        <v>1995</v>
      </c>
      <c r="B10" s="204">
        <v>9.3840000000000003</v>
      </c>
      <c r="C10" s="204">
        <v>5.0609999999999999</v>
      </c>
      <c r="D10" s="204">
        <v>-4.3230000000000004</v>
      </c>
      <c r="E10" s="205">
        <v>-57.111000000000004</v>
      </c>
      <c r="F10" s="205"/>
    </row>
    <row r="11" spans="1:6" ht="13" x14ac:dyDescent="0.3">
      <c r="A11" s="203"/>
      <c r="B11" s="204">
        <v>10.928000000000001</v>
      </c>
      <c r="C11" s="204">
        <v>6.1180000000000003</v>
      </c>
      <c r="D11" s="204">
        <v>-4.8099999999999996</v>
      </c>
      <c r="E11" s="205">
        <v>-61.921000000000006</v>
      </c>
      <c r="F11" s="205"/>
    </row>
    <row r="12" spans="1:6" ht="13" x14ac:dyDescent="0.3">
      <c r="A12" s="203"/>
      <c r="B12" s="204">
        <v>10.403</v>
      </c>
      <c r="C12" s="204">
        <v>6.0659999999999998</v>
      </c>
      <c r="D12" s="204">
        <v>-4.3369999999999997</v>
      </c>
      <c r="E12" s="205">
        <v>-66.25800000000001</v>
      </c>
      <c r="F12" s="205"/>
    </row>
    <row r="13" spans="1:6" ht="13" x14ac:dyDescent="0.3">
      <c r="A13" s="203"/>
      <c r="B13" s="204">
        <v>7.1219999999999999</v>
      </c>
      <c r="C13" s="204">
        <v>4.4130000000000003</v>
      </c>
      <c r="D13" s="204">
        <v>-2.7090000000000001</v>
      </c>
      <c r="E13" s="205">
        <v>-68.967000000000013</v>
      </c>
      <c r="F13" s="205"/>
    </row>
    <row r="14" spans="1:6" ht="13" x14ac:dyDescent="0.3">
      <c r="A14" s="203"/>
      <c r="B14" s="204">
        <v>9.3010000000000002</v>
      </c>
      <c r="C14" s="204">
        <v>5.1219999999999999</v>
      </c>
      <c r="D14" s="204">
        <v>-4.1790000000000003</v>
      </c>
      <c r="E14" s="205">
        <v>-73.146000000000015</v>
      </c>
      <c r="F14" s="205"/>
    </row>
    <row r="15" spans="1:6" ht="13" x14ac:dyDescent="0.3">
      <c r="A15" s="203">
        <v>2000</v>
      </c>
      <c r="B15" s="204">
        <v>15.513999999999999</v>
      </c>
      <c r="C15" s="204">
        <v>9.6690000000000005</v>
      </c>
      <c r="D15" s="204">
        <v>-5.8449999999999998</v>
      </c>
      <c r="E15" s="205">
        <v>-78.991000000000014</v>
      </c>
      <c r="F15" s="205"/>
    </row>
    <row r="16" spans="1:6" ht="13" x14ac:dyDescent="0.3">
      <c r="A16" s="203"/>
      <c r="B16" s="204">
        <v>15.037000000000001</v>
      </c>
      <c r="C16" s="204">
        <v>9.6690000000000005</v>
      </c>
      <c r="D16" s="204">
        <v>-5.3680000000000003</v>
      </c>
      <c r="E16" s="205">
        <v>-84.359000000000009</v>
      </c>
      <c r="F16" s="205"/>
    </row>
    <row r="17" spans="1:6" ht="13" x14ac:dyDescent="0.3">
      <c r="A17" s="203"/>
      <c r="B17" s="204">
        <v>14.461</v>
      </c>
      <c r="C17" s="204">
        <v>9.718</v>
      </c>
      <c r="D17" s="204">
        <v>-4.7430000000000003</v>
      </c>
      <c r="E17" s="205">
        <v>-89.102000000000004</v>
      </c>
      <c r="F17" s="205"/>
    </row>
    <row r="18" spans="1:6" ht="13" x14ac:dyDescent="0.3">
      <c r="A18" s="202"/>
      <c r="B18" s="204">
        <v>14.721</v>
      </c>
      <c r="C18" s="204">
        <v>11.414</v>
      </c>
      <c r="D18" s="204">
        <v>-3.3069999999999999</v>
      </c>
      <c r="E18" s="205">
        <v>-92.409000000000006</v>
      </c>
      <c r="F18" s="205"/>
    </row>
    <row r="19" spans="1:6" ht="13" x14ac:dyDescent="0.3">
      <c r="A19" s="203"/>
      <c r="B19" s="204">
        <v>16.370999999999999</v>
      </c>
      <c r="C19" s="204">
        <v>15.571</v>
      </c>
      <c r="D19" s="204">
        <v>-0.8</v>
      </c>
      <c r="E19" s="205">
        <v>-93.209000000000003</v>
      </c>
      <c r="F19" s="205"/>
    </row>
    <row r="20" spans="1:6" ht="13" x14ac:dyDescent="0.3">
      <c r="A20" s="203">
        <v>2005</v>
      </c>
      <c r="B20" s="204">
        <v>20.123999999999999</v>
      </c>
      <c r="C20" s="204">
        <v>21.4</v>
      </c>
      <c r="D20" s="204">
        <v>1.276</v>
      </c>
      <c r="E20" s="205"/>
      <c r="F20" s="205">
        <v>1.276</v>
      </c>
    </row>
    <row r="21" spans="1:6" ht="13" x14ac:dyDescent="0.3">
      <c r="A21" s="203"/>
      <c r="B21" s="204">
        <v>23.783000000000001</v>
      </c>
      <c r="C21" s="204">
        <v>26.111999999999998</v>
      </c>
      <c r="D21" s="204">
        <v>2.3290000000000002</v>
      </c>
      <c r="E21" s="205"/>
      <c r="F21" s="205">
        <v>3.6050000000000004</v>
      </c>
    </row>
    <row r="22" spans="1:6" ht="13" x14ac:dyDescent="0.3">
      <c r="A22" s="203"/>
      <c r="B22" s="204">
        <v>23.974</v>
      </c>
      <c r="C22" s="204">
        <v>26.681000000000001</v>
      </c>
      <c r="D22" s="204">
        <v>2.7069999999999999</v>
      </c>
      <c r="E22" s="205"/>
      <c r="F22" s="205">
        <v>6.3120000000000003</v>
      </c>
    </row>
    <row r="23" spans="1:6" ht="13" x14ac:dyDescent="0.3">
      <c r="A23" s="203"/>
      <c r="B23" s="204">
        <v>33.085000000000001</v>
      </c>
      <c r="C23" s="204">
        <v>37.109000000000002</v>
      </c>
      <c r="D23" s="204">
        <v>4.024</v>
      </c>
      <c r="E23" s="205"/>
      <c r="F23" s="205">
        <v>10.336</v>
      </c>
    </row>
    <row r="24" spans="1:6" ht="13" x14ac:dyDescent="0.3">
      <c r="A24" s="203"/>
      <c r="B24" s="204">
        <v>25.256</v>
      </c>
      <c r="C24" s="204">
        <v>27.181000000000001</v>
      </c>
      <c r="D24" s="204">
        <v>1.925</v>
      </c>
      <c r="E24" s="205"/>
      <c r="F24" s="205">
        <v>12.261000000000001</v>
      </c>
    </row>
    <row r="25" spans="1:6" ht="13" x14ac:dyDescent="0.3">
      <c r="A25" s="203">
        <v>2010</v>
      </c>
      <c r="B25" s="204">
        <v>32.944000000000003</v>
      </c>
      <c r="C25" s="204">
        <v>35.027000000000001</v>
      </c>
      <c r="D25" s="204">
        <v>2.0830000000000002</v>
      </c>
      <c r="E25" s="205"/>
      <c r="F25" s="205">
        <v>14.344000000000001</v>
      </c>
    </row>
    <row r="26" spans="1:6" ht="13" x14ac:dyDescent="0.3">
      <c r="A26" s="203"/>
      <c r="B26" s="204">
        <v>40.69</v>
      </c>
      <c r="C26" s="204">
        <v>49.377000000000002</v>
      </c>
      <c r="D26" s="204">
        <v>8.6869999999999994</v>
      </c>
      <c r="E26" s="205"/>
      <c r="F26" s="205">
        <v>23.030999999999999</v>
      </c>
    </row>
    <row r="27" spans="1:6" ht="13" x14ac:dyDescent="0.3">
      <c r="A27" s="203"/>
      <c r="B27" s="204">
        <v>41.28</v>
      </c>
      <c r="C27" s="204">
        <v>54.128</v>
      </c>
      <c r="D27" s="204">
        <v>12.848000000000001</v>
      </c>
      <c r="E27" s="205"/>
      <c r="F27" s="205">
        <v>35.878999999999998</v>
      </c>
    </row>
    <row r="28" spans="1:6" ht="13" x14ac:dyDescent="0.3">
      <c r="A28" s="203"/>
      <c r="B28" s="204">
        <v>39.176000000000002</v>
      </c>
      <c r="C28" s="204">
        <v>48.563000000000002</v>
      </c>
      <c r="D28" s="204">
        <v>9.3870000000000005</v>
      </c>
      <c r="E28" s="205"/>
      <c r="F28" s="205">
        <v>45.265999999999998</v>
      </c>
    </row>
    <row r="29" spans="1:6" ht="13" x14ac:dyDescent="0.3">
      <c r="A29" s="203"/>
      <c r="B29" s="204">
        <v>32.670999999999999</v>
      </c>
      <c r="C29" s="204">
        <v>42.838999999999999</v>
      </c>
      <c r="D29" s="204">
        <v>10.167999999999999</v>
      </c>
      <c r="E29" s="205"/>
      <c r="F29" s="205">
        <v>55.433999999999997</v>
      </c>
    </row>
    <row r="30" spans="1:6" ht="13" x14ac:dyDescent="0.3">
      <c r="A30" s="203">
        <v>2015</v>
      </c>
      <c r="B30" s="204">
        <v>21.033000000000001</v>
      </c>
      <c r="C30" s="204">
        <v>26.99</v>
      </c>
      <c r="D30" s="204">
        <v>5.9569999999999999</v>
      </c>
      <c r="E30" s="205"/>
      <c r="F30" s="205">
        <v>61.390999999999998</v>
      </c>
    </row>
    <row r="31" spans="1:6" ht="13" x14ac:dyDescent="0.3">
      <c r="A31" s="203"/>
      <c r="B31" s="204">
        <v>20.686</v>
      </c>
      <c r="C31" s="204">
        <v>24.184999999999999</v>
      </c>
      <c r="D31" s="204">
        <v>3.4990000000000001</v>
      </c>
      <c r="E31" s="205"/>
      <c r="F31" s="205">
        <v>64.89</v>
      </c>
    </row>
    <row r="32" spans="1:6" ht="13" x14ac:dyDescent="0.3">
      <c r="A32" s="203"/>
      <c r="B32" s="204">
        <v>31.471</v>
      </c>
      <c r="C32" s="204">
        <v>32.415999999999997</v>
      </c>
      <c r="D32" s="204">
        <v>0.94499999999999995</v>
      </c>
      <c r="E32" s="205"/>
      <c r="F32" s="205">
        <v>65.834999999999994</v>
      </c>
    </row>
    <row r="33" spans="1:6" ht="13" x14ac:dyDescent="0.3">
      <c r="A33" s="203"/>
      <c r="B33" s="204">
        <v>40.802</v>
      </c>
      <c r="C33" s="204">
        <v>40.433999999999997</v>
      </c>
      <c r="D33" s="204">
        <v>-0.36799999999999999</v>
      </c>
      <c r="E33" s="205">
        <v>-0.36799999999999999</v>
      </c>
      <c r="F33" s="205"/>
    </row>
    <row r="34" spans="1:6" ht="13" x14ac:dyDescent="0.3">
      <c r="A34" s="203"/>
      <c r="B34" s="204">
        <v>41.22</v>
      </c>
      <c r="C34" s="204">
        <v>39.093000000000004</v>
      </c>
      <c r="D34" s="204">
        <v>-2.1269999999999998</v>
      </c>
      <c r="E34" s="205">
        <v>-2.4949999999999997</v>
      </c>
      <c r="F34" s="205"/>
    </row>
    <row r="35" spans="1:6" ht="13" x14ac:dyDescent="0.3">
      <c r="A35" s="203">
        <v>2020</v>
      </c>
      <c r="B35" s="204">
        <v>23.937999999999999</v>
      </c>
      <c r="C35" s="204">
        <v>21.774000000000001</v>
      </c>
      <c r="D35" s="204">
        <v>-2.1640000000000001</v>
      </c>
      <c r="E35" s="205">
        <v>-4.6589999999999998</v>
      </c>
      <c r="F35" s="205"/>
    </row>
    <row r="36" spans="1:6" ht="13" x14ac:dyDescent="0.3">
      <c r="A36" s="194"/>
      <c r="B36" s="196"/>
      <c r="C36" s="192"/>
      <c r="D36" s="196"/>
      <c r="E36" s="197"/>
      <c r="F36" s="206"/>
    </row>
    <row r="37" spans="1:6" ht="15.5" x14ac:dyDescent="0.35">
      <c r="A37" s="532" t="s">
        <v>342</v>
      </c>
      <c r="B37" s="198"/>
      <c r="C37" s="198"/>
      <c r="D37" s="198"/>
      <c r="E37" s="192"/>
      <c r="F37" s="195"/>
    </row>
    <row r="38" spans="1:6" ht="13" x14ac:dyDescent="0.3">
      <c r="A38" s="193"/>
      <c r="B38" s="195"/>
      <c r="C38" s="195"/>
      <c r="D38" s="195"/>
      <c r="E38" s="192"/>
      <c r="F38" s="192"/>
    </row>
    <row r="40" spans="1:6" x14ac:dyDescent="0.25">
      <c r="E40" s="199"/>
      <c r="F40" s="199"/>
    </row>
    <row r="41" spans="1:6" x14ac:dyDescent="0.25">
      <c r="E41" s="199"/>
      <c r="F41" s="199"/>
    </row>
    <row r="43" spans="1:6" x14ac:dyDescent="0.25">
      <c r="E43" s="199"/>
      <c r="F43" s="199"/>
    </row>
    <row r="44" spans="1:6" x14ac:dyDescent="0.25">
      <c r="E44" s="199"/>
      <c r="F44" s="199"/>
    </row>
    <row r="45" spans="1:6" x14ac:dyDescent="0.25">
      <c r="E45" s="199"/>
      <c r="F45" s="199"/>
    </row>
  </sheetData>
  <pageMargins left="0.74803149606299213" right="0.74803149606299213" top="0.98425196850393704" bottom="0.98425196850393704" header="0.51181102362204722" footer="0.51181102362204722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4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13.53515625" style="174" customWidth="1"/>
    <col min="2" max="2" width="13.765625" style="174" bestFit="1" customWidth="1"/>
    <col min="3" max="3" width="8.765625" style="174"/>
    <col min="4" max="4" width="13.23046875" style="174" customWidth="1"/>
    <col min="5" max="16384" width="8.765625" style="174"/>
  </cols>
  <sheetData>
    <row r="1" spans="1:5" x14ac:dyDescent="0.35">
      <c r="A1" s="207" t="s">
        <v>343</v>
      </c>
    </row>
    <row r="2" spans="1:5" x14ac:dyDescent="0.35">
      <c r="A2" s="208"/>
      <c r="B2" s="186"/>
      <c r="C2" s="186"/>
      <c r="D2" s="186"/>
      <c r="E2" s="209" t="s">
        <v>142</v>
      </c>
    </row>
    <row r="3" spans="1:5" x14ac:dyDescent="0.35">
      <c r="A3" s="208"/>
      <c r="B3" s="186"/>
      <c r="C3" s="186"/>
      <c r="D3" s="186"/>
      <c r="E3" s="186"/>
    </row>
    <row r="4" spans="1:5" x14ac:dyDescent="0.35">
      <c r="A4" s="210" t="s">
        <v>143</v>
      </c>
      <c r="B4" s="186"/>
      <c r="C4" s="186"/>
      <c r="D4" s="210" t="s">
        <v>344</v>
      </c>
      <c r="E4" s="186"/>
    </row>
    <row r="5" spans="1:5" x14ac:dyDescent="0.35">
      <c r="A5" s="210"/>
      <c r="B5" s="186"/>
      <c r="C5" s="186"/>
      <c r="D5" s="210"/>
      <c r="E5" s="186"/>
    </row>
    <row r="6" spans="1:5" x14ac:dyDescent="0.35">
      <c r="A6" s="186" t="s">
        <v>144</v>
      </c>
      <c r="B6" s="211">
        <v>24.3</v>
      </c>
      <c r="C6" s="186"/>
      <c r="D6" s="186" t="s">
        <v>144</v>
      </c>
      <c r="E6" s="211">
        <v>9.1444799999999997</v>
      </c>
    </row>
    <row r="7" spans="1:5" x14ac:dyDescent="0.35">
      <c r="A7" s="186" t="s">
        <v>145</v>
      </c>
      <c r="B7" s="211">
        <v>10.7</v>
      </c>
      <c r="C7" s="186"/>
      <c r="D7" s="186" t="s">
        <v>145</v>
      </c>
      <c r="E7" s="211">
        <v>19.693490000000001</v>
      </c>
    </row>
    <row r="8" spans="1:5" x14ac:dyDescent="0.35">
      <c r="A8" s="186" t="s">
        <v>146</v>
      </c>
      <c r="B8" s="211">
        <v>6.6</v>
      </c>
      <c r="C8" s="186"/>
      <c r="D8" s="186" t="s">
        <v>146</v>
      </c>
      <c r="E8" s="211">
        <v>4.9839899999999995</v>
      </c>
    </row>
    <row r="9" spans="1:5" x14ac:dyDescent="0.35">
      <c r="A9" s="186" t="s">
        <v>147</v>
      </c>
      <c r="B9" s="211">
        <v>2.1</v>
      </c>
      <c r="C9" s="186"/>
      <c r="D9" s="186" t="s">
        <v>147</v>
      </c>
      <c r="E9" s="211">
        <v>3.54264</v>
      </c>
    </row>
    <row r="10" spans="1:5" x14ac:dyDescent="0.35">
      <c r="A10" s="186" t="s">
        <v>148</v>
      </c>
      <c r="B10" s="211">
        <v>8</v>
      </c>
      <c r="C10" s="186"/>
      <c r="D10" s="186" t="s">
        <v>148</v>
      </c>
      <c r="E10" s="211">
        <v>4.2601199999999997</v>
      </c>
    </row>
    <row r="11" spans="1:5" x14ac:dyDescent="0.35">
      <c r="A11" s="186" t="s">
        <v>149</v>
      </c>
      <c r="B11" s="211">
        <v>14</v>
      </c>
      <c r="C11" s="186"/>
      <c r="D11" s="186" t="s">
        <v>149</v>
      </c>
      <c r="E11" s="211">
        <v>0.31786000000000003</v>
      </c>
    </row>
    <row r="12" spans="1:5" x14ac:dyDescent="0.35">
      <c r="A12" s="186" t="s">
        <v>40</v>
      </c>
      <c r="B12" s="211">
        <v>5</v>
      </c>
      <c r="C12" s="186"/>
      <c r="D12" s="186" t="s">
        <v>40</v>
      </c>
      <c r="E12" s="211">
        <v>4.3405099999999974</v>
      </c>
    </row>
    <row r="13" spans="1:5" x14ac:dyDescent="0.35">
      <c r="A13" s="186"/>
      <c r="B13" s="186"/>
      <c r="C13" s="186"/>
      <c r="D13" s="186"/>
      <c r="E13" s="186"/>
    </row>
    <row r="14" spans="1:5" x14ac:dyDescent="0.35">
      <c r="A14" s="186"/>
      <c r="B14" s="211">
        <v>70.7</v>
      </c>
      <c r="C14" s="186"/>
      <c r="D14" s="186"/>
      <c r="E14" s="211">
        <v>46.283089999999994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6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31.765625" style="213" bestFit="1" customWidth="1"/>
    <col min="2" max="2" width="12.69140625" style="213" customWidth="1"/>
    <col min="3" max="3" width="21.15234375" style="213" bestFit="1" customWidth="1"/>
    <col min="4" max="4" width="21.23046875" style="213" bestFit="1" customWidth="1"/>
    <col min="5" max="6" width="9.765625" style="213" customWidth="1"/>
    <col min="7" max="16384" width="8.765625" style="213"/>
  </cols>
  <sheetData>
    <row r="1" spans="1:7" x14ac:dyDescent="0.35">
      <c r="A1" s="212" t="s">
        <v>345</v>
      </c>
    </row>
    <row r="2" spans="1:7" x14ac:dyDescent="0.35">
      <c r="D2" s="214" t="s">
        <v>150</v>
      </c>
    </row>
    <row r="3" spans="1:7" x14ac:dyDescent="0.35">
      <c r="A3" s="215"/>
      <c r="B3" s="220" t="s">
        <v>257</v>
      </c>
      <c r="C3" s="220" t="s">
        <v>258</v>
      </c>
      <c r="D3" s="220" t="s">
        <v>259</v>
      </c>
      <c r="E3" s="216"/>
      <c r="F3" s="216"/>
    </row>
    <row r="4" spans="1:7" x14ac:dyDescent="0.35">
      <c r="A4" s="217">
        <v>1990</v>
      </c>
      <c r="B4" s="218">
        <v>8.0132001904917693</v>
      </c>
      <c r="C4" s="218">
        <v>24.032951472304312</v>
      </c>
      <c r="D4" s="218">
        <v>2.3542913620665331</v>
      </c>
      <c r="E4" s="218"/>
      <c r="F4" s="218"/>
      <c r="G4" s="219"/>
    </row>
    <row r="5" spans="1:7" x14ac:dyDescent="0.35">
      <c r="A5" s="217"/>
      <c r="B5" s="218">
        <v>7.7408712295765616</v>
      </c>
      <c r="C5" s="218">
        <v>23.74770680381998</v>
      </c>
      <c r="D5" s="218">
        <v>2.6796478343041361</v>
      </c>
      <c r="E5" s="218"/>
      <c r="F5" s="218"/>
      <c r="G5" s="219"/>
    </row>
    <row r="6" spans="1:7" x14ac:dyDescent="0.35">
      <c r="A6" s="217"/>
      <c r="B6" s="218">
        <v>7.6940524301874778</v>
      </c>
      <c r="C6" s="218">
        <v>23.767525153447696</v>
      </c>
      <c r="D6" s="218">
        <v>3.1618444271986799</v>
      </c>
      <c r="E6" s="218"/>
      <c r="F6" s="218"/>
      <c r="G6" s="219"/>
    </row>
    <row r="7" spans="1:7" x14ac:dyDescent="0.35">
      <c r="A7" s="217"/>
      <c r="B7" s="218">
        <v>7.7780283512621118</v>
      </c>
      <c r="C7" s="218">
        <v>23.48395167941478</v>
      </c>
      <c r="D7" s="218">
        <v>3.7456202606226032</v>
      </c>
      <c r="E7" s="218"/>
      <c r="F7" s="218"/>
      <c r="G7" s="219"/>
    </row>
    <row r="8" spans="1:7" x14ac:dyDescent="0.35">
      <c r="A8" s="217"/>
      <c r="B8" s="218">
        <v>7.9948689391050252</v>
      </c>
      <c r="C8" s="218">
        <v>22.550266457284618</v>
      </c>
      <c r="D8" s="218">
        <v>4.6227708486361623</v>
      </c>
      <c r="E8" s="218"/>
      <c r="F8" s="218"/>
      <c r="G8" s="219"/>
    </row>
    <row r="9" spans="1:7" x14ac:dyDescent="0.35">
      <c r="A9" s="217">
        <v>1995</v>
      </c>
      <c r="B9" s="218">
        <v>7.9218592695589827</v>
      </c>
      <c r="C9" s="218">
        <v>21.654317244294077</v>
      </c>
      <c r="D9" s="218">
        <v>5.2320109320402937</v>
      </c>
      <c r="E9" s="218"/>
      <c r="F9" s="218"/>
      <c r="G9" s="219"/>
    </row>
    <row r="10" spans="1:7" x14ac:dyDescent="0.35">
      <c r="A10" s="217"/>
      <c r="B10" s="218">
        <v>8.1265121616939346</v>
      </c>
      <c r="C10" s="218">
        <v>22.106720797944838</v>
      </c>
      <c r="D10" s="218">
        <v>5.9324244511855024</v>
      </c>
      <c r="E10" s="218"/>
      <c r="F10" s="218"/>
      <c r="G10" s="219"/>
    </row>
    <row r="11" spans="1:7" x14ac:dyDescent="0.35">
      <c r="A11" s="217"/>
      <c r="B11" s="218">
        <v>8.1455894539037033</v>
      </c>
      <c r="C11" s="218">
        <v>21.9459307172473</v>
      </c>
      <c r="D11" s="218">
        <v>6.5214391735739561</v>
      </c>
      <c r="E11" s="218"/>
      <c r="F11" s="218"/>
      <c r="G11" s="219"/>
    </row>
    <row r="12" spans="1:7" x14ac:dyDescent="0.35">
      <c r="A12" s="217"/>
      <c r="B12" s="218">
        <v>8.033345450950657</v>
      </c>
      <c r="C12" s="218">
        <v>21.539967002367508</v>
      </c>
      <c r="D12" s="218">
        <v>6.7977704879989407</v>
      </c>
      <c r="E12" s="218"/>
      <c r="F12" s="218"/>
      <c r="G12" s="219"/>
    </row>
    <row r="13" spans="1:7" x14ac:dyDescent="0.35">
      <c r="A13" s="217"/>
      <c r="B13" s="218">
        <v>7.8698273157519445</v>
      </c>
      <c r="C13" s="218">
        <v>21.475828487440534</v>
      </c>
      <c r="D13" s="218">
        <v>7.3234103421989909</v>
      </c>
      <c r="E13" s="218"/>
      <c r="F13" s="218"/>
      <c r="G13" s="219"/>
    </row>
    <row r="14" spans="1:7" x14ac:dyDescent="0.35">
      <c r="A14" s="217">
        <v>2000</v>
      </c>
      <c r="B14" s="218">
        <v>7.6737549604468773</v>
      </c>
      <c r="C14" s="218">
        <v>21.402939999999997</v>
      </c>
      <c r="D14" s="218">
        <v>7.6402654717297942</v>
      </c>
      <c r="E14" s="218"/>
      <c r="F14" s="218"/>
      <c r="G14" s="219"/>
    </row>
    <row r="15" spans="1:7" x14ac:dyDescent="0.35">
      <c r="A15" s="217"/>
      <c r="B15" s="218">
        <v>7.6305520195820717</v>
      </c>
      <c r="C15" s="218">
        <v>20.939730000000001</v>
      </c>
      <c r="D15" s="218">
        <v>8.1079420001776459</v>
      </c>
      <c r="E15" s="218"/>
      <c r="F15" s="218"/>
      <c r="G15" s="219"/>
    </row>
    <row r="16" spans="1:7" x14ac:dyDescent="0.35">
      <c r="A16" s="217"/>
      <c r="B16" s="218">
        <v>7.7799284132917803</v>
      </c>
      <c r="C16" s="218">
        <v>20.808419999999998</v>
      </c>
      <c r="D16" s="218">
        <v>8.8213834419918697</v>
      </c>
      <c r="E16" s="218"/>
      <c r="F16" s="218"/>
      <c r="G16" s="219"/>
    </row>
    <row r="17" spans="1:7" x14ac:dyDescent="0.35">
      <c r="A17" s="217"/>
      <c r="B17" s="218">
        <v>7.8877815317684128</v>
      </c>
      <c r="C17" s="218">
        <v>19.91827</v>
      </c>
      <c r="D17" s="218">
        <v>9.4952289041447706</v>
      </c>
      <c r="E17" s="218"/>
      <c r="F17" s="218"/>
      <c r="G17" s="219"/>
    </row>
    <row r="18" spans="1:7" x14ac:dyDescent="0.35">
      <c r="A18" s="217"/>
      <c r="B18" s="218">
        <v>7.9369288676105763</v>
      </c>
      <c r="C18" s="218">
        <v>19.484220000000004</v>
      </c>
      <c r="D18" s="218">
        <v>10.222479656131771</v>
      </c>
      <c r="E18" s="218"/>
      <c r="F18" s="218"/>
      <c r="G18" s="219"/>
    </row>
    <row r="19" spans="1:7" x14ac:dyDescent="0.35">
      <c r="A19" s="217">
        <v>2005</v>
      </c>
      <c r="B19" s="218">
        <v>8.1570928561385951</v>
      </c>
      <c r="C19" s="218">
        <v>18.852140000000002</v>
      </c>
      <c r="D19" s="218">
        <v>11.220137143861404</v>
      </c>
      <c r="E19" s="218"/>
      <c r="F19" s="218"/>
      <c r="G19" s="219"/>
    </row>
    <row r="20" spans="1:7" x14ac:dyDescent="0.35">
      <c r="A20" s="217"/>
      <c r="B20" s="218">
        <v>8.1865728924537233</v>
      </c>
      <c r="C20" s="218">
        <v>18.091169999999998</v>
      </c>
      <c r="D20" s="218">
        <v>11.974317107546277</v>
      </c>
      <c r="E20" s="218"/>
      <c r="F20" s="218"/>
      <c r="G20" s="219"/>
    </row>
    <row r="21" spans="1:7" x14ac:dyDescent="0.35">
      <c r="A21" s="217"/>
      <c r="B21" s="218">
        <v>8.2716289472062208</v>
      </c>
      <c r="C21" s="218">
        <v>17.614870000000003</v>
      </c>
      <c r="D21" s="218">
        <v>12.76682105279378</v>
      </c>
      <c r="E21" s="218"/>
      <c r="F21" s="218"/>
      <c r="G21" s="219"/>
    </row>
    <row r="22" spans="1:7" x14ac:dyDescent="0.35">
      <c r="A22" s="217"/>
      <c r="B22" s="218">
        <v>7.6238385347449853</v>
      </c>
      <c r="C22" s="218">
        <v>16.541560000000004</v>
      </c>
      <c r="D22" s="218">
        <v>12.876951465255019</v>
      </c>
      <c r="E22" s="218"/>
      <c r="F22" s="218"/>
      <c r="G22" s="219"/>
    </row>
    <row r="23" spans="1:7" x14ac:dyDescent="0.35">
      <c r="A23" s="217"/>
      <c r="B23" s="218">
        <v>7.1104801985669077</v>
      </c>
      <c r="C23" s="218">
        <v>15.612640000000001</v>
      </c>
      <c r="D23" s="218">
        <v>13.001569801433092</v>
      </c>
      <c r="E23" s="218"/>
      <c r="F23" s="218"/>
      <c r="G23" s="219"/>
    </row>
    <row r="24" spans="1:7" x14ac:dyDescent="0.35">
      <c r="A24" s="217">
        <v>2010</v>
      </c>
      <c r="B24" s="218">
        <v>7.2912570605571387</v>
      </c>
      <c r="C24" s="218">
        <v>14.601530000000002</v>
      </c>
      <c r="D24" s="218">
        <v>13.449132939442858</v>
      </c>
      <c r="E24" s="218"/>
      <c r="F24" s="218"/>
      <c r="G24" s="219"/>
    </row>
    <row r="25" spans="1:7" x14ac:dyDescent="0.35">
      <c r="A25" s="217"/>
      <c r="B25" s="218">
        <v>7.014349519414214</v>
      </c>
      <c r="C25" s="218">
        <v>13.894780000000001</v>
      </c>
      <c r="D25" s="218">
        <v>13.976650480585782</v>
      </c>
      <c r="E25" s="218"/>
      <c r="F25" s="218"/>
      <c r="G25" s="219"/>
    </row>
    <row r="26" spans="1:7" x14ac:dyDescent="0.35">
      <c r="A26" s="217"/>
      <c r="B26" s="218">
        <v>6.9402643777679724</v>
      </c>
      <c r="C26" s="218">
        <v>13.230540000000001</v>
      </c>
      <c r="D26" s="218">
        <v>14.597505622232031</v>
      </c>
      <c r="E26" s="218"/>
      <c r="F26" s="218"/>
    </row>
    <row r="27" spans="1:7" x14ac:dyDescent="0.35">
      <c r="A27" s="217"/>
      <c r="B27" s="218">
        <v>6.9639259747007234</v>
      </c>
      <c r="C27" s="218">
        <v>12.573829999999997</v>
      </c>
      <c r="D27" s="218">
        <v>14.961644025299275</v>
      </c>
    </row>
    <row r="28" spans="1:7" x14ac:dyDescent="0.35">
      <c r="A28" s="217"/>
      <c r="B28" s="218">
        <v>7.1010984349078941</v>
      </c>
      <c r="C28" s="218">
        <v>12.32602</v>
      </c>
      <c r="D28" s="218">
        <v>15.574241565092105</v>
      </c>
    </row>
    <row r="29" spans="1:7" x14ac:dyDescent="0.35">
      <c r="A29" s="217">
        <v>2015</v>
      </c>
      <c r="B29" s="218">
        <v>7.3561599880810373</v>
      </c>
      <c r="C29" s="218">
        <v>12.08206</v>
      </c>
      <c r="D29" s="218">
        <v>16.29965001191897</v>
      </c>
    </row>
    <row r="30" spans="1:7" x14ac:dyDescent="0.35">
      <c r="A30" s="217"/>
      <c r="B30" s="218">
        <v>7.5023825953618886</v>
      </c>
      <c r="C30" s="218">
        <v>11.951139999999999</v>
      </c>
      <c r="D30" s="218">
        <v>17.146107404638109</v>
      </c>
    </row>
    <row r="31" spans="1:7" x14ac:dyDescent="0.35">
      <c r="A31" s="217"/>
      <c r="B31" s="218">
        <v>7.5161549470700786</v>
      </c>
      <c r="C31" s="218">
        <v>11.793420000000001</v>
      </c>
      <c r="D31" s="218">
        <v>17.394755052929924</v>
      </c>
    </row>
    <row r="32" spans="1:7" x14ac:dyDescent="0.35">
      <c r="A32" s="217"/>
      <c r="B32" s="218">
        <v>7.4205888029665967</v>
      </c>
      <c r="C32" s="218">
        <v>11.584000000000001</v>
      </c>
      <c r="D32" s="218">
        <v>17.206101197033405</v>
      </c>
    </row>
    <row r="33" spans="1:4" x14ac:dyDescent="0.35">
      <c r="B33" s="218">
        <v>7.1577816093141493</v>
      </c>
      <c r="C33" s="218">
        <v>11.713429999999999</v>
      </c>
      <c r="D33" s="218">
        <v>16.648308390685855</v>
      </c>
    </row>
    <row r="34" spans="1:4" x14ac:dyDescent="0.35">
      <c r="A34" s="217">
        <v>2020</v>
      </c>
      <c r="B34" s="218">
        <v>5.9212453849083193</v>
      </c>
      <c r="C34" s="218">
        <v>9.1444799999999997</v>
      </c>
      <c r="D34" s="218">
        <v>13.772244615091683</v>
      </c>
    </row>
    <row r="36" spans="1:4" x14ac:dyDescent="0.35">
      <c r="A36" s="215" t="s">
        <v>346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5"/>
  <sheetViews>
    <sheetView zoomScale="90" zoomScaleNormal="90" workbookViewId="0">
      <selection activeCell="AF1" sqref="AF1"/>
    </sheetView>
  </sheetViews>
  <sheetFormatPr defaultColWidth="9.3828125" defaultRowHeight="15.5" x14ac:dyDescent="0.35"/>
  <cols>
    <col min="1" max="1" width="9.3828125" style="9" customWidth="1"/>
    <col min="2" max="2" width="13.84375" style="9" bestFit="1" customWidth="1"/>
    <col min="3" max="3" width="18" style="9" customWidth="1"/>
    <col min="4" max="4" width="7.84375" style="9" bestFit="1" customWidth="1"/>
    <col min="5" max="5" width="21.4609375" style="9" bestFit="1" customWidth="1"/>
    <col min="6" max="6" width="9.3828125" style="9" bestFit="1" customWidth="1"/>
    <col min="7" max="7" width="9.23046875" style="9" customWidth="1"/>
    <col min="8" max="8" width="10.15234375" style="9" customWidth="1"/>
    <col min="9" max="9" width="5.84375" style="9" customWidth="1"/>
    <col min="10" max="10" width="9.3828125" style="9"/>
    <col min="11" max="11" width="9.61328125" style="9" bestFit="1" customWidth="1"/>
    <col min="12" max="12" width="9.3828125" style="9"/>
    <col min="13" max="13" width="16" style="9" customWidth="1"/>
    <col min="14" max="16384" width="9.3828125" style="9"/>
  </cols>
  <sheetData>
    <row r="1" spans="1:8" x14ac:dyDescent="0.35">
      <c r="A1" s="12" t="s">
        <v>330</v>
      </c>
    </row>
    <row r="2" spans="1:8" x14ac:dyDescent="0.35">
      <c r="H2" s="106" t="s">
        <v>260</v>
      </c>
    </row>
    <row r="3" spans="1:8" x14ac:dyDescent="0.35">
      <c r="A3" s="50"/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</row>
    <row r="4" spans="1:8" x14ac:dyDescent="0.35">
      <c r="A4" s="104">
        <v>1980</v>
      </c>
      <c r="B4" s="23">
        <v>1.4435823584047134</v>
      </c>
      <c r="C4" s="23">
        <v>4.0459146816275604</v>
      </c>
      <c r="D4" s="23">
        <v>1.0289054217602192</v>
      </c>
      <c r="E4" s="23">
        <v>0.10451359896424584</v>
      </c>
      <c r="F4" s="23">
        <v>1.5345392113632739</v>
      </c>
      <c r="G4" s="23">
        <v>0.77902034919175522</v>
      </c>
      <c r="H4" s="51">
        <v>8.936475621311768</v>
      </c>
    </row>
    <row r="5" spans="1:8" x14ac:dyDescent="0.35">
      <c r="A5" s="104"/>
      <c r="B5" s="23">
        <v>1.3960668415494157</v>
      </c>
      <c r="C5" s="23">
        <v>5.063792457329745</v>
      </c>
      <c r="D5" s="23">
        <v>0.7948080264368208</v>
      </c>
      <c r="E5" s="23">
        <v>0.11723673900453105</v>
      </c>
      <c r="F5" s="23">
        <v>1.8889466153374441</v>
      </c>
      <c r="G5" s="23">
        <v>0.74081013865703671</v>
      </c>
      <c r="H5" s="51">
        <v>10.001660818314996</v>
      </c>
    </row>
    <row r="6" spans="1:8" x14ac:dyDescent="0.35">
      <c r="A6" s="104"/>
      <c r="B6" s="23">
        <v>1.3083782321247912</v>
      </c>
      <c r="C6" s="23">
        <v>5.4505956442290344</v>
      </c>
      <c r="D6" s="23">
        <v>0.59709510701205404</v>
      </c>
      <c r="E6" s="23">
        <v>0.13912743414190371</v>
      </c>
      <c r="F6" s="23">
        <v>2.0087209530307666</v>
      </c>
      <c r="G6" s="23">
        <v>0.86738975288018882</v>
      </c>
      <c r="H6" s="51">
        <v>10.37130712341874</v>
      </c>
    </row>
    <row r="7" spans="1:8" x14ac:dyDescent="0.35">
      <c r="A7" s="104"/>
      <c r="B7" s="23">
        <v>1.0610538533460865</v>
      </c>
      <c r="C7" s="23">
        <v>5.8276105421158029</v>
      </c>
      <c r="D7" s="23">
        <v>0.59033412503089766</v>
      </c>
      <c r="E7" s="23">
        <v>0.11674852317954339</v>
      </c>
      <c r="F7" s="23">
        <v>1.6820886486331574</v>
      </c>
      <c r="G7" s="23">
        <v>0.83468566740821148</v>
      </c>
      <c r="H7" s="51">
        <v>10.1125213597137</v>
      </c>
    </row>
    <row r="8" spans="1:8" x14ac:dyDescent="0.35">
      <c r="A8" s="104"/>
      <c r="B8" s="23">
        <v>0.28417654111768292</v>
      </c>
      <c r="C8" s="23">
        <v>6.557796518209404</v>
      </c>
      <c r="D8" s="23">
        <v>0.42896088846614999</v>
      </c>
      <c r="E8" s="23">
        <v>0.13654540461246828</v>
      </c>
      <c r="F8" s="23">
        <v>0.95933445418678953</v>
      </c>
      <c r="G8" s="23">
        <v>0.79241213468996796</v>
      </c>
      <c r="H8" s="51">
        <v>9.1592259412824628</v>
      </c>
    </row>
    <row r="9" spans="1:8" x14ac:dyDescent="0.35">
      <c r="A9" s="104">
        <v>1985</v>
      </c>
      <c r="B9" s="23">
        <v>0.79726463551390436</v>
      </c>
      <c r="C9" s="23">
        <v>5.6250362851354696</v>
      </c>
      <c r="D9" s="23">
        <v>0.45421350632048862</v>
      </c>
      <c r="E9" s="23">
        <v>0.14336829947229954</v>
      </c>
      <c r="F9" s="23">
        <v>1.4978503921850221</v>
      </c>
      <c r="G9" s="23">
        <v>0.716688717843731</v>
      </c>
      <c r="H9" s="51">
        <v>9.234421836470915</v>
      </c>
    </row>
    <row r="10" spans="1:8" x14ac:dyDescent="0.35">
      <c r="A10" s="104"/>
      <c r="B10" s="23">
        <v>0.70640239718193876</v>
      </c>
      <c r="C10" s="23">
        <v>2.7517269774463609</v>
      </c>
      <c r="D10" s="23">
        <v>0.40664028546594078</v>
      </c>
      <c r="E10" s="23">
        <v>0.16500640468456929</v>
      </c>
      <c r="F10" s="23">
        <v>1.3933620019214055</v>
      </c>
      <c r="G10" s="23">
        <v>0.70751749851319823</v>
      </c>
      <c r="H10" s="51">
        <v>6.1306555652134129</v>
      </c>
    </row>
    <row r="11" spans="1:8" x14ac:dyDescent="0.35">
      <c r="A11" s="104"/>
      <c r="B11" s="23">
        <v>0.57707902315281701</v>
      </c>
      <c r="C11" s="23">
        <v>2.7199621570482497</v>
      </c>
      <c r="D11" s="23">
        <v>0.37434892449083557</v>
      </c>
      <c r="E11" s="23">
        <v>0.17221661970952415</v>
      </c>
      <c r="F11" s="23">
        <v>1.2287003441213469</v>
      </c>
      <c r="G11" s="23">
        <v>0.69034796802062648</v>
      </c>
      <c r="H11" s="51">
        <v>5.7626550365433999</v>
      </c>
    </row>
    <row r="12" spans="1:8" x14ac:dyDescent="0.35">
      <c r="A12" s="104"/>
      <c r="B12" s="23">
        <v>0.54366182091770299</v>
      </c>
      <c r="C12" s="23">
        <v>1.7309130210965944</v>
      </c>
      <c r="D12" s="23">
        <v>0.39388694908819016</v>
      </c>
      <c r="E12" s="23">
        <v>0.17204311093822428</v>
      </c>
      <c r="F12" s="23">
        <v>1.361716797379988</v>
      </c>
      <c r="G12" s="23">
        <v>0.62027294898104168</v>
      </c>
      <c r="H12" s="51">
        <v>4.8224946484017419</v>
      </c>
    </row>
    <row r="13" spans="1:8" x14ac:dyDescent="0.35">
      <c r="A13" s="104"/>
      <c r="B13" s="23">
        <v>0.42035173540289617</v>
      </c>
      <c r="C13" s="23">
        <v>1.8572746430596578</v>
      </c>
      <c r="D13" s="23">
        <v>0.4330890256184568</v>
      </c>
      <c r="E13" s="23">
        <v>0.17366723935103295</v>
      </c>
      <c r="F13" s="23">
        <v>1.4109193699907749</v>
      </c>
      <c r="G13" s="23">
        <v>0.54569344177661927</v>
      </c>
      <c r="H13" s="51">
        <v>4.8409954551994385</v>
      </c>
    </row>
    <row r="14" spans="1:8" x14ac:dyDescent="0.35">
      <c r="A14" s="104">
        <v>1990</v>
      </c>
      <c r="B14" s="23">
        <v>0.15185892615676214</v>
      </c>
      <c r="C14" s="23">
        <v>1.4150120133296578</v>
      </c>
      <c r="D14" s="23">
        <v>0.18121940597224781</v>
      </c>
      <c r="E14" s="23">
        <v>0.1582468882926894</v>
      </c>
      <c r="F14" s="23">
        <v>1.2662522489311969</v>
      </c>
      <c r="G14" s="23">
        <v>0.52506324736693588</v>
      </c>
      <c r="H14" s="51">
        <v>3.5394058417568006</v>
      </c>
    </row>
    <row r="15" spans="1:8" x14ac:dyDescent="0.35">
      <c r="A15" s="104"/>
      <c r="B15" s="23">
        <v>0.14894463861490814</v>
      </c>
      <c r="C15" s="23">
        <v>1.4208821005236383</v>
      </c>
      <c r="D15" s="23">
        <v>0.17724101046032911</v>
      </c>
      <c r="E15" s="23">
        <v>0.18636760010040221</v>
      </c>
      <c r="F15" s="23">
        <v>1.3243323921939327</v>
      </c>
      <c r="G15" s="23">
        <v>0.54975808156817874</v>
      </c>
      <c r="H15" s="51">
        <v>3.6211582233609874</v>
      </c>
    </row>
    <row r="16" spans="1:8" x14ac:dyDescent="0.35">
      <c r="A16" s="104"/>
      <c r="B16" s="23">
        <v>0.14712527717351326</v>
      </c>
      <c r="C16" s="23">
        <v>1.4376241369526153</v>
      </c>
      <c r="D16" s="23">
        <v>0.17339764809735489</v>
      </c>
      <c r="E16" s="23">
        <v>0.12686850013055428</v>
      </c>
      <c r="F16" s="23">
        <v>1.3822269662617719</v>
      </c>
      <c r="G16" s="23">
        <v>0.57438909231210378</v>
      </c>
      <c r="H16" s="51">
        <v>3.7147631207973588</v>
      </c>
    </row>
    <row r="17" spans="1:18" x14ac:dyDescent="0.35">
      <c r="A17" s="104"/>
      <c r="B17" s="23">
        <v>9.2418941183674455E-2</v>
      </c>
      <c r="C17" s="23">
        <v>1.5272621636285186</v>
      </c>
      <c r="D17" s="23">
        <v>0.1630503661869141</v>
      </c>
      <c r="E17" s="23">
        <v>0.10115903599372543</v>
      </c>
      <c r="F17" s="23">
        <v>1.4238782633213574</v>
      </c>
      <c r="G17" s="23">
        <v>0.55907051323128798</v>
      </c>
      <c r="H17" s="51">
        <v>3.7656802475517526</v>
      </c>
    </row>
    <row r="18" spans="1:18" x14ac:dyDescent="0.35">
      <c r="A18" s="104"/>
      <c r="B18" s="23">
        <v>5.700008550012825E-2</v>
      </c>
      <c r="C18" s="23">
        <v>1.664945354560889</v>
      </c>
      <c r="D18" s="23">
        <v>0.15634309165749463</v>
      </c>
      <c r="E18" s="23">
        <v>0.17530956542242093</v>
      </c>
      <c r="F18" s="23">
        <v>1.3283734211315603</v>
      </c>
      <c r="G18" s="23">
        <v>0.44161494813670793</v>
      </c>
      <c r="H18" s="51">
        <v>3.6482769009867799</v>
      </c>
    </row>
    <row r="19" spans="1:18" x14ac:dyDescent="0.35">
      <c r="A19" s="104">
        <v>1995</v>
      </c>
      <c r="B19" s="23">
        <v>5.9804112343516895E-2</v>
      </c>
      <c r="C19" s="23">
        <v>1.8344684439255368</v>
      </c>
      <c r="D19" s="23">
        <v>0.20224427579944218</v>
      </c>
      <c r="E19" s="23">
        <v>0.12919595961065866</v>
      </c>
      <c r="F19" s="23">
        <v>1.1584614386715963</v>
      </c>
      <c r="G19" s="23">
        <v>0.35000324317312059</v>
      </c>
      <c r="H19" s="51">
        <v>3.6049815139132129</v>
      </c>
    </row>
    <row r="20" spans="1:18" x14ac:dyDescent="0.35">
      <c r="A20" s="104"/>
      <c r="B20" s="23">
        <v>4.8303960560665771E-2</v>
      </c>
      <c r="C20" s="23">
        <v>2.177683327487502</v>
      </c>
      <c r="D20" s="23">
        <v>0.1705202627832548</v>
      </c>
      <c r="E20" s="23">
        <v>0.10372706008304944</v>
      </c>
      <c r="F20" s="23">
        <v>1.1694898592024507</v>
      </c>
      <c r="G20" s="23">
        <v>0.36361473829084084</v>
      </c>
      <c r="H20" s="51">
        <v>3.9296121483247139</v>
      </c>
      <c r="K20" s="10"/>
      <c r="L20" s="10"/>
      <c r="M20" s="10"/>
      <c r="N20" s="10"/>
      <c r="O20" s="10"/>
      <c r="P20" s="10"/>
      <c r="Q20" s="10"/>
      <c r="R20" s="10"/>
    </row>
    <row r="21" spans="1:18" x14ac:dyDescent="0.35">
      <c r="A21" s="104"/>
      <c r="B21" s="23">
        <v>4.2197526271738117E-2</v>
      </c>
      <c r="C21" s="23">
        <v>1.7355621686971079</v>
      </c>
      <c r="D21" s="23">
        <v>0.17867106853901238</v>
      </c>
      <c r="E21" s="23">
        <v>0.10387313708911899</v>
      </c>
      <c r="F21" s="23">
        <v>1.1310796986887379</v>
      </c>
      <c r="G21" s="23">
        <v>0.32700176694875849</v>
      </c>
      <c r="H21" s="51">
        <v>3.4145122291453549</v>
      </c>
      <c r="K21" s="10"/>
      <c r="L21" s="10"/>
      <c r="M21" s="10"/>
      <c r="N21" s="10"/>
      <c r="O21" s="10"/>
      <c r="P21" s="10"/>
      <c r="Q21" s="10"/>
      <c r="R21" s="10"/>
    </row>
    <row r="22" spans="1:18" x14ac:dyDescent="0.35">
      <c r="A22" s="104"/>
      <c r="B22" s="23">
        <v>5.5979887305698042E-2</v>
      </c>
      <c r="C22" s="23">
        <v>1.2898745405030623</v>
      </c>
      <c r="D22" s="23">
        <v>0.22058078854849605</v>
      </c>
      <c r="E22" s="23">
        <v>0.11335221583646773</v>
      </c>
      <c r="F22" s="23">
        <v>1.1133653928552747</v>
      </c>
      <c r="G22" s="23">
        <v>0.35491025967767603</v>
      </c>
      <c r="H22" s="51">
        <v>3.0347108688902074</v>
      </c>
      <c r="K22" s="10"/>
      <c r="L22" s="10"/>
      <c r="M22" s="10"/>
      <c r="N22" s="10"/>
      <c r="O22" s="10"/>
      <c r="P22" s="10"/>
      <c r="Q22" s="10"/>
      <c r="R22" s="10"/>
    </row>
    <row r="23" spans="1:18" x14ac:dyDescent="0.35">
      <c r="A23" s="104"/>
      <c r="B23" s="23">
        <v>4.8462027535437859E-2</v>
      </c>
      <c r="C23" s="23">
        <v>1.3943554603946224</v>
      </c>
      <c r="D23" s="23">
        <v>0.19299037514112422</v>
      </c>
      <c r="E23" s="23">
        <v>0.11069570949982645</v>
      </c>
      <c r="F23" s="23">
        <v>1.0418263751368355</v>
      </c>
      <c r="G23" s="23">
        <v>0.29967116584413456</v>
      </c>
      <c r="H23" s="51">
        <v>2.9773054040521543</v>
      </c>
      <c r="K23" s="10"/>
      <c r="L23" s="10"/>
      <c r="M23" s="10"/>
      <c r="N23" s="10"/>
      <c r="O23" s="10"/>
      <c r="P23" s="10"/>
      <c r="Q23" s="10"/>
      <c r="R23" s="10"/>
    </row>
    <row r="24" spans="1:18" x14ac:dyDescent="0.35">
      <c r="A24" s="104">
        <v>2000</v>
      </c>
      <c r="B24" s="23">
        <v>3.5108679170783877E-2</v>
      </c>
      <c r="C24" s="23">
        <v>2.0008894198723266</v>
      </c>
      <c r="D24" s="23">
        <v>0.15162878830280574</v>
      </c>
      <c r="E24" s="23">
        <v>8.4570935537862407E-2</v>
      </c>
      <c r="F24" s="23">
        <v>0.92636030867143671</v>
      </c>
      <c r="G24" s="23">
        <v>0.27191417607053486</v>
      </c>
      <c r="H24" s="51">
        <v>3.3859013720878877</v>
      </c>
      <c r="K24" s="10"/>
      <c r="L24" s="10"/>
      <c r="M24" s="10"/>
      <c r="N24" s="10"/>
      <c r="O24" s="10"/>
      <c r="P24" s="10"/>
      <c r="Q24" s="10"/>
      <c r="R24" s="10"/>
    </row>
    <row r="25" spans="1:18" x14ac:dyDescent="0.35">
      <c r="A25" s="104"/>
      <c r="B25" s="23">
        <v>2.3061355910009899E-2</v>
      </c>
      <c r="C25" s="23">
        <v>1.8711945098338116</v>
      </c>
      <c r="D25" s="23">
        <v>0.17090809951952252</v>
      </c>
      <c r="E25" s="23">
        <v>7.9476428488567799E-2</v>
      </c>
      <c r="F25" s="23">
        <v>0.82610467314925295</v>
      </c>
      <c r="G25" s="23">
        <v>0.26530331057490203</v>
      </c>
      <c r="H25" s="51">
        <v>3.1565719489874988</v>
      </c>
      <c r="K25" s="10"/>
      <c r="L25" s="10"/>
      <c r="M25" s="10"/>
      <c r="N25" s="10"/>
      <c r="O25" s="10"/>
      <c r="P25" s="10"/>
      <c r="Q25" s="10"/>
      <c r="R25" s="10"/>
    </row>
    <row r="26" spans="1:18" ht="12" customHeight="1" x14ac:dyDescent="0.35">
      <c r="A26" s="104"/>
      <c r="B26" s="23">
        <v>3.9873117375787283E-2</v>
      </c>
      <c r="C26" s="23">
        <v>1.5559875663264973</v>
      </c>
      <c r="D26" s="23">
        <v>0.10436273679343386</v>
      </c>
      <c r="E26" s="23">
        <v>7.4421639931669517E-2</v>
      </c>
      <c r="F26" s="23">
        <v>0.83274912040464666</v>
      </c>
      <c r="G26" s="23">
        <v>0.30120115426122884</v>
      </c>
      <c r="H26" s="51">
        <v>2.8341736951615939</v>
      </c>
      <c r="K26" s="10"/>
      <c r="L26" s="10"/>
      <c r="M26" s="10"/>
      <c r="N26" s="10"/>
      <c r="O26" s="10"/>
      <c r="P26" s="10"/>
      <c r="Q26" s="10"/>
      <c r="R26" s="10"/>
    </row>
    <row r="27" spans="1:18" x14ac:dyDescent="0.35">
      <c r="A27" s="104"/>
      <c r="B27" s="23">
        <v>2.7150217643927107E-2</v>
      </c>
      <c r="C27" s="23">
        <v>1.4952075886184872</v>
      </c>
      <c r="D27" s="23">
        <v>0.13292109810691349</v>
      </c>
      <c r="E27" s="23">
        <v>5.7788656578680236E-2</v>
      </c>
      <c r="F27" s="23">
        <v>0.87747380932587871</v>
      </c>
      <c r="G27" s="23">
        <v>0.29971364037546894</v>
      </c>
      <c r="H27" s="51">
        <v>2.8324663540706752</v>
      </c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4"/>
      <c r="B28" s="23">
        <v>8.8664834260091963E-3</v>
      </c>
      <c r="C28" s="23">
        <v>1.555434521019899</v>
      </c>
      <c r="D28" s="23">
        <v>0.16753431540192615</v>
      </c>
      <c r="E28" s="23">
        <v>5.6756049120715295E-2</v>
      </c>
      <c r="F28" s="23">
        <v>0.88875941008330273</v>
      </c>
      <c r="G28" s="23">
        <v>0.32544216308418517</v>
      </c>
      <c r="H28" s="51">
        <v>2.9460368930153225</v>
      </c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4">
        <v>2005</v>
      </c>
      <c r="B29" s="23">
        <v>8.7705659805692102E-3</v>
      </c>
      <c r="C29" s="23">
        <v>1.7352166130466156</v>
      </c>
      <c r="D29" s="23">
        <v>0.12996384134843467</v>
      </c>
      <c r="E29" s="23">
        <v>3.6995841954401032E-2</v>
      </c>
      <c r="F29" s="23">
        <v>0.93892895442893654</v>
      </c>
      <c r="G29" s="23">
        <v>0.27021316461953682</v>
      </c>
      <c r="H29" s="51">
        <v>3.0830931394240926</v>
      </c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4"/>
      <c r="B30" s="23">
        <v>1.7514615644779435E-2</v>
      </c>
      <c r="C30" s="23">
        <v>1.7641445620138185</v>
      </c>
      <c r="D30" s="23">
        <v>7.3908658259651164E-2</v>
      </c>
      <c r="E30" s="23">
        <v>5.8356887471614244E-2</v>
      </c>
      <c r="F30" s="23">
        <v>1.1532468473691839</v>
      </c>
      <c r="G30" s="23">
        <v>0.3608614775088177</v>
      </c>
      <c r="H30" s="51">
        <v>3.3696761607962507</v>
      </c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4"/>
      <c r="B31" s="23">
        <v>1.6455807175306803E-2</v>
      </c>
      <c r="C31" s="23">
        <v>1.6261786741362139</v>
      </c>
      <c r="D31" s="23">
        <v>0.11325044588770097</v>
      </c>
      <c r="E31" s="23">
        <v>7.0350372159936073E-2</v>
      </c>
      <c r="F31" s="23">
        <v>1.1737517659452461</v>
      </c>
      <c r="G31" s="23">
        <v>0.33946389998318488</v>
      </c>
      <c r="H31" s="51">
        <v>3.2691005931276522</v>
      </c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4"/>
      <c r="B32" s="23">
        <v>4.1733846566904223E-4</v>
      </c>
      <c r="C32" s="23">
        <v>1.9321379832257759</v>
      </c>
      <c r="D32" s="23">
        <v>0.14279931166975729</v>
      </c>
      <c r="E32" s="23">
        <v>6.7747944260274529E-2</v>
      </c>
      <c r="F32" s="23">
        <v>1.2338611737505234</v>
      </c>
      <c r="G32" s="23">
        <v>0.40836568865715783</v>
      </c>
      <c r="H32" s="51">
        <v>3.7175814957688833</v>
      </c>
      <c r="K32" s="10"/>
      <c r="L32" s="10"/>
      <c r="M32" s="10"/>
      <c r="N32" s="10"/>
      <c r="O32" s="10"/>
      <c r="P32" s="10"/>
      <c r="Q32" s="10"/>
      <c r="R32" s="10"/>
    </row>
    <row r="33" spans="1:19" s="13" customFormat="1" x14ac:dyDescent="0.35">
      <c r="A33" s="104"/>
      <c r="B33" s="23">
        <v>2.7307114248001085E-2</v>
      </c>
      <c r="C33" s="23">
        <v>1.3489005162817782</v>
      </c>
      <c r="D33" s="23">
        <v>0.113271328452098</v>
      </c>
      <c r="E33" s="23">
        <v>7.1565917600605433E-2</v>
      </c>
      <c r="F33" s="23">
        <v>1.5614704419993346</v>
      </c>
      <c r="G33" s="23">
        <v>0.53784375933140838</v>
      </c>
      <c r="H33" s="51">
        <v>3.5887931603126209</v>
      </c>
      <c r="J33" s="9"/>
      <c r="K33" s="10"/>
      <c r="L33" s="10"/>
      <c r="M33" s="10"/>
      <c r="N33" s="10"/>
      <c r="O33" s="10"/>
      <c r="P33" s="10"/>
      <c r="Q33" s="10"/>
      <c r="R33" s="10"/>
      <c r="S33" s="9"/>
    </row>
    <row r="34" spans="1:19" s="13" customFormat="1" x14ac:dyDescent="0.35">
      <c r="A34" s="104">
        <v>2010</v>
      </c>
      <c r="B34" s="23">
        <v>2.8206463013238373E-2</v>
      </c>
      <c r="C34" s="23">
        <v>1.6962592561098448</v>
      </c>
      <c r="D34" s="23">
        <v>0.14435072247951403</v>
      </c>
      <c r="E34" s="23">
        <v>6.566446401930881E-2</v>
      </c>
      <c r="F34" s="23">
        <v>1.1655214704416317</v>
      </c>
      <c r="G34" s="23">
        <v>0.4448048603607247</v>
      </c>
      <c r="H34" s="51">
        <v>3.4791427724049537</v>
      </c>
      <c r="J34" s="9"/>
      <c r="K34" s="10"/>
      <c r="L34" s="10"/>
      <c r="M34" s="10"/>
      <c r="N34" s="10"/>
      <c r="O34" s="10"/>
      <c r="P34" s="10"/>
      <c r="Q34" s="10"/>
      <c r="R34" s="10"/>
      <c r="S34" s="9"/>
    </row>
    <row r="35" spans="1:19" s="13" customFormat="1" x14ac:dyDescent="0.35">
      <c r="A35" s="104"/>
      <c r="B35" s="23">
        <v>1.9637283846478278E-2</v>
      </c>
      <c r="C35" s="23">
        <v>1.7755208772669759</v>
      </c>
      <c r="D35" s="23">
        <v>5.6752425137072966E-2</v>
      </c>
      <c r="E35" s="23">
        <v>7.370560721407983E-2</v>
      </c>
      <c r="F35" s="23">
        <v>1.003728384647828</v>
      </c>
      <c r="G35" s="23">
        <v>0.35272880641079712</v>
      </c>
      <c r="H35" s="51">
        <v>3.2083677773091521</v>
      </c>
      <c r="J35" s="9"/>
      <c r="K35" s="10"/>
      <c r="L35" s="10"/>
      <c r="M35" s="10"/>
      <c r="N35" s="10"/>
      <c r="O35" s="10"/>
      <c r="P35" s="10"/>
      <c r="Q35" s="10"/>
      <c r="R35" s="10"/>
      <c r="S35" s="9"/>
    </row>
    <row r="36" spans="1:19" s="13" customFormat="1" x14ac:dyDescent="0.35">
      <c r="A36" s="104"/>
      <c r="B36" s="23">
        <v>2.7130123262282917E-2</v>
      </c>
      <c r="C36" s="23">
        <v>1.5735471492124093</v>
      </c>
      <c r="D36" s="23">
        <v>5.3345013450657494E-2</v>
      </c>
      <c r="E36" s="23">
        <v>7.0567436392291336E-2</v>
      </c>
      <c r="F36" s="23">
        <v>1.2052965845462895</v>
      </c>
      <c r="G36" s="23">
        <v>0.42434127733850224</v>
      </c>
      <c r="H36" s="51">
        <v>3.2836601478101413</v>
      </c>
      <c r="J36" s="9"/>
      <c r="K36" s="10"/>
      <c r="L36" s="10"/>
      <c r="M36" s="10"/>
      <c r="N36" s="10"/>
      <c r="O36" s="10"/>
      <c r="P36" s="10"/>
      <c r="Q36" s="10"/>
      <c r="R36" s="10"/>
      <c r="S36" s="9"/>
    </row>
    <row r="37" spans="1:19" s="13" customFormat="1" x14ac:dyDescent="0.35">
      <c r="A37" s="104"/>
      <c r="B37" s="23">
        <v>1.1329340789717994E-2</v>
      </c>
      <c r="C37" s="23">
        <v>1.4264898869898257</v>
      </c>
      <c r="D37" s="23">
        <v>9.4348232465484849E-2</v>
      </c>
      <c r="E37" s="23">
        <v>7.0286060531817601E-2</v>
      </c>
      <c r="F37" s="23">
        <v>1.1985183739878336</v>
      </c>
      <c r="G37" s="23">
        <v>0.47658760255413696</v>
      </c>
      <c r="H37" s="51">
        <v>3.2072734367869988</v>
      </c>
      <c r="J37" s="9"/>
      <c r="K37" s="10"/>
      <c r="L37" s="10"/>
      <c r="M37" s="10"/>
      <c r="N37" s="10"/>
      <c r="O37" s="10"/>
      <c r="P37" s="10"/>
      <c r="Q37" s="10"/>
      <c r="R37" s="10"/>
      <c r="S37" s="9"/>
    </row>
    <row r="38" spans="1:19" s="13" customFormat="1" x14ac:dyDescent="0.35">
      <c r="A38" s="104"/>
      <c r="B38" s="23">
        <v>6.2604101892991528E-3</v>
      </c>
      <c r="C38" s="23">
        <v>1.0969562969192159</v>
      </c>
      <c r="D38" s="23">
        <v>7.6208454804353148E-2</v>
      </c>
      <c r="E38" s="23">
        <v>6.1426681652454199E-2</v>
      </c>
      <c r="F38" s="23">
        <v>1.1758735830554774</v>
      </c>
      <c r="G38" s="23">
        <v>0.45616719629335561</v>
      </c>
      <c r="H38" s="51">
        <v>2.8114659412617016</v>
      </c>
      <c r="J38" s="9"/>
      <c r="K38" s="10"/>
      <c r="L38" s="10"/>
      <c r="M38" s="10"/>
      <c r="N38" s="10"/>
      <c r="O38" s="10"/>
      <c r="P38" s="10"/>
      <c r="Q38" s="10"/>
      <c r="R38" s="10"/>
      <c r="S38" s="9"/>
    </row>
    <row r="39" spans="1:19" s="13" customFormat="1" x14ac:dyDescent="0.35">
      <c r="A39" s="104">
        <v>2015</v>
      </c>
      <c r="B39" s="23">
        <v>7.9435911573812312E-3</v>
      </c>
      <c r="C39" s="23">
        <v>0.66772892728810473</v>
      </c>
      <c r="D39" s="23">
        <v>0.21605399772906747</v>
      </c>
      <c r="E39" s="23">
        <v>6.7052998563812902E-2</v>
      </c>
      <c r="F39" s="23">
        <v>1.2712082202150377</v>
      </c>
      <c r="G39" s="23">
        <v>0.40687541178174752</v>
      </c>
      <c r="H39" s="51">
        <v>2.5698101481713387</v>
      </c>
      <c r="J39" s="18"/>
      <c r="K39" s="10"/>
      <c r="L39" s="10"/>
      <c r="M39" s="10"/>
      <c r="N39" s="10"/>
      <c r="O39" s="10"/>
      <c r="P39" s="10"/>
      <c r="Q39" s="10"/>
      <c r="R39" s="10"/>
      <c r="S39" s="9"/>
    </row>
    <row r="40" spans="1:19" s="13" customFormat="1" x14ac:dyDescent="0.35">
      <c r="B40" s="23">
        <v>1.2434130055374077E-2</v>
      </c>
      <c r="C40" s="23">
        <v>0.58896141818848791</v>
      </c>
      <c r="D40" s="23">
        <v>0.22156381971974259</v>
      </c>
      <c r="E40" s="23">
        <v>6.5702148952451536E-2</v>
      </c>
      <c r="F40" s="23">
        <v>1.1445025954136627</v>
      </c>
      <c r="G40" s="23">
        <v>0.31681713276837747</v>
      </c>
      <c r="H40" s="51">
        <v>2.2842790961456449</v>
      </c>
      <c r="K40" s="9"/>
    </row>
    <row r="41" spans="1:19" s="13" customFormat="1" x14ac:dyDescent="0.35">
      <c r="A41" s="104"/>
      <c r="B41" s="23">
        <v>1.4858921589362313E-2</v>
      </c>
      <c r="C41" s="23">
        <v>0.82608011887137267</v>
      </c>
      <c r="D41" s="23">
        <v>0.20482535344168415</v>
      </c>
      <c r="E41" s="23">
        <v>6.3339766039006914E-2</v>
      </c>
      <c r="F41" s="23">
        <v>1.0959810413175635</v>
      </c>
      <c r="G41" s="23">
        <v>0.36583315708700059</v>
      </c>
      <c r="H41" s="51">
        <v>2.5075785923069831</v>
      </c>
      <c r="K41" s="9"/>
    </row>
    <row r="42" spans="1:19" s="13" customFormat="1" x14ac:dyDescent="0.35">
      <c r="A42" s="104"/>
      <c r="B42" s="23">
        <v>9.9463577223259606E-3</v>
      </c>
      <c r="C42" s="23">
        <v>1.0112828341046995</v>
      </c>
      <c r="D42" s="23">
        <v>0.15165578063988583</v>
      </c>
      <c r="E42" s="23">
        <v>5.8122740026164021E-2</v>
      </c>
      <c r="F42" s="23">
        <v>1.0915865853996891</v>
      </c>
      <c r="G42" s="23">
        <v>0.3265022795481422</v>
      </c>
      <c r="H42" s="51">
        <v>2.5909738374147429</v>
      </c>
      <c r="K42" s="9"/>
    </row>
    <row r="43" spans="1:19" s="13" customFormat="1" x14ac:dyDescent="0.35">
      <c r="A43" s="104"/>
      <c r="B43" s="23">
        <v>7.7092790302538483E-3</v>
      </c>
      <c r="C43" s="23">
        <v>0.92085309258742676</v>
      </c>
      <c r="D43" s="23">
        <v>0.13455735044252276</v>
      </c>
      <c r="E43" s="23">
        <v>4.9433690558399829E-2</v>
      </c>
      <c r="F43" s="23">
        <v>1.1559353840691806</v>
      </c>
      <c r="G43" s="23">
        <v>0.26206476808764234</v>
      </c>
      <c r="H43" s="51">
        <v>2.4811198742170264</v>
      </c>
      <c r="K43" s="9"/>
    </row>
    <row r="44" spans="1:19" s="13" customFormat="1" x14ac:dyDescent="0.35">
      <c r="A44" s="104" t="s">
        <v>331</v>
      </c>
      <c r="B44" s="23">
        <v>5.0648514239163347E-3</v>
      </c>
      <c r="C44" s="23">
        <v>0.62398969542649252</v>
      </c>
      <c r="D44" s="23">
        <v>8.5356075049368971E-2</v>
      </c>
      <c r="E44" s="23">
        <v>4.8669683392111376E-2</v>
      </c>
      <c r="F44" s="23">
        <v>1.1903467130713685</v>
      </c>
      <c r="G44" s="23">
        <v>0.23250333747051724</v>
      </c>
      <c r="H44" s="51">
        <v>2.1372606724416636</v>
      </c>
      <c r="K44" s="9"/>
    </row>
    <row r="45" spans="1:19" s="13" customFormat="1" x14ac:dyDescent="0.35">
      <c r="A45" s="50"/>
      <c r="B45" s="23"/>
      <c r="C45" s="23"/>
      <c r="D45" s="23"/>
      <c r="E45" s="23"/>
      <c r="F45" s="23"/>
      <c r="G45" s="23"/>
      <c r="H45" s="51"/>
      <c r="K45" s="9"/>
    </row>
    <row r="46" spans="1:19" x14ac:dyDescent="0.35">
      <c r="A46" s="105" t="s">
        <v>10</v>
      </c>
      <c r="B46" s="20"/>
      <c r="C46" s="20"/>
      <c r="D46" s="20"/>
      <c r="E46" s="20"/>
      <c r="F46" s="20"/>
      <c r="G46" s="20"/>
      <c r="H46" s="20"/>
    </row>
    <row r="47" spans="1:19" x14ac:dyDescent="0.35">
      <c r="A47" s="25"/>
      <c r="B47" s="25"/>
      <c r="C47" s="25"/>
      <c r="D47" s="25"/>
      <c r="E47" s="25"/>
      <c r="F47" s="25"/>
      <c r="G47" s="25"/>
      <c r="H47" s="25"/>
    </row>
    <row r="51" spans="1:7" x14ac:dyDescent="0.35">
      <c r="A51" s="10"/>
      <c r="B51" s="10"/>
      <c r="C51" s="10"/>
      <c r="D51" s="10"/>
      <c r="E51" s="10"/>
      <c r="F51" s="10"/>
      <c r="G51" s="10"/>
    </row>
    <row r="52" spans="1:7" x14ac:dyDescent="0.35">
      <c r="A52" s="10"/>
      <c r="B52" s="10"/>
      <c r="C52" s="10"/>
      <c r="D52" s="10"/>
      <c r="E52" s="10"/>
      <c r="F52" s="10"/>
      <c r="G52" s="10"/>
    </row>
    <row r="53" spans="1:7" x14ac:dyDescent="0.35">
      <c r="A53" s="10"/>
      <c r="B53" s="10"/>
      <c r="C53" s="10"/>
      <c r="D53" s="10"/>
      <c r="E53" s="10"/>
      <c r="F53" s="10"/>
      <c r="G53" s="10"/>
    </row>
    <row r="54" spans="1:7" x14ac:dyDescent="0.35">
      <c r="A54" s="10"/>
      <c r="B54" s="10"/>
      <c r="C54" s="10"/>
      <c r="D54" s="10"/>
      <c r="E54" s="10"/>
      <c r="F54" s="10"/>
      <c r="G54" s="10"/>
    </row>
    <row r="55" spans="1:7" x14ac:dyDescent="0.35">
      <c r="A55" s="10"/>
      <c r="B55" s="10"/>
      <c r="C55" s="10"/>
      <c r="D55" s="10"/>
      <c r="E55" s="10"/>
      <c r="F55" s="10"/>
      <c r="G55" s="10"/>
    </row>
    <row r="56" spans="1:7" x14ac:dyDescent="0.35">
      <c r="A56" s="10"/>
      <c r="B56" s="10"/>
      <c r="C56" s="10"/>
      <c r="D56" s="10"/>
      <c r="E56" s="10"/>
      <c r="F56" s="10"/>
      <c r="G56" s="10"/>
    </row>
    <row r="57" spans="1:7" x14ac:dyDescent="0.35">
      <c r="A57" s="10"/>
      <c r="B57" s="10"/>
      <c r="C57" s="10"/>
      <c r="D57" s="10"/>
      <c r="E57" s="10"/>
      <c r="F57" s="10"/>
      <c r="G57" s="10"/>
    </row>
    <row r="58" spans="1:7" x14ac:dyDescent="0.35">
      <c r="A58" s="10"/>
      <c r="B58" s="10"/>
      <c r="C58" s="10"/>
      <c r="D58" s="10"/>
      <c r="E58" s="10"/>
      <c r="F58" s="10"/>
      <c r="G58" s="10"/>
    </row>
    <row r="59" spans="1:7" x14ac:dyDescent="0.35">
      <c r="A59" s="10"/>
      <c r="B59" s="10"/>
      <c r="C59" s="10"/>
      <c r="D59" s="10"/>
      <c r="E59" s="10"/>
      <c r="F59" s="10"/>
      <c r="G59" s="10"/>
    </row>
    <row r="60" spans="1:7" x14ac:dyDescent="0.35">
      <c r="A60" s="10"/>
      <c r="B60" s="10"/>
      <c r="C60" s="10"/>
      <c r="D60" s="10"/>
      <c r="E60" s="10"/>
      <c r="F60" s="10"/>
      <c r="G60" s="10"/>
    </row>
    <row r="61" spans="1:7" x14ac:dyDescent="0.35">
      <c r="A61" s="10"/>
      <c r="B61" s="10"/>
      <c r="C61" s="10"/>
      <c r="D61" s="10"/>
      <c r="E61" s="10"/>
      <c r="F61" s="10"/>
      <c r="G61" s="10"/>
    </row>
    <row r="62" spans="1:7" x14ac:dyDescent="0.35">
      <c r="A62" s="10"/>
      <c r="B62" s="10"/>
      <c r="C62" s="10"/>
      <c r="D62" s="10"/>
      <c r="E62" s="10"/>
      <c r="F62" s="10"/>
      <c r="G62" s="10"/>
    </row>
    <row r="63" spans="1:7" x14ac:dyDescent="0.35">
      <c r="A63" s="10"/>
      <c r="B63" s="10"/>
      <c r="C63" s="10"/>
      <c r="D63" s="10"/>
      <c r="E63" s="10"/>
      <c r="F63" s="10"/>
      <c r="G63" s="10"/>
    </row>
    <row r="64" spans="1:7" x14ac:dyDescent="0.35">
      <c r="A64" s="10"/>
      <c r="B64" s="10"/>
      <c r="C64" s="10"/>
      <c r="D64" s="10"/>
      <c r="E64" s="10"/>
      <c r="F64" s="10"/>
      <c r="G64" s="10"/>
    </row>
    <row r="65" spans="1:8" x14ac:dyDescent="0.35">
      <c r="A65" s="10"/>
      <c r="B65" s="10"/>
      <c r="C65" s="10"/>
      <c r="D65" s="10"/>
      <c r="E65" s="10"/>
      <c r="F65" s="10"/>
      <c r="G65" s="10"/>
    </row>
    <row r="66" spans="1:8" x14ac:dyDescent="0.35">
      <c r="A66" s="10"/>
      <c r="B66" s="10"/>
      <c r="C66" s="10"/>
      <c r="D66" s="10"/>
      <c r="E66" s="10"/>
      <c r="F66" s="10"/>
      <c r="G66" s="10"/>
    </row>
    <row r="67" spans="1:8" x14ac:dyDescent="0.35">
      <c r="A67" s="10"/>
      <c r="B67" s="10"/>
      <c r="C67" s="10"/>
      <c r="D67" s="10"/>
      <c r="E67" s="10"/>
      <c r="F67" s="10"/>
      <c r="G67" s="10"/>
    </row>
    <row r="69" spans="1:8" x14ac:dyDescent="0.35">
      <c r="B69" s="10"/>
      <c r="C69" s="10"/>
      <c r="D69" s="10"/>
      <c r="E69" s="10"/>
      <c r="F69" s="10"/>
      <c r="G69" s="10"/>
      <c r="H69" s="10"/>
    </row>
    <row r="70" spans="1:8" x14ac:dyDescent="0.35">
      <c r="B70" s="10"/>
      <c r="C70" s="10"/>
      <c r="D70" s="10"/>
      <c r="E70" s="10"/>
      <c r="F70" s="10"/>
      <c r="G70" s="10"/>
      <c r="H70" s="10"/>
    </row>
    <row r="71" spans="1:8" x14ac:dyDescent="0.35">
      <c r="B71" s="10"/>
      <c r="C71" s="10"/>
      <c r="D71" s="10"/>
      <c r="E71" s="10"/>
      <c r="F71" s="10"/>
      <c r="G71" s="10"/>
      <c r="H71" s="10"/>
    </row>
    <row r="72" spans="1:8" x14ac:dyDescent="0.35">
      <c r="B72" s="10"/>
      <c r="C72" s="10"/>
      <c r="D72" s="10"/>
      <c r="E72" s="10"/>
      <c r="F72" s="10"/>
      <c r="G72" s="10"/>
      <c r="H72" s="10"/>
    </row>
    <row r="73" spans="1:8" x14ac:dyDescent="0.35">
      <c r="B73" s="10"/>
      <c r="C73" s="10"/>
      <c r="D73" s="10"/>
      <c r="E73" s="10"/>
      <c r="F73" s="10"/>
      <c r="G73" s="10"/>
      <c r="H73" s="10"/>
    </row>
    <row r="74" spans="1:8" x14ac:dyDescent="0.35">
      <c r="B74" s="10"/>
      <c r="C74" s="10"/>
      <c r="D74" s="10"/>
      <c r="E74" s="10"/>
      <c r="F74" s="10"/>
      <c r="G74" s="10"/>
      <c r="H74" s="10"/>
    </row>
    <row r="75" spans="1:8" x14ac:dyDescent="0.35">
      <c r="B75" s="10"/>
      <c r="C75" s="10"/>
      <c r="D75" s="10"/>
      <c r="E75" s="10"/>
      <c r="F75" s="10"/>
      <c r="G75" s="10"/>
      <c r="H75" s="10"/>
    </row>
    <row r="76" spans="1:8" x14ac:dyDescent="0.35">
      <c r="B76" s="10"/>
      <c r="C76" s="10"/>
      <c r="D76" s="10"/>
      <c r="E76" s="10"/>
      <c r="F76" s="10"/>
      <c r="G76" s="10"/>
      <c r="H76" s="10"/>
    </row>
    <row r="77" spans="1:8" x14ac:dyDescent="0.35">
      <c r="B77" s="10"/>
      <c r="C77" s="10"/>
      <c r="D77" s="10"/>
      <c r="E77" s="10"/>
      <c r="F77" s="10"/>
      <c r="G77" s="10"/>
      <c r="H77" s="10"/>
    </row>
    <row r="78" spans="1:8" x14ac:dyDescent="0.35">
      <c r="B78" s="10"/>
      <c r="C78" s="10"/>
      <c r="D78" s="10"/>
      <c r="E78" s="10"/>
      <c r="F78" s="10"/>
      <c r="G78" s="10"/>
      <c r="H78" s="10"/>
    </row>
    <row r="79" spans="1:8" x14ac:dyDescent="0.35">
      <c r="B79" s="10"/>
      <c r="C79" s="10"/>
      <c r="D79" s="10"/>
      <c r="E79" s="10"/>
      <c r="F79" s="10"/>
      <c r="G79" s="10"/>
      <c r="H79" s="10"/>
    </row>
    <row r="80" spans="1:8" x14ac:dyDescent="0.35">
      <c r="B80" s="10"/>
      <c r="C80" s="10"/>
      <c r="D80" s="10"/>
      <c r="E80" s="10"/>
      <c r="F80" s="10"/>
      <c r="G80" s="10"/>
      <c r="H80" s="10"/>
    </row>
    <row r="81" spans="2:8" x14ac:dyDescent="0.35">
      <c r="B81" s="10"/>
      <c r="C81" s="10"/>
      <c r="D81" s="10"/>
      <c r="E81" s="10"/>
      <c r="F81" s="10"/>
      <c r="G81" s="10"/>
      <c r="H81" s="10"/>
    </row>
    <row r="82" spans="2:8" x14ac:dyDescent="0.35">
      <c r="B82" s="10"/>
      <c r="C82" s="10"/>
      <c r="D82" s="10"/>
      <c r="E82" s="10"/>
      <c r="F82" s="10"/>
      <c r="G82" s="10"/>
      <c r="H82" s="10"/>
    </row>
    <row r="83" spans="2:8" x14ac:dyDescent="0.35">
      <c r="B83" s="10"/>
      <c r="C83" s="10"/>
      <c r="D83" s="10"/>
      <c r="E83" s="10"/>
      <c r="F83" s="10"/>
      <c r="G83" s="10"/>
      <c r="H83" s="10"/>
    </row>
    <row r="84" spans="2:8" x14ac:dyDescent="0.35">
      <c r="B84" s="10"/>
      <c r="C84" s="10"/>
      <c r="D84" s="10"/>
      <c r="E84" s="10"/>
      <c r="F84" s="10"/>
      <c r="G84" s="10"/>
      <c r="H84" s="10"/>
    </row>
    <row r="85" spans="2:8" x14ac:dyDescent="0.35">
      <c r="B85" s="10"/>
      <c r="C85" s="10"/>
      <c r="D85" s="10"/>
      <c r="E85" s="10"/>
      <c r="F85" s="10"/>
      <c r="G85" s="10"/>
      <c r="H85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1F79-05D5-4803-AB9C-48FD5D78A208}">
  <dimension ref="A1:H412"/>
  <sheetViews>
    <sheetView zoomScale="90" zoomScaleNormal="90" zoomScaleSheetLayoutView="100" workbookViewId="0">
      <pane ySplit="4" topLeftCell="A5" activePane="bottomLeft" state="frozen"/>
      <selection activeCell="AF1" sqref="AF1"/>
      <selection pane="bottomLeft"/>
    </sheetView>
  </sheetViews>
  <sheetFormatPr defaultColWidth="7.15234375" defaultRowHeight="12.5" x14ac:dyDescent="0.25"/>
  <cols>
    <col min="1" max="1" width="12.3046875" style="550" customWidth="1"/>
    <col min="2" max="2" width="8.84375" style="550" customWidth="1"/>
    <col min="3" max="4" width="8" style="550" customWidth="1"/>
    <col min="5" max="5" width="8.07421875" style="550" bestFit="1" customWidth="1"/>
    <col min="6" max="6" width="29.921875" style="550" bestFit="1" customWidth="1"/>
    <col min="7" max="7" width="7.15234375" style="550"/>
    <col min="8" max="8" width="10.15234375" style="550" bestFit="1" customWidth="1"/>
    <col min="9" max="16384" width="7.15234375" style="550"/>
  </cols>
  <sheetData>
    <row r="1" spans="1:8" ht="20" x14ac:dyDescent="0.4">
      <c r="A1" s="573" t="s">
        <v>385</v>
      </c>
      <c r="B1" s="572"/>
      <c r="C1" s="572"/>
      <c r="D1" s="572"/>
      <c r="E1" s="572"/>
      <c r="F1" s="572"/>
      <c r="G1" s="549"/>
    </row>
    <row r="2" spans="1:8" ht="13.5" thickBot="1" x14ac:dyDescent="0.35">
      <c r="A2" s="551" t="s">
        <v>386</v>
      </c>
      <c r="B2" s="552"/>
      <c r="C2" s="551"/>
      <c r="E2" s="551"/>
      <c r="F2" s="551"/>
      <c r="G2" s="553"/>
    </row>
    <row r="3" spans="1:8" ht="15" customHeight="1" x14ac:dyDescent="0.25">
      <c r="C3" s="554"/>
      <c r="D3" s="554"/>
      <c r="G3" s="550" t="s">
        <v>387</v>
      </c>
    </row>
    <row r="4" spans="1:8" ht="13" x14ac:dyDescent="0.3">
      <c r="A4" s="555" t="s">
        <v>388</v>
      </c>
      <c r="B4" s="556" t="s">
        <v>211</v>
      </c>
      <c r="C4" s="557" t="s">
        <v>389</v>
      </c>
      <c r="D4" s="557" t="s">
        <v>144</v>
      </c>
      <c r="G4" s="550" t="s">
        <v>389</v>
      </c>
      <c r="H4" s="550" t="s">
        <v>144</v>
      </c>
    </row>
    <row r="5" spans="1:8" x14ac:dyDescent="0.25">
      <c r="A5" s="558" t="s">
        <v>390</v>
      </c>
      <c r="B5" s="559">
        <v>43800</v>
      </c>
      <c r="C5" s="550">
        <v>8106</v>
      </c>
      <c r="D5" s="560">
        <v>7314</v>
      </c>
      <c r="G5" s="550">
        <f>AVERAGE(C62:C117)</f>
        <v>10429.303571428571</v>
      </c>
      <c r="H5" s="550">
        <f>AVERAGE(D62:D117)</f>
        <v>7245.6607142857147</v>
      </c>
    </row>
    <row r="6" spans="1:8" x14ac:dyDescent="0.25">
      <c r="B6" s="559">
        <v>43801</v>
      </c>
      <c r="C6" s="550">
        <v>12452</v>
      </c>
      <c r="D6" s="560">
        <v>8072</v>
      </c>
    </row>
    <row r="7" spans="1:8" x14ac:dyDescent="0.25">
      <c r="B7" s="559">
        <v>43802</v>
      </c>
      <c r="C7" s="550">
        <v>11928</v>
      </c>
      <c r="D7" s="560">
        <v>7610</v>
      </c>
      <c r="F7" s="550" t="s">
        <v>391</v>
      </c>
      <c r="G7" s="561">
        <f>AVERAGE(C118:C166)/G5</f>
        <v>0.4273770407997286</v>
      </c>
      <c r="H7" s="561">
        <f>AVERAGE(D118:D166)/H5</f>
        <v>0.34312162205457947</v>
      </c>
    </row>
    <row r="8" spans="1:8" x14ac:dyDescent="0.25">
      <c r="B8" s="559">
        <v>43803</v>
      </c>
      <c r="C8" s="550">
        <v>12053</v>
      </c>
      <c r="D8" s="560">
        <v>7599</v>
      </c>
      <c r="F8" s="550" t="s">
        <v>392</v>
      </c>
      <c r="G8" s="561">
        <f>AVERAGE(C286:C328)/G5</f>
        <v>0.91004761014906443</v>
      </c>
      <c r="H8" s="561">
        <f>AVERAGE(D286:D328)/H5</f>
        <v>0.88385218074444938</v>
      </c>
    </row>
    <row r="9" spans="1:8" x14ac:dyDescent="0.25">
      <c r="B9" s="559">
        <v>43804</v>
      </c>
      <c r="C9" s="550">
        <v>12197</v>
      </c>
      <c r="D9" s="560">
        <v>7784</v>
      </c>
      <c r="F9" s="550" t="s">
        <v>393</v>
      </c>
      <c r="G9" s="561">
        <f>AVERAGE(C345:C372)/G5</f>
        <v>0.8084226963517972</v>
      </c>
      <c r="H9" s="561">
        <f>AVERAGE(D345:D372)/H5</f>
        <v>0.69584997917472768</v>
      </c>
    </row>
    <row r="10" spans="1:8" x14ac:dyDescent="0.25">
      <c r="B10" s="559">
        <v>43805</v>
      </c>
      <c r="C10" s="550">
        <v>12211</v>
      </c>
      <c r="D10" s="560">
        <v>8187</v>
      </c>
    </row>
    <row r="11" spans="1:8" x14ac:dyDescent="0.25">
      <c r="B11" s="559">
        <v>43806</v>
      </c>
      <c r="C11" s="550">
        <v>8865</v>
      </c>
      <c r="D11" s="560">
        <v>7683</v>
      </c>
      <c r="E11" s="562"/>
      <c r="F11" s="562"/>
      <c r="G11" s="562"/>
      <c r="H11" s="562"/>
    </row>
    <row r="12" spans="1:8" x14ac:dyDescent="0.25">
      <c r="B12" s="559">
        <v>43807</v>
      </c>
      <c r="C12" s="550">
        <v>7681</v>
      </c>
      <c r="D12" s="560">
        <v>6856</v>
      </c>
      <c r="E12" s="562"/>
      <c r="F12" s="562"/>
      <c r="G12" s="562"/>
      <c r="H12" s="562"/>
    </row>
    <row r="13" spans="1:8" x14ac:dyDescent="0.25">
      <c r="B13" s="559">
        <v>43808</v>
      </c>
      <c r="C13" s="550">
        <v>12052</v>
      </c>
      <c r="D13" s="550">
        <v>7638</v>
      </c>
      <c r="E13" s="562"/>
      <c r="F13" s="562"/>
      <c r="G13" s="562"/>
      <c r="H13" s="562"/>
    </row>
    <row r="14" spans="1:8" x14ac:dyDescent="0.25">
      <c r="B14" s="559">
        <v>43809</v>
      </c>
      <c r="C14" s="550">
        <v>11737</v>
      </c>
      <c r="D14" s="550">
        <v>7155</v>
      </c>
      <c r="E14" s="562"/>
      <c r="F14" s="562"/>
      <c r="G14" s="562"/>
      <c r="H14" s="562"/>
    </row>
    <row r="15" spans="1:8" x14ac:dyDescent="0.25">
      <c r="B15" s="559">
        <v>43810</v>
      </c>
      <c r="C15" s="550">
        <v>12142</v>
      </c>
      <c r="D15" s="550">
        <v>7657</v>
      </c>
      <c r="E15" s="562"/>
      <c r="F15" s="562"/>
      <c r="G15" s="562"/>
      <c r="H15" s="562"/>
    </row>
    <row r="16" spans="1:8" x14ac:dyDescent="0.25">
      <c r="B16" s="559">
        <v>43811</v>
      </c>
      <c r="C16" s="550">
        <v>12170</v>
      </c>
      <c r="D16" s="550">
        <v>7750</v>
      </c>
      <c r="E16" s="562"/>
      <c r="F16" s="562"/>
      <c r="G16" s="562"/>
      <c r="H16" s="562"/>
    </row>
    <row r="17" spans="2:8" x14ac:dyDescent="0.25">
      <c r="B17" s="559">
        <v>43812</v>
      </c>
      <c r="C17" s="550">
        <v>12292</v>
      </c>
      <c r="D17" s="550">
        <v>8388</v>
      </c>
      <c r="E17" s="562"/>
      <c r="F17" s="562"/>
      <c r="G17" s="562"/>
      <c r="H17" s="562"/>
    </row>
    <row r="18" spans="2:8" x14ac:dyDescent="0.25">
      <c r="B18" s="559">
        <v>43813</v>
      </c>
      <c r="C18" s="550">
        <v>9022</v>
      </c>
      <c r="D18" s="550">
        <v>7784</v>
      </c>
      <c r="E18" s="562"/>
      <c r="F18" s="562"/>
      <c r="G18" s="562"/>
      <c r="H18" s="562"/>
    </row>
    <row r="19" spans="2:8" x14ac:dyDescent="0.25">
      <c r="B19" s="559">
        <v>43814</v>
      </c>
      <c r="C19" s="550">
        <v>7686</v>
      </c>
      <c r="D19" s="550">
        <v>6912</v>
      </c>
      <c r="E19" s="562"/>
      <c r="F19" s="562"/>
      <c r="G19" s="562"/>
      <c r="H19" s="562"/>
    </row>
    <row r="20" spans="2:8" x14ac:dyDescent="0.25">
      <c r="B20" s="559">
        <v>43815</v>
      </c>
      <c r="C20" s="550">
        <v>11938</v>
      </c>
      <c r="D20" s="550">
        <v>7728</v>
      </c>
      <c r="E20" s="562"/>
      <c r="F20" s="562"/>
      <c r="G20" s="562"/>
      <c r="H20" s="562"/>
    </row>
    <row r="21" spans="2:8" x14ac:dyDescent="0.25">
      <c r="B21" s="559">
        <v>43816</v>
      </c>
      <c r="C21" s="550">
        <v>11813</v>
      </c>
      <c r="D21" s="550">
        <v>7529</v>
      </c>
      <c r="E21" s="562"/>
      <c r="F21" s="562"/>
      <c r="G21" s="562"/>
      <c r="H21" s="562"/>
    </row>
    <row r="22" spans="2:8" x14ac:dyDescent="0.25">
      <c r="B22" s="559">
        <v>43817</v>
      </c>
      <c r="C22" s="550">
        <v>11902</v>
      </c>
      <c r="D22" s="550">
        <v>7671</v>
      </c>
      <c r="E22" s="562"/>
      <c r="F22" s="562"/>
      <c r="G22" s="562"/>
      <c r="H22" s="562"/>
    </row>
    <row r="23" spans="2:8" x14ac:dyDescent="0.25">
      <c r="B23" s="559">
        <v>43818</v>
      </c>
      <c r="C23" s="550">
        <v>12079</v>
      </c>
      <c r="D23" s="550">
        <v>7986</v>
      </c>
      <c r="E23" s="562"/>
      <c r="F23" s="562"/>
      <c r="G23" s="562"/>
      <c r="H23" s="562"/>
    </row>
    <row r="24" spans="2:8" x14ac:dyDescent="0.25">
      <c r="B24" s="559">
        <v>43819</v>
      </c>
      <c r="C24" s="550">
        <v>12231</v>
      </c>
      <c r="D24" s="550">
        <v>9064</v>
      </c>
      <c r="E24" s="562"/>
      <c r="F24" s="562"/>
      <c r="G24" s="562"/>
      <c r="H24" s="562"/>
    </row>
    <row r="25" spans="2:8" x14ac:dyDescent="0.25">
      <c r="B25" s="559">
        <v>43820</v>
      </c>
      <c r="C25" s="550">
        <v>9096</v>
      </c>
      <c r="D25" s="550">
        <v>8209</v>
      </c>
      <c r="E25" s="562"/>
      <c r="F25" s="562"/>
      <c r="G25" s="562"/>
      <c r="H25" s="562"/>
    </row>
    <row r="26" spans="2:8" x14ac:dyDescent="0.25">
      <c r="B26" s="559">
        <v>43821</v>
      </c>
      <c r="C26" s="550">
        <v>7500</v>
      </c>
      <c r="D26" s="550">
        <v>7086</v>
      </c>
      <c r="E26" s="562"/>
      <c r="F26" s="562"/>
      <c r="G26" s="562"/>
      <c r="H26" s="562"/>
    </row>
    <row r="27" spans="2:8" x14ac:dyDescent="0.25">
      <c r="B27" s="559">
        <v>43822</v>
      </c>
      <c r="C27" s="550">
        <v>11046</v>
      </c>
      <c r="D27" s="550">
        <v>9156</v>
      </c>
      <c r="E27" s="562"/>
      <c r="F27" s="562"/>
      <c r="G27" s="562"/>
      <c r="H27" s="562"/>
    </row>
    <row r="28" spans="2:8" x14ac:dyDescent="0.25">
      <c r="B28" s="559">
        <v>43823</v>
      </c>
      <c r="C28" s="550">
        <v>8762</v>
      </c>
      <c r="D28" s="550">
        <v>7815</v>
      </c>
      <c r="E28" s="562"/>
      <c r="F28" s="562"/>
      <c r="G28" s="562"/>
      <c r="H28" s="562"/>
    </row>
    <row r="29" spans="2:8" x14ac:dyDescent="0.25">
      <c r="B29" s="559">
        <v>43824</v>
      </c>
      <c r="C29" s="550">
        <v>1990</v>
      </c>
      <c r="D29" s="550">
        <v>2017</v>
      </c>
      <c r="E29" s="562"/>
      <c r="F29" s="562"/>
      <c r="G29" s="562"/>
      <c r="H29" s="562"/>
    </row>
    <row r="30" spans="2:8" x14ac:dyDescent="0.25">
      <c r="B30" s="559">
        <v>43825</v>
      </c>
      <c r="C30" s="550">
        <v>4203</v>
      </c>
      <c r="D30" s="550">
        <v>4297</v>
      </c>
      <c r="E30" s="562"/>
      <c r="F30" s="562"/>
      <c r="G30" s="562"/>
      <c r="H30" s="562"/>
    </row>
    <row r="31" spans="2:8" x14ac:dyDescent="0.25">
      <c r="B31" s="563">
        <v>43826</v>
      </c>
      <c r="C31" s="560">
        <v>7557</v>
      </c>
      <c r="D31" s="550">
        <v>6676</v>
      </c>
      <c r="E31" s="562"/>
      <c r="F31" s="562"/>
      <c r="G31" s="562"/>
      <c r="H31" s="562"/>
    </row>
    <row r="32" spans="2:8" x14ac:dyDescent="0.25">
      <c r="B32" s="563">
        <v>43827</v>
      </c>
      <c r="C32" s="560">
        <v>6673</v>
      </c>
      <c r="D32" s="550">
        <v>6305</v>
      </c>
      <c r="E32" s="562"/>
      <c r="F32" s="562"/>
      <c r="G32" s="562"/>
      <c r="H32" s="562"/>
    </row>
    <row r="33" spans="1:8" x14ac:dyDescent="0.25">
      <c r="B33" s="563">
        <v>43828</v>
      </c>
      <c r="C33" s="560">
        <v>5709</v>
      </c>
      <c r="D33" s="550">
        <v>5601</v>
      </c>
      <c r="E33" s="562"/>
      <c r="F33" s="562"/>
      <c r="G33" s="562"/>
      <c r="H33" s="562"/>
    </row>
    <row r="34" spans="1:8" x14ac:dyDescent="0.25">
      <c r="B34" s="563">
        <v>43829</v>
      </c>
      <c r="C34" s="560">
        <v>7984</v>
      </c>
      <c r="D34" s="550">
        <v>6865</v>
      </c>
      <c r="E34" s="562"/>
      <c r="F34" s="562"/>
      <c r="G34" s="562"/>
      <c r="H34" s="562"/>
    </row>
    <row r="35" spans="1:8" x14ac:dyDescent="0.25">
      <c r="A35" s="564"/>
      <c r="B35" s="565">
        <v>43830</v>
      </c>
      <c r="C35" s="566">
        <v>7474</v>
      </c>
      <c r="D35" s="564">
        <v>6675</v>
      </c>
      <c r="E35" s="562"/>
      <c r="F35" s="562"/>
      <c r="G35" s="562"/>
      <c r="H35" s="562"/>
    </row>
    <row r="36" spans="1:8" x14ac:dyDescent="0.25">
      <c r="A36" s="567"/>
      <c r="B36" s="559">
        <v>43831</v>
      </c>
      <c r="C36" s="550">
        <v>3764</v>
      </c>
      <c r="D36" s="560">
        <v>7150</v>
      </c>
      <c r="E36" s="562"/>
      <c r="F36" s="562"/>
      <c r="G36" s="562"/>
      <c r="H36" s="562"/>
    </row>
    <row r="37" spans="1:8" x14ac:dyDescent="0.25">
      <c r="B37" s="559">
        <v>43832</v>
      </c>
      <c r="C37" s="550">
        <v>8549</v>
      </c>
      <c r="D37" s="560">
        <v>7257</v>
      </c>
      <c r="E37" s="562"/>
      <c r="F37" s="562"/>
      <c r="G37" s="562"/>
      <c r="H37" s="562"/>
    </row>
    <row r="38" spans="1:8" x14ac:dyDescent="0.25">
      <c r="B38" s="559">
        <v>43833</v>
      </c>
      <c r="C38" s="550">
        <v>9456</v>
      </c>
      <c r="D38" s="560">
        <v>7208</v>
      </c>
      <c r="E38" s="562"/>
      <c r="F38" s="562"/>
      <c r="G38" s="562"/>
      <c r="H38" s="562"/>
    </row>
    <row r="39" spans="1:8" x14ac:dyDescent="0.25">
      <c r="B39" s="559">
        <v>43834</v>
      </c>
      <c r="C39" s="550">
        <v>7252</v>
      </c>
      <c r="D39" s="560">
        <v>7284</v>
      </c>
      <c r="E39" s="562"/>
      <c r="F39" s="562"/>
      <c r="G39" s="562"/>
      <c r="H39" s="562"/>
    </row>
    <row r="40" spans="1:8" x14ac:dyDescent="0.25">
      <c r="B40" s="559">
        <v>43835</v>
      </c>
      <c r="C40" s="550">
        <v>6581</v>
      </c>
      <c r="D40" s="560">
        <v>8291</v>
      </c>
      <c r="E40" s="562"/>
      <c r="F40" s="562"/>
      <c r="G40" s="562"/>
      <c r="H40" s="562"/>
    </row>
    <row r="41" spans="1:8" x14ac:dyDescent="0.25">
      <c r="B41" s="559">
        <v>43836</v>
      </c>
      <c r="C41" s="550">
        <v>10536</v>
      </c>
      <c r="D41" s="560">
        <v>7915</v>
      </c>
      <c r="E41" s="562"/>
      <c r="F41" s="562"/>
      <c r="G41" s="562"/>
      <c r="H41" s="562"/>
    </row>
    <row r="42" spans="1:8" x14ac:dyDescent="0.25">
      <c r="B42" s="559">
        <v>43837</v>
      </c>
      <c r="C42" s="550">
        <v>10494</v>
      </c>
      <c r="D42" s="560">
        <v>6745</v>
      </c>
      <c r="E42" s="562"/>
      <c r="F42" s="562"/>
      <c r="G42" s="562"/>
      <c r="H42" s="562"/>
    </row>
    <row r="43" spans="1:8" x14ac:dyDescent="0.25">
      <c r="B43" s="559">
        <v>43838</v>
      </c>
      <c r="C43" s="550">
        <v>10579</v>
      </c>
      <c r="D43" s="560">
        <v>7180</v>
      </c>
      <c r="E43" s="562"/>
      <c r="F43" s="562"/>
      <c r="G43" s="562"/>
      <c r="H43" s="562"/>
    </row>
    <row r="44" spans="1:8" x14ac:dyDescent="0.25">
      <c r="B44" s="559">
        <v>43839</v>
      </c>
      <c r="C44" s="550">
        <v>10677</v>
      </c>
      <c r="D44" s="550">
        <v>3833</v>
      </c>
      <c r="E44" s="562"/>
      <c r="F44" s="562"/>
      <c r="G44" s="562"/>
      <c r="H44" s="562"/>
    </row>
    <row r="45" spans="1:8" x14ac:dyDescent="0.25">
      <c r="B45" s="559">
        <v>43840</v>
      </c>
      <c r="C45" s="550">
        <v>11012</v>
      </c>
      <c r="D45" s="550">
        <v>6508</v>
      </c>
      <c r="E45" s="562"/>
      <c r="F45" s="562"/>
      <c r="G45" s="562"/>
      <c r="H45" s="562"/>
    </row>
    <row r="46" spans="1:8" x14ac:dyDescent="0.25">
      <c r="B46" s="559">
        <v>43841</v>
      </c>
      <c r="C46" s="550">
        <v>7942</v>
      </c>
      <c r="D46" s="550">
        <v>7132</v>
      </c>
      <c r="E46" s="562"/>
      <c r="F46" s="562"/>
      <c r="G46" s="562"/>
      <c r="H46" s="562"/>
    </row>
    <row r="47" spans="1:8" x14ac:dyDescent="0.25">
      <c r="B47" s="559">
        <v>43842</v>
      </c>
      <c r="C47" s="550">
        <v>6942</v>
      </c>
      <c r="D47" s="550">
        <v>6706</v>
      </c>
      <c r="E47" s="562"/>
      <c r="F47" s="562"/>
      <c r="G47" s="562"/>
      <c r="H47" s="562"/>
    </row>
    <row r="48" spans="1:8" x14ac:dyDescent="0.25">
      <c r="B48" s="559">
        <v>43843</v>
      </c>
      <c r="C48" s="550">
        <v>10990</v>
      </c>
      <c r="D48" s="550">
        <v>6153</v>
      </c>
      <c r="E48" s="562"/>
      <c r="F48" s="562"/>
      <c r="G48" s="562"/>
      <c r="H48" s="562"/>
    </row>
    <row r="49" spans="2:8" x14ac:dyDescent="0.25">
      <c r="B49" s="559">
        <v>43844</v>
      </c>
      <c r="C49" s="550">
        <v>11110</v>
      </c>
      <c r="D49" s="550">
        <v>6657</v>
      </c>
      <c r="E49" s="562"/>
      <c r="F49" s="562"/>
      <c r="G49" s="562"/>
      <c r="H49" s="562"/>
    </row>
    <row r="50" spans="2:8" x14ac:dyDescent="0.25">
      <c r="B50" s="559">
        <v>43845</v>
      </c>
      <c r="C50" s="550">
        <v>11386</v>
      </c>
      <c r="D50" s="550">
        <v>6514</v>
      </c>
      <c r="E50" s="562"/>
      <c r="F50" s="562"/>
      <c r="G50" s="562"/>
      <c r="H50" s="562"/>
    </row>
    <row r="51" spans="2:8" x14ac:dyDescent="0.25">
      <c r="B51" s="559">
        <v>43846</v>
      </c>
      <c r="C51" s="550">
        <v>11257</v>
      </c>
      <c r="D51" s="550">
        <v>6658</v>
      </c>
      <c r="E51" s="562"/>
      <c r="F51" s="562"/>
      <c r="G51" s="562"/>
      <c r="H51" s="562"/>
    </row>
    <row r="52" spans="2:8" x14ac:dyDescent="0.25">
      <c r="B52" s="559">
        <v>43847</v>
      </c>
      <c r="C52" s="550">
        <v>11759</v>
      </c>
      <c r="D52" s="550">
        <v>6680</v>
      </c>
      <c r="E52" s="562"/>
      <c r="F52" s="562"/>
      <c r="G52" s="562"/>
      <c r="H52" s="562"/>
    </row>
    <row r="53" spans="2:8" x14ac:dyDescent="0.25">
      <c r="B53" s="559">
        <v>43848</v>
      </c>
      <c r="C53" s="550">
        <v>8395</v>
      </c>
      <c r="D53" s="550">
        <v>7479</v>
      </c>
      <c r="E53" s="562"/>
      <c r="F53" s="562"/>
      <c r="G53" s="562"/>
      <c r="H53" s="562"/>
    </row>
    <row r="54" spans="2:8" x14ac:dyDescent="0.25">
      <c r="B54" s="559">
        <v>43849</v>
      </c>
      <c r="C54" s="550">
        <v>7310</v>
      </c>
      <c r="D54" s="550">
        <v>7151</v>
      </c>
      <c r="E54" s="562"/>
      <c r="F54" s="562"/>
      <c r="G54" s="562"/>
      <c r="H54" s="562"/>
    </row>
    <row r="55" spans="2:8" x14ac:dyDescent="0.25">
      <c r="B55" s="559">
        <v>43850</v>
      </c>
      <c r="C55" s="550">
        <v>11619</v>
      </c>
      <c r="D55" s="550">
        <v>6398</v>
      </c>
      <c r="E55" s="562"/>
      <c r="F55" s="562"/>
      <c r="G55" s="562"/>
      <c r="H55" s="562"/>
    </row>
    <row r="56" spans="2:8" x14ac:dyDescent="0.25">
      <c r="B56" s="559">
        <v>43851</v>
      </c>
      <c r="C56" s="550">
        <v>11405</v>
      </c>
      <c r="D56" s="550">
        <v>6782</v>
      </c>
      <c r="E56" s="562"/>
      <c r="F56" s="562"/>
      <c r="G56" s="562"/>
      <c r="H56" s="562"/>
    </row>
    <row r="57" spans="2:8" x14ac:dyDescent="0.25">
      <c r="B57" s="559">
        <v>43852</v>
      </c>
      <c r="C57" s="550">
        <v>11236</v>
      </c>
      <c r="D57" s="550">
        <v>6695</v>
      </c>
      <c r="E57" s="562"/>
      <c r="F57" s="562"/>
      <c r="G57" s="562"/>
      <c r="H57" s="562"/>
    </row>
    <row r="58" spans="2:8" x14ac:dyDescent="0.25">
      <c r="B58" s="559">
        <v>43853</v>
      </c>
      <c r="C58" s="550">
        <v>11205</v>
      </c>
      <c r="D58" s="550">
        <v>7197</v>
      </c>
      <c r="E58" s="562"/>
      <c r="F58" s="562"/>
      <c r="G58" s="562"/>
      <c r="H58" s="562"/>
    </row>
    <row r="59" spans="2:8" x14ac:dyDescent="0.25">
      <c r="B59" s="559">
        <v>43854</v>
      </c>
      <c r="C59" s="550">
        <v>11680</v>
      </c>
      <c r="D59" s="550">
        <v>7080</v>
      </c>
      <c r="E59" s="562"/>
      <c r="F59" s="562"/>
      <c r="G59" s="562"/>
      <c r="H59" s="562"/>
    </row>
    <row r="60" spans="2:8" x14ac:dyDescent="0.25">
      <c r="B60" s="559">
        <v>43855</v>
      </c>
      <c r="C60" s="550">
        <v>8381</v>
      </c>
      <c r="D60" s="550">
        <v>8031</v>
      </c>
      <c r="E60" s="562"/>
      <c r="F60" s="562"/>
      <c r="G60" s="562"/>
      <c r="H60" s="562"/>
    </row>
    <row r="61" spans="2:8" x14ac:dyDescent="0.25">
      <c r="B61" s="559">
        <v>43856</v>
      </c>
      <c r="C61" s="550">
        <v>7186</v>
      </c>
      <c r="D61" s="550">
        <v>7578</v>
      </c>
      <c r="E61" s="562"/>
      <c r="F61" s="562"/>
      <c r="G61" s="562"/>
      <c r="H61" s="562"/>
    </row>
    <row r="62" spans="2:8" x14ac:dyDescent="0.25">
      <c r="B62" s="563">
        <v>43857</v>
      </c>
      <c r="C62" s="560">
        <v>11276</v>
      </c>
      <c r="D62" s="550">
        <v>6766</v>
      </c>
      <c r="E62" s="562"/>
      <c r="F62" s="562"/>
      <c r="G62" s="562"/>
      <c r="H62" s="562"/>
    </row>
    <row r="63" spans="2:8" x14ac:dyDescent="0.25">
      <c r="B63" s="563">
        <v>43858</v>
      </c>
      <c r="C63" s="560">
        <v>11546</v>
      </c>
      <c r="D63" s="550">
        <v>7446</v>
      </c>
      <c r="E63" s="562"/>
      <c r="F63" s="562"/>
      <c r="G63" s="562"/>
      <c r="H63" s="562"/>
    </row>
    <row r="64" spans="2:8" x14ac:dyDescent="0.25">
      <c r="B64" s="563">
        <v>43859</v>
      </c>
      <c r="C64" s="560">
        <v>11463</v>
      </c>
      <c r="D64" s="550">
        <v>7213</v>
      </c>
      <c r="E64" s="562"/>
      <c r="F64" s="562"/>
      <c r="G64" s="562"/>
      <c r="H64" s="562"/>
    </row>
    <row r="65" spans="1:8" x14ac:dyDescent="0.25">
      <c r="B65" s="563">
        <v>43860</v>
      </c>
      <c r="C65" s="560">
        <v>11397</v>
      </c>
      <c r="D65" s="550">
        <v>7094</v>
      </c>
      <c r="E65" s="562"/>
      <c r="F65" s="562"/>
      <c r="G65" s="562"/>
      <c r="H65" s="562"/>
    </row>
    <row r="66" spans="1:8" x14ac:dyDescent="0.25">
      <c r="A66" s="564"/>
      <c r="B66" s="565">
        <v>43861</v>
      </c>
      <c r="C66" s="566">
        <v>11894</v>
      </c>
      <c r="D66" s="564">
        <v>7272</v>
      </c>
      <c r="E66" s="562"/>
      <c r="F66" s="562"/>
      <c r="G66" s="562"/>
      <c r="H66" s="562"/>
    </row>
    <row r="67" spans="1:8" x14ac:dyDescent="0.25">
      <c r="A67" s="567"/>
      <c r="B67" s="563">
        <v>43862</v>
      </c>
      <c r="C67" s="560">
        <v>8710</v>
      </c>
      <c r="D67" s="550">
        <v>8174</v>
      </c>
      <c r="E67" s="562"/>
      <c r="F67" s="562"/>
      <c r="G67" s="562"/>
      <c r="H67" s="562"/>
    </row>
    <row r="68" spans="1:8" x14ac:dyDescent="0.25">
      <c r="B68" s="563">
        <v>43863</v>
      </c>
      <c r="C68" s="560">
        <v>7324</v>
      </c>
      <c r="D68" s="550">
        <v>7601</v>
      </c>
      <c r="E68" s="562"/>
      <c r="F68" s="562"/>
      <c r="G68" s="562"/>
      <c r="H68" s="562"/>
    </row>
    <row r="69" spans="1:8" x14ac:dyDescent="0.25">
      <c r="B69" s="563">
        <v>43864</v>
      </c>
      <c r="C69" s="560">
        <v>11393</v>
      </c>
      <c r="D69" s="550">
        <v>6569</v>
      </c>
      <c r="E69" s="562"/>
      <c r="F69" s="562"/>
      <c r="G69" s="562"/>
      <c r="H69" s="562"/>
    </row>
    <row r="70" spans="1:8" x14ac:dyDescent="0.25">
      <c r="B70" s="563">
        <v>43865</v>
      </c>
      <c r="C70" s="560">
        <v>11446</v>
      </c>
      <c r="D70" s="560">
        <v>7075</v>
      </c>
      <c r="E70" s="562"/>
      <c r="F70" s="562"/>
      <c r="G70" s="562"/>
      <c r="H70" s="562"/>
    </row>
    <row r="71" spans="1:8" x14ac:dyDescent="0.25">
      <c r="B71" s="563">
        <v>43866</v>
      </c>
      <c r="C71" s="560">
        <v>11340</v>
      </c>
      <c r="D71" s="560">
        <v>7183</v>
      </c>
      <c r="E71" s="562"/>
      <c r="F71" s="562"/>
      <c r="G71" s="562"/>
      <c r="H71" s="562"/>
    </row>
    <row r="72" spans="1:8" x14ac:dyDescent="0.25">
      <c r="B72" s="563">
        <v>43867</v>
      </c>
      <c r="C72" s="560">
        <v>11492</v>
      </c>
      <c r="D72" s="560">
        <v>7455</v>
      </c>
      <c r="E72" s="562"/>
      <c r="F72" s="562"/>
      <c r="G72" s="562"/>
      <c r="H72" s="562"/>
    </row>
    <row r="73" spans="1:8" x14ac:dyDescent="0.25">
      <c r="B73" s="563">
        <v>43868</v>
      </c>
      <c r="C73" s="560">
        <v>11873</v>
      </c>
      <c r="D73" s="560">
        <v>8132</v>
      </c>
      <c r="E73" s="562"/>
      <c r="F73" s="562"/>
      <c r="G73" s="562"/>
      <c r="H73" s="562"/>
    </row>
    <row r="74" spans="1:8" x14ac:dyDescent="0.25">
      <c r="B74" s="563">
        <v>43869</v>
      </c>
      <c r="C74" s="560">
        <v>8473</v>
      </c>
      <c r="D74" s="560">
        <v>7603</v>
      </c>
      <c r="E74" s="562"/>
      <c r="F74" s="562"/>
      <c r="G74" s="562"/>
      <c r="H74" s="562"/>
    </row>
    <row r="75" spans="1:8" x14ac:dyDescent="0.25">
      <c r="B75" s="563">
        <v>43870</v>
      </c>
      <c r="C75" s="560">
        <v>6133</v>
      </c>
      <c r="D75" s="560">
        <v>5156</v>
      </c>
      <c r="E75" s="562"/>
      <c r="F75" s="562"/>
      <c r="G75" s="562"/>
      <c r="H75" s="562"/>
    </row>
    <row r="76" spans="1:8" x14ac:dyDescent="0.25">
      <c r="B76" s="563">
        <v>43871</v>
      </c>
      <c r="C76" s="560">
        <v>11515</v>
      </c>
      <c r="D76" s="560">
        <v>7134</v>
      </c>
      <c r="E76" s="562"/>
      <c r="F76" s="562"/>
      <c r="G76" s="562"/>
      <c r="H76" s="562"/>
    </row>
    <row r="77" spans="1:8" x14ac:dyDescent="0.25">
      <c r="B77" s="563">
        <v>43872</v>
      </c>
      <c r="C77" s="560">
        <v>11669</v>
      </c>
      <c r="D77" s="560">
        <v>7093</v>
      </c>
      <c r="E77" s="562"/>
      <c r="F77" s="562"/>
      <c r="G77" s="562"/>
      <c r="H77" s="562"/>
    </row>
    <row r="78" spans="1:8" x14ac:dyDescent="0.25">
      <c r="B78" s="563">
        <v>43873</v>
      </c>
      <c r="C78" s="560">
        <v>11688</v>
      </c>
      <c r="D78" s="560">
        <v>7301</v>
      </c>
      <c r="E78" s="562"/>
      <c r="F78" s="562"/>
      <c r="G78" s="562"/>
      <c r="H78" s="562"/>
    </row>
    <row r="79" spans="1:8" x14ac:dyDescent="0.25">
      <c r="B79" s="563">
        <v>43874</v>
      </c>
      <c r="C79" s="560">
        <v>11774</v>
      </c>
      <c r="D79" s="560">
        <v>7436</v>
      </c>
      <c r="E79" s="562"/>
      <c r="F79" s="562"/>
      <c r="G79" s="562"/>
      <c r="H79" s="562"/>
    </row>
    <row r="80" spans="1:8" x14ac:dyDescent="0.25">
      <c r="B80" s="563">
        <v>43875</v>
      </c>
      <c r="C80" s="560">
        <v>11848</v>
      </c>
      <c r="D80" s="560">
        <v>8082</v>
      </c>
      <c r="E80" s="562"/>
      <c r="F80" s="562"/>
      <c r="G80" s="562"/>
      <c r="H80" s="562"/>
    </row>
    <row r="81" spans="1:8" x14ac:dyDescent="0.25">
      <c r="B81" s="563">
        <v>43876</v>
      </c>
      <c r="C81" s="560">
        <v>7844</v>
      </c>
      <c r="D81" s="560">
        <v>6675</v>
      </c>
      <c r="E81" s="562"/>
      <c r="F81" s="562"/>
      <c r="G81" s="562"/>
      <c r="H81" s="562"/>
    </row>
    <row r="82" spans="1:8" x14ac:dyDescent="0.25">
      <c r="B82" s="563">
        <v>43877</v>
      </c>
      <c r="C82" s="560">
        <v>6767</v>
      </c>
      <c r="D82" s="560">
        <v>5894</v>
      </c>
      <c r="E82" s="562"/>
      <c r="F82" s="562"/>
      <c r="G82" s="562"/>
      <c r="H82" s="562"/>
    </row>
    <row r="83" spans="1:8" x14ac:dyDescent="0.25">
      <c r="B83" s="563">
        <v>43878</v>
      </c>
      <c r="C83" s="560">
        <v>11336</v>
      </c>
      <c r="D83" s="560">
        <v>7133</v>
      </c>
      <c r="E83" s="562"/>
      <c r="F83" s="562"/>
      <c r="G83" s="562"/>
      <c r="H83" s="562"/>
    </row>
    <row r="84" spans="1:8" x14ac:dyDescent="0.25">
      <c r="B84" s="563">
        <v>43879</v>
      </c>
      <c r="C84" s="560">
        <v>11263</v>
      </c>
      <c r="D84" s="560">
        <v>6932</v>
      </c>
      <c r="E84" s="562"/>
      <c r="F84" s="562"/>
      <c r="G84" s="562"/>
      <c r="H84" s="562"/>
    </row>
    <row r="85" spans="1:8" x14ac:dyDescent="0.25">
      <c r="B85" s="563">
        <v>43880</v>
      </c>
      <c r="C85" s="560">
        <v>11326</v>
      </c>
      <c r="D85" s="560">
        <v>7050</v>
      </c>
      <c r="E85" s="562"/>
      <c r="F85" s="562"/>
      <c r="G85" s="562"/>
      <c r="H85" s="562"/>
    </row>
    <row r="86" spans="1:8" x14ac:dyDescent="0.25">
      <c r="B86" s="563">
        <v>43881</v>
      </c>
      <c r="C86" s="560">
        <v>11399</v>
      </c>
      <c r="D86" s="560">
        <v>7219</v>
      </c>
      <c r="E86" s="562"/>
      <c r="F86" s="562"/>
      <c r="G86" s="562"/>
      <c r="H86" s="562"/>
    </row>
    <row r="87" spans="1:8" x14ac:dyDescent="0.25">
      <c r="B87" s="563">
        <v>43882</v>
      </c>
      <c r="C87" s="560">
        <v>11632</v>
      </c>
      <c r="D87" s="560">
        <v>7948</v>
      </c>
      <c r="E87" s="562"/>
      <c r="F87" s="562"/>
      <c r="G87" s="562"/>
      <c r="H87" s="562"/>
    </row>
    <row r="88" spans="1:8" x14ac:dyDescent="0.25">
      <c r="B88" s="563">
        <v>43883</v>
      </c>
      <c r="C88" s="560">
        <v>8285</v>
      </c>
      <c r="D88" s="560">
        <v>7311</v>
      </c>
      <c r="E88" s="562"/>
      <c r="F88" s="562"/>
      <c r="G88" s="562"/>
      <c r="H88" s="562"/>
    </row>
    <row r="89" spans="1:8" x14ac:dyDescent="0.25">
      <c r="B89" s="563">
        <v>43884</v>
      </c>
      <c r="C89" s="560">
        <v>7195</v>
      </c>
      <c r="D89" s="560">
        <v>6529</v>
      </c>
      <c r="E89" s="562"/>
      <c r="F89" s="562"/>
      <c r="G89" s="562"/>
      <c r="H89" s="562"/>
    </row>
    <row r="90" spans="1:8" x14ac:dyDescent="0.25">
      <c r="B90" s="563">
        <v>43885</v>
      </c>
      <c r="C90" s="560">
        <v>11210</v>
      </c>
      <c r="D90" s="560">
        <v>6919</v>
      </c>
      <c r="E90" s="562"/>
      <c r="F90" s="562"/>
      <c r="G90" s="562"/>
      <c r="H90" s="562"/>
    </row>
    <row r="91" spans="1:8" x14ac:dyDescent="0.25">
      <c r="B91" s="563">
        <v>43886</v>
      </c>
      <c r="C91" s="560">
        <v>11508</v>
      </c>
      <c r="D91" s="560">
        <v>7191</v>
      </c>
      <c r="E91" s="562"/>
      <c r="F91" s="562"/>
      <c r="G91" s="562"/>
      <c r="H91" s="562"/>
    </row>
    <row r="92" spans="1:8" x14ac:dyDescent="0.25">
      <c r="B92" s="563">
        <v>43887</v>
      </c>
      <c r="C92" s="560">
        <v>11667</v>
      </c>
      <c r="D92" s="560">
        <v>7425</v>
      </c>
      <c r="E92" s="562"/>
      <c r="F92" s="562"/>
      <c r="G92" s="562"/>
      <c r="H92" s="562"/>
    </row>
    <row r="93" spans="1:8" x14ac:dyDescent="0.25">
      <c r="B93" s="563">
        <v>43888</v>
      </c>
      <c r="C93" s="560">
        <v>11787</v>
      </c>
      <c r="D93" s="560">
        <v>7598</v>
      </c>
      <c r="E93" s="562"/>
      <c r="F93" s="562"/>
      <c r="G93" s="562"/>
      <c r="H93" s="562"/>
    </row>
    <row r="94" spans="1:8" x14ac:dyDescent="0.25">
      <c r="B94" s="563">
        <v>43889</v>
      </c>
      <c r="C94" s="560">
        <v>12319</v>
      </c>
      <c r="D94" s="560">
        <v>8665</v>
      </c>
      <c r="E94" s="562"/>
      <c r="F94" s="562"/>
      <c r="G94" s="562"/>
      <c r="H94" s="562"/>
    </row>
    <row r="95" spans="1:8" x14ac:dyDescent="0.25">
      <c r="A95" s="564"/>
      <c r="B95" s="565">
        <v>43890</v>
      </c>
      <c r="C95" s="566">
        <v>8932</v>
      </c>
      <c r="D95" s="566">
        <v>8037</v>
      </c>
      <c r="E95" s="562"/>
      <c r="F95" s="562"/>
      <c r="G95" s="562"/>
      <c r="H95" s="562"/>
    </row>
    <row r="96" spans="1:8" x14ac:dyDescent="0.25">
      <c r="A96" s="558" t="s">
        <v>394</v>
      </c>
      <c r="B96" s="563">
        <v>43891</v>
      </c>
      <c r="C96" s="560">
        <v>7859</v>
      </c>
      <c r="D96" s="560">
        <v>7364</v>
      </c>
      <c r="E96" s="562"/>
      <c r="F96" s="562"/>
      <c r="G96" s="562"/>
      <c r="H96" s="562"/>
    </row>
    <row r="97" spans="2:8" x14ac:dyDescent="0.25">
      <c r="B97" s="563">
        <v>43892</v>
      </c>
      <c r="C97" s="560">
        <v>11944</v>
      </c>
      <c r="D97" s="560">
        <v>7748</v>
      </c>
      <c r="E97" s="562"/>
      <c r="F97" s="562"/>
      <c r="G97" s="562"/>
      <c r="H97" s="562"/>
    </row>
    <row r="98" spans="2:8" x14ac:dyDescent="0.25">
      <c r="B98" s="563">
        <v>43893</v>
      </c>
      <c r="C98" s="560">
        <v>11720</v>
      </c>
      <c r="D98" s="560">
        <v>7451</v>
      </c>
      <c r="E98" s="562"/>
      <c r="F98" s="562"/>
      <c r="G98" s="562"/>
      <c r="H98" s="562"/>
    </row>
    <row r="99" spans="2:8" x14ac:dyDescent="0.25">
      <c r="B99" s="563">
        <v>43894</v>
      </c>
      <c r="C99" s="560">
        <v>11389</v>
      </c>
      <c r="D99" s="560">
        <v>7168</v>
      </c>
      <c r="E99" s="562"/>
      <c r="F99" s="562"/>
      <c r="G99" s="562"/>
      <c r="H99" s="562"/>
    </row>
    <row r="100" spans="2:8" x14ac:dyDescent="0.25">
      <c r="B100" s="563">
        <v>43895</v>
      </c>
      <c r="C100" s="560">
        <v>11791</v>
      </c>
      <c r="D100" s="560">
        <v>7609</v>
      </c>
      <c r="E100" s="562"/>
      <c r="F100" s="562"/>
      <c r="G100" s="562"/>
      <c r="H100" s="562"/>
    </row>
    <row r="101" spans="2:8" x14ac:dyDescent="0.25">
      <c r="B101" s="563">
        <v>43896</v>
      </c>
      <c r="C101" s="560">
        <v>11862</v>
      </c>
      <c r="D101" s="560">
        <v>8335</v>
      </c>
      <c r="E101" s="562"/>
      <c r="F101" s="562"/>
      <c r="G101" s="562"/>
      <c r="H101" s="562"/>
    </row>
    <row r="102" spans="2:8" x14ac:dyDescent="0.25">
      <c r="B102" s="563">
        <v>43897</v>
      </c>
      <c r="C102" s="560">
        <v>8287</v>
      </c>
      <c r="D102" s="560">
        <v>7514</v>
      </c>
      <c r="E102" s="562"/>
      <c r="F102" s="562"/>
      <c r="G102" s="562"/>
      <c r="H102" s="562"/>
    </row>
    <row r="103" spans="2:8" x14ac:dyDescent="0.25">
      <c r="B103" s="563">
        <v>43898</v>
      </c>
      <c r="C103" s="560">
        <v>7162</v>
      </c>
      <c r="D103" s="560">
        <v>6658</v>
      </c>
      <c r="E103" s="562"/>
      <c r="F103" s="562"/>
      <c r="G103" s="562"/>
      <c r="H103" s="562"/>
    </row>
    <row r="104" spans="2:8" x14ac:dyDescent="0.25">
      <c r="B104" s="563">
        <v>43899</v>
      </c>
      <c r="C104" s="560">
        <v>11240</v>
      </c>
      <c r="D104" s="560">
        <v>7116</v>
      </c>
      <c r="E104" s="562"/>
      <c r="F104" s="562"/>
      <c r="G104" s="562"/>
      <c r="H104" s="562"/>
    </row>
    <row r="105" spans="2:8" x14ac:dyDescent="0.25">
      <c r="B105" s="563">
        <v>43900</v>
      </c>
      <c r="C105" s="560">
        <v>11359</v>
      </c>
      <c r="D105" s="560">
        <v>7059</v>
      </c>
      <c r="E105" s="562"/>
      <c r="F105" s="562"/>
      <c r="G105" s="562"/>
      <c r="H105" s="562"/>
    </row>
    <row r="106" spans="2:8" x14ac:dyDescent="0.25">
      <c r="B106" s="563">
        <v>43901</v>
      </c>
      <c r="C106" s="560">
        <v>11326</v>
      </c>
      <c r="D106" s="560">
        <v>7107</v>
      </c>
      <c r="E106" s="562"/>
      <c r="F106" s="562"/>
      <c r="G106" s="562"/>
      <c r="H106" s="562"/>
    </row>
    <row r="107" spans="2:8" x14ac:dyDescent="0.25">
      <c r="B107" s="563">
        <v>43902</v>
      </c>
      <c r="C107" s="560">
        <v>11859</v>
      </c>
      <c r="D107" s="560">
        <v>7629</v>
      </c>
      <c r="E107" s="562"/>
      <c r="F107" s="562"/>
      <c r="G107" s="562"/>
      <c r="H107" s="562"/>
    </row>
    <row r="108" spans="2:8" x14ac:dyDescent="0.25">
      <c r="B108" s="563">
        <v>43903</v>
      </c>
      <c r="C108" s="560">
        <v>11941</v>
      </c>
      <c r="D108" s="560">
        <v>8331</v>
      </c>
      <c r="E108" s="562"/>
      <c r="F108" s="562"/>
      <c r="G108" s="562"/>
      <c r="H108" s="562"/>
    </row>
    <row r="109" spans="2:8" x14ac:dyDescent="0.25">
      <c r="B109" s="563">
        <v>43904</v>
      </c>
      <c r="C109" s="560">
        <v>8499</v>
      </c>
      <c r="D109" s="560">
        <v>7648</v>
      </c>
      <c r="E109" s="562"/>
      <c r="F109" s="562"/>
      <c r="G109" s="562"/>
      <c r="H109" s="562"/>
    </row>
    <row r="110" spans="2:8" x14ac:dyDescent="0.25">
      <c r="B110" s="563">
        <v>43905</v>
      </c>
      <c r="C110" s="560">
        <v>7389</v>
      </c>
      <c r="D110" s="560">
        <v>6795</v>
      </c>
      <c r="E110" s="562"/>
      <c r="F110" s="562"/>
      <c r="G110" s="562"/>
      <c r="H110" s="562"/>
    </row>
    <row r="111" spans="2:8" x14ac:dyDescent="0.25">
      <c r="B111" s="563">
        <v>43906</v>
      </c>
      <c r="C111" s="560">
        <v>11882</v>
      </c>
      <c r="D111" s="560">
        <v>7948</v>
      </c>
      <c r="E111" s="562"/>
      <c r="F111" s="562"/>
      <c r="G111" s="562"/>
      <c r="H111" s="562"/>
    </row>
    <row r="112" spans="2:8" x14ac:dyDescent="0.25">
      <c r="B112" s="563">
        <v>43907</v>
      </c>
      <c r="C112" s="560">
        <v>11897</v>
      </c>
      <c r="D112" s="560">
        <v>7656</v>
      </c>
      <c r="E112" s="562"/>
      <c r="F112" s="562"/>
      <c r="G112" s="562"/>
      <c r="H112" s="562"/>
    </row>
    <row r="113" spans="1:8" x14ac:dyDescent="0.25">
      <c r="B113" s="563">
        <v>43908</v>
      </c>
      <c r="C113" s="560">
        <v>11491</v>
      </c>
      <c r="D113" s="560">
        <v>7167</v>
      </c>
      <c r="E113" s="562"/>
      <c r="F113" s="562"/>
      <c r="G113" s="562"/>
      <c r="H113" s="562"/>
    </row>
    <row r="114" spans="1:8" x14ac:dyDescent="0.25">
      <c r="B114" s="563">
        <v>43909</v>
      </c>
      <c r="C114" s="560">
        <v>11885</v>
      </c>
      <c r="D114" s="560">
        <v>7625</v>
      </c>
      <c r="E114" s="562"/>
      <c r="F114" s="562"/>
      <c r="G114" s="562"/>
      <c r="H114" s="562"/>
    </row>
    <row r="115" spans="1:8" x14ac:dyDescent="0.25">
      <c r="B115" s="563">
        <v>43910</v>
      </c>
      <c r="C115" s="560">
        <v>10766</v>
      </c>
      <c r="D115" s="560">
        <v>7084</v>
      </c>
      <c r="E115" s="562"/>
      <c r="F115" s="562"/>
      <c r="G115" s="562"/>
      <c r="H115" s="562"/>
    </row>
    <row r="116" spans="1:8" x14ac:dyDescent="0.25">
      <c r="B116" s="563">
        <v>43911</v>
      </c>
      <c r="C116" s="560">
        <v>6951</v>
      </c>
      <c r="D116" s="560">
        <v>6015</v>
      </c>
      <c r="E116" s="562"/>
      <c r="F116" s="562"/>
      <c r="G116" s="562"/>
      <c r="H116" s="562"/>
    </row>
    <row r="117" spans="1:8" x14ac:dyDescent="0.25">
      <c r="B117" s="563">
        <v>43912</v>
      </c>
      <c r="C117" s="560">
        <v>4818</v>
      </c>
      <c r="D117" s="560">
        <v>4419</v>
      </c>
      <c r="E117" s="562"/>
      <c r="F117" s="562"/>
      <c r="G117" s="562"/>
      <c r="H117" s="562"/>
    </row>
    <row r="118" spans="1:8" x14ac:dyDescent="0.25">
      <c r="B118" s="563">
        <v>43913</v>
      </c>
      <c r="C118" s="560">
        <v>9348</v>
      </c>
      <c r="D118" s="560">
        <v>5272</v>
      </c>
      <c r="E118" s="562"/>
      <c r="F118" s="562"/>
      <c r="G118" s="562"/>
      <c r="H118" s="562"/>
    </row>
    <row r="119" spans="1:8" x14ac:dyDescent="0.25">
      <c r="B119" s="563">
        <v>43914</v>
      </c>
      <c r="C119" s="560">
        <v>7292</v>
      </c>
      <c r="D119" s="560">
        <v>3648</v>
      </c>
      <c r="E119" s="562"/>
      <c r="F119" s="562"/>
      <c r="G119" s="562"/>
      <c r="H119" s="562"/>
    </row>
    <row r="120" spans="1:8" x14ac:dyDescent="0.25">
      <c r="B120" s="563">
        <v>43915</v>
      </c>
      <c r="C120" s="560">
        <v>5824</v>
      </c>
      <c r="D120" s="560">
        <v>2810</v>
      </c>
      <c r="E120" s="562"/>
      <c r="F120" s="562"/>
      <c r="G120" s="562"/>
      <c r="H120" s="562"/>
    </row>
    <row r="121" spans="1:8" x14ac:dyDescent="0.25">
      <c r="B121" s="563">
        <v>43916</v>
      </c>
      <c r="C121" s="560">
        <v>5401</v>
      </c>
      <c r="D121" s="560">
        <v>2636</v>
      </c>
      <c r="E121" s="562"/>
      <c r="F121" s="562"/>
      <c r="G121" s="562"/>
      <c r="H121" s="562"/>
    </row>
    <row r="122" spans="1:8" x14ac:dyDescent="0.25">
      <c r="B122" s="563">
        <v>43917</v>
      </c>
      <c r="C122" s="560">
        <v>5388</v>
      </c>
      <c r="D122" s="560">
        <v>3021</v>
      </c>
      <c r="E122" s="562"/>
      <c r="F122" s="562"/>
      <c r="G122" s="562"/>
      <c r="H122" s="562"/>
    </row>
    <row r="123" spans="1:8" x14ac:dyDescent="0.25">
      <c r="B123" s="563">
        <v>43918</v>
      </c>
      <c r="C123" s="560">
        <v>2902</v>
      </c>
      <c r="D123" s="560">
        <v>2214</v>
      </c>
      <c r="E123" s="562"/>
      <c r="F123" s="562"/>
      <c r="G123" s="562"/>
      <c r="H123" s="562"/>
    </row>
    <row r="124" spans="1:8" x14ac:dyDescent="0.25">
      <c r="B124" s="563">
        <v>43919</v>
      </c>
      <c r="C124" s="560">
        <v>2006</v>
      </c>
      <c r="D124" s="560">
        <v>1541</v>
      </c>
      <c r="E124" s="562"/>
      <c r="F124" s="562"/>
      <c r="G124" s="562"/>
      <c r="H124" s="562"/>
    </row>
    <row r="125" spans="1:8" x14ac:dyDescent="0.25">
      <c r="B125" s="563">
        <v>43920</v>
      </c>
      <c r="C125" s="560">
        <v>4642</v>
      </c>
      <c r="D125" s="560">
        <v>2210</v>
      </c>
      <c r="E125" s="562"/>
      <c r="F125" s="562"/>
      <c r="G125" s="562"/>
      <c r="H125" s="562"/>
    </row>
    <row r="126" spans="1:8" x14ac:dyDescent="0.25">
      <c r="A126" s="564"/>
      <c r="B126" s="565">
        <v>43921</v>
      </c>
      <c r="C126" s="566">
        <v>4780</v>
      </c>
      <c r="D126" s="566">
        <v>2310</v>
      </c>
      <c r="E126" s="562"/>
      <c r="F126" s="562"/>
      <c r="G126" s="562"/>
      <c r="H126" s="562"/>
    </row>
    <row r="127" spans="1:8" x14ac:dyDescent="0.25">
      <c r="B127" s="563">
        <v>43922</v>
      </c>
      <c r="C127" s="560">
        <v>4731</v>
      </c>
      <c r="D127" s="560">
        <v>2318</v>
      </c>
      <c r="E127" s="562"/>
      <c r="F127" s="562"/>
      <c r="G127" s="562"/>
      <c r="H127" s="562"/>
    </row>
    <row r="128" spans="1:8" x14ac:dyDescent="0.25">
      <c r="B128" s="563">
        <v>43923</v>
      </c>
      <c r="C128" s="560">
        <v>4790</v>
      </c>
      <c r="D128" s="560">
        <v>2408</v>
      </c>
      <c r="E128" s="562"/>
      <c r="F128" s="562"/>
      <c r="G128" s="562"/>
      <c r="H128" s="562"/>
    </row>
    <row r="129" spans="2:8" x14ac:dyDescent="0.25">
      <c r="B129" s="563">
        <v>43924</v>
      </c>
      <c r="C129" s="560">
        <v>4820</v>
      </c>
      <c r="D129" s="560">
        <v>2720</v>
      </c>
      <c r="E129" s="562"/>
      <c r="F129" s="562"/>
      <c r="G129" s="562"/>
      <c r="H129" s="562"/>
    </row>
    <row r="130" spans="2:8" x14ac:dyDescent="0.25">
      <c r="B130" s="563">
        <v>43925</v>
      </c>
      <c r="C130" s="560">
        <v>2801</v>
      </c>
      <c r="D130" s="560">
        <v>2203</v>
      </c>
      <c r="E130" s="562"/>
      <c r="F130" s="562"/>
      <c r="G130" s="562"/>
      <c r="H130" s="562"/>
    </row>
    <row r="131" spans="2:8" x14ac:dyDescent="0.25">
      <c r="B131" s="563">
        <v>43926</v>
      </c>
      <c r="C131" s="560">
        <v>2019</v>
      </c>
      <c r="D131" s="560">
        <v>1629</v>
      </c>
      <c r="E131" s="562"/>
      <c r="F131" s="562"/>
      <c r="G131" s="562"/>
      <c r="H131" s="562"/>
    </row>
    <row r="132" spans="2:8" x14ac:dyDescent="0.25">
      <c r="B132" s="563">
        <v>43927</v>
      </c>
      <c r="C132" s="560">
        <v>4542</v>
      </c>
      <c r="D132" s="560">
        <v>2158</v>
      </c>
      <c r="E132" s="562"/>
      <c r="F132" s="562"/>
      <c r="G132" s="562"/>
      <c r="H132" s="562"/>
    </row>
    <row r="133" spans="2:8" x14ac:dyDescent="0.25">
      <c r="B133" s="563">
        <v>43928</v>
      </c>
      <c r="C133" s="560">
        <v>4553</v>
      </c>
      <c r="D133" s="560">
        <v>2123</v>
      </c>
      <c r="E133" s="562"/>
      <c r="F133" s="562"/>
      <c r="G133" s="562"/>
      <c r="H133" s="562"/>
    </row>
    <row r="134" spans="2:8" x14ac:dyDescent="0.25">
      <c r="B134" s="563">
        <v>43929</v>
      </c>
      <c r="C134" s="560">
        <v>4600</v>
      </c>
      <c r="D134" s="560">
        <v>2193</v>
      </c>
      <c r="E134" s="562"/>
      <c r="F134" s="562"/>
      <c r="G134" s="562"/>
      <c r="H134" s="562"/>
    </row>
    <row r="135" spans="2:8" x14ac:dyDescent="0.25">
      <c r="B135" s="563">
        <v>43930</v>
      </c>
      <c r="C135" s="560">
        <v>4860</v>
      </c>
      <c r="D135" s="560">
        <v>2515</v>
      </c>
      <c r="E135" s="562"/>
      <c r="F135" s="562"/>
      <c r="G135" s="562"/>
      <c r="H135" s="562"/>
    </row>
    <row r="136" spans="2:8" x14ac:dyDescent="0.25">
      <c r="B136" s="563">
        <v>43931</v>
      </c>
      <c r="C136" s="560">
        <v>3093</v>
      </c>
      <c r="D136" s="560">
        <v>2130</v>
      </c>
      <c r="E136" s="562"/>
      <c r="F136" s="562"/>
      <c r="G136" s="562"/>
      <c r="H136" s="562"/>
    </row>
    <row r="137" spans="2:8" x14ac:dyDescent="0.25">
      <c r="B137" s="563">
        <v>43932</v>
      </c>
      <c r="C137" s="560">
        <v>2472</v>
      </c>
      <c r="D137" s="560">
        <v>1972</v>
      </c>
      <c r="E137" s="562"/>
      <c r="F137" s="562"/>
      <c r="G137" s="562"/>
      <c r="H137" s="562"/>
    </row>
    <row r="138" spans="2:8" x14ac:dyDescent="0.25">
      <c r="B138" s="563">
        <v>43933</v>
      </c>
      <c r="C138" s="560">
        <v>1408</v>
      </c>
      <c r="D138" s="560">
        <v>1115</v>
      </c>
      <c r="E138" s="562"/>
      <c r="F138" s="562"/>
      <c r="G138" s="562"/>
      <c r="H138" s="562"/>
    </row>
    <row r="139" spans="2:8" x14ac:dyDescent="0.25">
      <c r="B139" s="563">
        <v>43934</v>
      </c>
      <c r="C139" s="560">
        <v>2527</v>
      </c>
      <c r="D139" s="560">
        <v>1750</v>
      </c>
      <c r="E139" s="562"/>
      <c r="F139" s="562"/>
      <c r="G139" s="562"/>
      <c r="H139" s="562"/>
    </row>
    <row r="140" spans="2:8" x14ac:dyDescent="0.25">
      <c r="B140" s="563">
        <v>43935</v>
      </c>
      <c r="C140" s="560">
        <v>4825</v>
      </c>
      <c r="D140" s="560">
        <v>2327</v>
      </c>
      <c r="E140" s="562"/>
      <c r="F140" s="562"/>
      <c r="G140" s="562"/>
      <c r="H140" s="562"/>
    </row>
    <row r="141" spans="2:8" x14ac:dyDescent="0.25">
      <c r="B141" s="563">
        <v>43936</v>
      </c>
      <c r="C141" s="560">
        <v>4820</v>
      </c>
      <c r="D141" s="560">
        <v>2323</v>
      </c>
      <c r="E141" s="562"/>
      <c r="F141" s="562"/>
      <c r="G141" s="562"/>
      <c r="H141" s="562"/>
    </row>
    <row r="142" spans="2:8" x14ac:dyDescent="0.25">
      <c r="B142" s="563">
        <v>43937</v>
      </c>
      <c r="C142" s="560">
        <v>4824</v>
      </c>
      <c r="D142" s="560">
        <v>2301</v>
      </c>
      <c r="E142" s="562"/>
      <c r="F142" s="562"/>
      <c r="G142" s="562"/>
      <c r="H142" s="562"/>
    </row>
    <row r="143" spans="2:8" x14ac:dyDescent="0.25">
      <c r="B143" s="563">
        <v>43938</v>
      </c>
      <c r="C143" s="560">
        <v>4893</v>
      </c>
      <c r="D143" s="560">
        <v>2506</v>
      </c>
      <c r="E143" s="562"/>
      <c r="F143" s="562"/>
      <c r="G143" s="562"/>
      <c r="H143" s="562"/>
    </row>
    <row r="144" spans="2:8" x14ac:dyDescent="0.25">
      <c r="B144" s="563">
        <v>43939</v>
      </c>
      <c r="C144" s="560">
        <v>2926</v>
      </c>
      <c r="D144" s="560">
        <v>2119</v>
      </c>
      <c r="E144" s="562"/>
      <c r="F144" s="562"/>
      <c r="G144" s="562"/>
      <c r="H144" s="562"/>
    </row>
    <row r="145" spans="1:8" x14ac:dyDescent="0.25">
      <c r="B145" s="563">
        <v>43940</v>
      </c>
      <c r="C145" s="560">
        <v>2225</v>
      </c>
      <c r="D145" s="560">
        <v>1758</v>
      </c>
      <c r="E145" s="562"/>
      <c r="F145" s="562"/>
      <c r="G145" s="562"/>
      <c r="H145" s="562"/>
    </row>
    <row r="146" spans="1:8" x14ac:dyDescent="0.25">
      <c r="B146" s="563">
        <v>43941</v>
      </c>
      <c r="C146" s="560">
        <v>5078</v>
      </c>
      <c r="D146" s="560">
        <v>2425</v>
      </c>
      <c r="E146" s="562"/>
      <c r="F146" s="562"/>
      <c r="G146" s="562"/>
      <c r="H146" s="562"/>
    </row>
    <row r="147" spans="1:8" x14ac:dyDescent="0.25">
      <c r="B147" s="563">
        <v>43942</v>
      </c>
      <c r="C147" s="560">
        <v>5207</v>
      </c>
      <c r="D147" s="560">
        <v>2468</v>
      </c>
      <c r="E147" s="562"/>
      <c r="F147" s="562"/>
      <c r="G147" s="562"/>
      <c r="H147" s="562"/>
    </row>
    <row r="148" spans="1:8" x14ac:dyDescent="0.25">
      <c r="B148" s="563">
        <v>43943</v>
      </c>
      <c r="C148" s="560">
        <v>5210</v>
      </c>
      <c r="D148" s="560">
        <v>2493</v>
      </c>
      <c r="E148" s="562"/>
      <c r="F148" s="562"/>
      <c r="G148" s="562"/>
      <c r="H148" s="562"/>
    </row>
    <row r="149" spans="1:8" x14ac:dyDescent="0.25">
      <c r="B149" s="563">
        <v>43944</v>
      </c>
      <c r="C149" s="560">
        <v>5188</v>
      </c>
      <c r="D149" s="560">
        <v>2571</v>
      </c>
      <c r="E149" s="562"/>
      <c r="F149" s="562"/>
      <c r="G149" s="562"/>
      <c r="H149" s="562"/>
    </row>
    <row r="150" spans="1:8" x14ac:dyDescent="0.25">
      <c r="B150" s="563">
        <v>43945</v>
      </c>
      <c r="C150" s="560">
        <v>5309</v>
      </c>
      <c r="D150" s="560">
        <v>3053</v>
      </c>
      <c r="E150" s="562"/>
      <c r="F150" s="562"/>
      <c r="G150" s="562"/>
      <c r="H150" s="562"/>
    </row>
    <row r="151" spans="1:8" x14ac:dyDescent="0.25">
      <c r="B151" s="563">
        <v>43946</v>
      </c>
      <c r="C151" s="560">
        <v>3257</v>
      </c>
      <c r="D151" s="560">
        <v>2567</v>
      </c>
      <c r="E151" s="562"/>
      <c r="F151" s="562"/>
      <c r="G151" s="562"/>
      <c r="H151" s="562"/>
    </row>
    <row r="152" spans="1:8" x14ac:dyDescent="0.25">
      <c r="B152" s="563">
        <v>43947</v>
      </c>
      <c r="C152" s="560">
        <v>2480</v>
      </c>
      <c r="D152" s="560">
        <v>2000</v>
      </c>
      <c r="E152" s="562"/>
      <c r="F152" s="562"/>
      <c r="G152" s="562"/>
      <c r="H152" s="562"/>
    </row>
    <row r="153" spans="1:8" x14ac:dyDescent="0.25">
      <c r="B153" s="563">
        <v>43948</v>
      </c>
      <c r="C153" s="560">
        <v>5354</v>
      </c>
      <c r="D153" s="560">
        <v>2629</v>
      </c>
      <c r="E153" s="562"/>
      <c r="F153" s="562"/>
      <c r="G153" s="562"/>
      <c r="H153" s="562"/>
    </row>
    <row r="154" spans="1:8" x14ac:dyDescent="0.25">
      <c r="B154" s="563">
        <v>43949</v>
      </c>
      <c r="C154" s="560">
        <v>5385</v>
      </c>
      <c r="D154" s="560">
        <v>2478</v>
      </c>
      <c r="E154" s="562"/>
      <c r="F154" s="562"/>
      <c r="G154" s="562"/>
      <c r="H154" s="562"/>
    </row>
    <row r="155" spans="1:8" x14ac:dyDescent="0.25">
      <c r="B155" s="563">
        <v>43950</v>
      </c>
      <c r="C155" s="560">
        <v>5501</v>
      </c>
      <c r="D155" s="560">
        <v>2625</v>
      </c>
      <c r="E155" s="562"/>
      <c r="F155" s="562"/>
      <c r="G155" s="562"/>
      <c r="H155" s="562"/>
    </row>
    <row r="156" spans="1:8" x14ac:dyDescent="0.25">
      <c r="A156" s="564"/>
      <c r="B156" s="565">
        <v>43951</v>
      </c>
      <c r="C156" s="566">
        <v>5712</v>
      </c>
      <c r="D156" s="566">
        <v>2807</v>
      </c>
      <c r="E156" s="562"/>
      <c r="F156" s="562"/>
      <c r="G156" s="562"/>
      <c r="H156" s="562"/>
    </row>
    <row r="157" spans="1:8" x14ac:dyDescent="0.25">
      <c r="B157" s="563">
        <v>43952</v>
      </c>
      <c r="C157" s="560">
        <v>5730</v>
      </c>
      <c r="D157" s="560">
        <v>3124</v>
      </c>
      <c r="E157" s="562"/>
      <c r="F157" s="562"/>
      <c r="G157" s="562"/>
      <c r="H157" s="562"/>
    </row>
    <row r="158" spans="1:8" x14ac:dyDescent="0.25">
      <c r="B158" s="563">
        <v>43953</v>
      </c>
      <c r="C158" s="560">
        <v>3559</v>
      </c>
      <c r="D158" s="560">
        <v>2809</v>
      </c>
      <c r="E158" s="562"/>
      <c r="F158" s="562"/>
      <c r="G158" s="562"/>
      <c r="H158" s="562"/>
    </row>
    <row r="159" spans="1:8" x14ac:dyDescent="0.25">
      <c r="B159" s="563">
        <v>43954</v>
      </c>
      <c r="C159" s="560">
        <v>2702</v>
      </c>
      <c r="D159" s="560">
        <v>2144</v>
      </c>
      <c r="E159" s="562"/>
      <c r="F159" s="562"/>
      <c r="G159" s="562"/>
      <c r="H159" s="562"/>
    </row>
    <row r="160" spans="1:8" x14ac:dyDescent="0.25">
      <c r="B160" s="563">
        <v>43955</v>
      </c>
      <c r="C160" s="560">
        <v>5733</v>
      </c>
      <c r="D160" s="560">
        <v>2813</v>
      </c>
      <c r="E160" s="562"/>
      <c r="F160" s="562"/>
      <c r="G160" s="562"/>
      <c r="H160" s="562"/>
    </row>
    <row r="161" spans="2:8" x14ac:dyDescent="0.25">
      <c r="B161" s="563">
        <v>43956</v>
      </c>
      <c r="C161" s="560">
        <v>5873</v>
      </c>
      <c r="D161" s="560">
        <v>2814</v>
      </c>
      <c r="E161" s="562"/>
      <c r="F161" s="562"/>
      <c r="G161" s="562"/>
      <c r="H161" s="562"/>
    </row>
    <row r="162" spans="2:8" x14ac:dyDescent="0.25">
      <c r="B162" s="563">
        <v>43957</v>
      </c>
      <c r="C162" s="560">
        <v>5917</v>
      </c>
      <c r="D162" s="560">
        <v>2960</v>
      </c>
      <c r="E162" s="562"/>
      <c r="F162" s="562"/>
      <c r="G162" s="562"/>
      <c r="H162" s="562"/>
    </row>
    <row r="163" spans="2:8" x14ac:dyDescent="0.25">
      <c r="B163" s="563">
        <v>43958</v>
      </c>
      <c r="C163" s="560">
        <v>6076</v>
      </c>
      <c r="D163" s="560">
        <v>3233</v>
      </c>
      <c r="E163" s="562"/>
      <c r="F163" s="562"/>
      <c r="G163" s="562"/>
      <c r="H163" s="562"/>
    </row>
    <row r="164" spans="2:8" x14ac:dyDescent="0.25">
      <c r="B164" s="563">
        <v>43959</v>
      </c>
      <c r="C164" s="560">
        <v>3745</v>
      </c>
      <c r="D164" s="560">
        <v>2708</v>
      </c>
      <c r="E164" s="562"/>
      <c r="F164" s="562"/>
      <c r="G164" s="562"/>
      <c r="H164" s="562"/>
    </row>
    <row r="165" spans="2:8" x14ac:dyDescent="0.25">
      <c r="B165" s="563">
        <v>43960</v>
      </c>
      <c r="C165" s="560">
        <v>3290</v>
      </c>
      <c r="D165" s="560">
        <v>2701</v>
      </c>
      <c r="E165" s="562"/>
      <c r="F165" s="562"/>
      <c r="G165" s="562"/>
      <c r="H165" s="562"/>
    </row>
    <row r="166" spans="2:8" x14ac:dyDescent="0.25">
      <c r="B166" s="563">
        <v>43961</v>
      </c>
      <c r="C166" s="560">
        <v>2787</v>
      </c>
      <c r="D166" s="560">
        <v>2169</v>
      </c>
      <c r="E166" s="562"/>
      <c r="F166" s="562"/>
      <c r="G166" s="562"/>
      <c r="H166" s="562"/>
    </row>
    <row r="167" spans="2:8" x14ac:dyDescent="0.25">
      <c r="B167" s="563">
        <v>43962</v>
      </c>
      <c r="C167" s="560">
        <v>6363</v>
      </c>
      <c r="D167" s="560">
        <v>3247</v>
      </c>
      <c r="E167" s="562"/>
      <c r="F167" s="562"/>
      <c r="G167" s="562"/>
      <c r="H167" s="562"/>
    </row>
    <row r="168" spans="2:8" x14ac:dyDescent="0.25">
      <c r="B168" s="563">
        <v>43963</v>
      </c>
      <c r="C168" s="560">
        <v>6589</v>
      </c>
      <c r="D168" s="560">
        <v>3474</v>
      </c>
      <c r="E168" s="562"/>
      <c r="F168" s="562"/>
      <c r="G168" s="562"/>
      <c r="H168" s="562"/>
    </row>
    <row r="169" spans="2:8" x14ac:dyDescent="0.25">
      <c r="B169" s="563">
        <v>43964</v>
      </c>
      <c r="C169" s="560">
        <v>6708</v>
      </c>
      <c r="D169" s="560">
        <v>3673</v>
      </c>
      <c r="E169" s="562"/>
      <c r="F169" s="562"/>
      <c r="G169" s="562"/>
      <c r="H169" s="562"/>
    </row>
    <row r="170" spans="2:8" x14ac:dyDescent="0.25">
      <c r="B170" s="563">
        <v>43965</v>
      </c>
      <c r="C170" s="560">
        <v>6803</v>
      </c>
      <c r="D170" s="560">
        <v>3815</v>
      </c>
      <c r="E170" s="562"/>
      <c r="F170" s="562"/>
      <c r="G170" s="562"/>
      <c r="H170" s="562"/>
    </row>
    <row r="171" spans="2:8" x14ac:dyDescent="0.25">
      <c r="B171" s="563">
        <v>43966</v>
      </c>
      <c r="C171" s="560">
        <v>6854</v>
      </c>
      <c r="D171" s="560">
        <v>4211</v>
      </c>
      <c r="E171" s="562"/>
      <c r="F171" s="562"/>
      <c r="G171" s="562"/>
      <c r="H171" s="562"/>
    </row>
    <row r="172" spans="2:8" x14ac:dyDescent="0.25">
      <c r="B172" s="563">
        <v>43967</v>
      </c>
      <c r="C172" s="560">
        <v>4605</v>
      </c>
      <c r="D172" s="560">
        <v>3939</v>
      </c>
      <c r="E172" s="562"/>
      <c r="F172" s="562"/>
      <c r="G172" s="562"/>
      <c r="H172" s="562"/>
    </row>
    <row r="173" spans="2:8" x14ac:dyDescent="0.25">
      <c r="B173" s="563">
        <v>43968</v>
      </c>
      <c r="C173" s="560">
        <v>3642</v>
      </c>
      <c r="D173" s="560">
        <v>3210</v>
      </c>
      <c r="E173" s="562"/>
      <c r="F173" s="562"/>
      <c r="G173" s="562"/>
      <c r="H173" s="562"/>
    </row>
    <row r="174" spans="2:8" x14ac:dyDescent="0.25">
      <c r="B174" s="563">
        <v>43969</v>
      </c>
      <c r="C174" s="560">
        <v>6893</v>
      </c>
      <c r="D174" s="560">
        <v>3649</v>
      </c>
      <c r="E174" s="562"/>
      <c r="F174" s="562"/>
      <c r="G174" s="562"/>
      <c r="H174" s="562"/>
    </row>
    <row r="175" spans="2:8" x14ac:dyDescent="0.25">
      <c r="B175" s="563">
        <v>43970</v>
      </c>
      <c r="C175" s="560">
        <v>6923</v>
      </c>
      <c r="D175" s="560">
        <v>3664</v>
      </c>
      <c r="E175" s="562"/>
      <c r="F175" s="562"/>
      <c r="G175" s="562"/>
      <c r="H175" s="562"/>
    </row>
    <row r="176" spans="2:8" x14ac:dyDescent="0.25">
      <c r="B176" s="563">
        <v>43971</v>
      </c>
      <c r="C176" s="560">
        <v>6942</v>
      </c>
      <c r="D176" s="560">
        <v>3827</v>
      </c>
      <c r="E176" s="562"/>
      <c r="F176" s="562"/>
      <c r="G176" s="562"/>
      <c r="H176" s="562"/>
    </row>
    <row r="177" spans="1:8" x14ac:dyDescent="0.25">
      <c r="B177" s="563">
        <v>43972</v>
      </c>
      <c r="C177" s="560">
        <v>7083</v>
      </c>
      <c r="D177" s="560">
        <v>3897</v>
      </c>
      <c r="E177" s="562"/>
      <c r="F177" s="562"/>
      <c r="G177" s="562"/>
      <c r="H177" s="562"/>
    </row>
    <row r="178" spans="1:8" x14ac:dyDescent="0.25">
      <c r="B178" s="563">
        <v>43973</v>
      </c>
      <c r="C178" s="560">
        <v>7331</v>
      </c>
      <c r="D178" s="560">
        <v>4361</v>
      </c>
      <c r="E178" s="562"/>
      <c r="F178" s="562"/>
      <c r="G178" s="562"/>
      <c r="H178" s="562"/>
    </row>
    <row r="179" spans="1:8" x14ac:dyDescent="0.25">
      <c r="B179" s="563">
        <v>43974</v>
      </c>
      <c r="C179" s="560">
        <v>4893</v>
      </c>
      <c r="D179" s="560">
        <v>3946</v>
      </c>
      <c r="E179" s="562"/>
      <c r="F179" s="562"/>
      <c r="G179" s="562"/>
      <c r="H179" s="562"/>
    </row>
    <row r="180" spans="1:8" x14ac:dyDescent="0.25">
      <c r="B180" s="563">
        <v>43975</v>
      </c>
      <c r="C180" s="560">
        <v>3618</v>
      </c>
      <c r="D180" s="560">
        <v>3271</v>
      </c>
      <c r="E180" s="562"/>
      <c r="F180" s="562"/>
      <c r="G180" s="562"/>
      <c r="H180" s="562"/>
    </row>
    <row r="181" spans="1:8" x14ac:dyDescent="0.25">
      <c r="B181" s="563">
        <v>43976</v>
      </c>
      <c r="C181" s="560">
        <v>4604</v>
      </c>
      <c r="D181" s="560">
        <v>3768</v>
      </c>
      <c r="E181" s="562"/>
      <c r="F181" s="562"/>
      <c r="G181" s="562"/>
      <c r="H181" s="562"/>
    </row>
    <row r="182" spans="1:8" x14ac:dyDescent="0.25">
      <c r="B182" s="563">
        <v>43977</v>
      </c>
      <c r="C182" s="560">
        <v>7492</v>
      </c>
      <c r="D182" s="560">
        <v>4122</v>
      </c>
      <c r="E182" s="562"/>
      <c r="F182" s="562"/>
      <c r="G182" s="562"/>
      <c r="H182" s="562"/>
    </row>
    <row r="183" spans="1:8" x14ac:dyDescent="0.25">
      <c r="B183" s="563">
        <v>43978</v>
      </c>
      <c r="C183" s="560">
        <v>7502</v>
      </c>
      <c r="D183" s="560">
        <v>4134</v>
      </c>
      <c r="E183" s="562"/>
      <c r="F183" s="562"/>
      <c r="G183" s="562"/>
      <c r="H183" s="562"/>
    </row>
    <row r="184" spans="1:8" x14ac:dyDescent="0.25">
      <c r="B184" s="563">
        <v>43979</v>
      </c>
      <c r="C184" s="560">
        <v>7677</v>
      </c>
      <c r="D184" s="560">
        <v>4384</v>
      </c>
      <c r="E184" s="562"/>
      <c r="F184" s="562"/>
      <c r="G184" s="562"/>
      <c r="H184" s="562"/>
    </row>
    <row r="185" spans="1:8" x14ac:dyDescent="0.25">
      <c r="B185" s="563">
        <v>43980</v>
      </c>
      <c r="C185" s="560">
        <v>7938</v>
      </c>
      <c r="D185" s="560">
        <v>5065</v>
      </c>
      <c r="E185" s="562"/>
      <c r="F185" s="562"/>
      <c r="G185" s="562"/>
      <c r="H185" s="562"/>
    </row>
    <row r="186" spans="1:8" x14ac:dyDescent="0.25">
      <c r="B186" s="563">
        <v>43981</v>
      </c>
      <c r="C186" s="560">
        <v>5496</v>
      </c>
      <c r="D186" s="560">
        <v>4784</v>
      </c>
      <c r="E186" s="562"/>
      <c r="F186" s="562"/>
      <c r="G186" s="562"/>
      <c r="H186" s="562"/>
    </row>
    <row r="187" spans="1:8" x14ac:dyDescent="0.25">
      <c r="A187" s="564"/>
      <c r="B187" s="565">
        <v>43982</v>
      </c>
      <c r="C187" s="566">
        <v>4498</v>
      </c>
      <c r="D187" s="566">
        <v>4113</v>
      </c>
      <c r="E187" s="562"/>
      <c r="F187" s="562"/>
      <c r="G187" s="562"/>
      <c r="H187" s="562"/>
    </row>
    <row r="188" spans="1:8" x14ac:dyDescent="0.25">
      <c r="A188" s="558" t="s">
        <v>395</v>
      </c>
      <c r="B188" s="563">
        <v>43983</v>
      </c>
      <c r="C188" s="560">
        <v>7960</v>
      </c>
      <c r="D188" s="560">
        <v>4534</v>
      </c>
      <c r="E188" s="562"/>
      <c r="F188" s="562"/>
      <c r="G188" s="562"/>
      <c r="H188" s="562"/>
    </row>
    <row r="189" spans="1:8" x14ac:dyDescent="0.25">
      <c r="B189" s="563">
        <v>43984</v>
      </c>
      <c r="C189" s="560">
        <v>7866</v>
      </c>
      <c r="D189" s="560">
        <v>4415</v>
      </c>
      <c r="E189" s="562"/>
      <c r="F189" s="562"/>
      <c r="G189" s="562"/>
      <c r="H189" s="562"/>
    </row>
    <row r="190" spans="1:8" x14ac:dyDescent="0.25">
      <c r="B190" s="563">
        <v>43985</v>
      </c>
      <c r="C190" s="560">
        <v>7737</v>
      </c>
      <c r="D190" s="560">
        <v>4077</v>
      </c>
      <c r="E190" s="562"/>
      <c r="F190" s="562"/>
      <c r="G190" s="562"/>
      <c r="H190" s="562"/>
    </row>
    <row r="191" spans="1:8" x14ac:dyDescent="0.25">
      <c r="B191" s="563">
        <v>43986</v>
      </c>
      <c r="C191" s="560">
        <v>7883</v>
      </c>
      <c r="D191" s="560">
        <v>4284</v>
      </c>
      <c r="E191" s="562"/>
      <c r="F191" s="562"/>
      <c r="G191" s="562"/>
      <c r="H191" s="562"/>
    </row>
    <row r="192" spans="1:8" x14ac:dyDescent="0.25">
      <c r="B192" s="563">
        <v>43987</v>
      </c>
      <c r="C192" s="560">
        <v>7966</v>
      </c>
      <c r="D192" s="560">
        <v>4682</v>
      </c>
      <c r="E192" s="562"/>
      <c r="F192" s="562"/>
      <c r="G192" s="562"/>
      <c r="H192" s="562"/>
    </row>
    <row r="193" spans="2:8" x14ac:dyDescent="0.25">
      <c r="B193" s="563">
        <v>43988</v>
      </c>
      <c r="C193" s="560">
        <v>5422</v>
      </c>
      <c r="D193" s="560">
        <v>4387</v>
      </c>
      <c r="E193" s="562"/>
      <c r="F193" s="562"/>
      <c r="G193" s="562"/>
      <c r="H193" s="562"/>
    </row>
    <row r="194" spans="2:8" x14ac:dyDescent="0.25">
      <c r="B194" s="563">
        <v>43989</v>
      </c>
      <c r="C194" s="560">
        <v>4420</v>
      </c>
      <c r="D194" s="560">
        <v>3824</v>
      </c>
      <c r="E194" s="562"/>
      <c r="F194" s="562"/>
      <c r="G194" s="562"/>
      <c r="H194" s="562"/>
    </row>
    <row r="195" spans="2:8" x14ac:dyDescent="0.25">
      <c r="B195" s="563">
        <v>43990</v>
      </c>
      <c r="C195" s="560">
        <v>7980</v>
      </c>
      <c r="D195" s="560">
        <v>4365</v>
      </c>
      <c r="E195" s="562"/>
      <c r="F195" s="562"/>
      <c r="G195" s="562"/>
      <c r="H195" s="562"/>
    </row>
    <row r="196" spans="2:8" x14ac:dyDescent="0.25">
      <c r="B196" s="563">
        <v>43991</v>
      </c>
      <c r="C196" s="560">
        <v>7935</v>
      </c>
      <c r="D196" s="560">
        <v>4359</v>
      </c>
      <c r="E196" s="562"/>
      <c r="F196" s="562"/>
      <c r="G196" s="562"/>
      <c r="H196" s="562"/>
    </row>
    <row r="197" spans="2:8" x14ac:dyDescent="0.25">
      <c r="B197" s="563">
        <v>43992</v>
      </c>
      <c r="C197" s="560">
        <v>7888</v>
      </c>
      <c r="D197" s="560">
        <v>4144</v>
      </c>
      <c r="E197" s="562"/>
      <c r="F197" s="562"/>
      <c r="G197" s="562"/>
      <c r="H197" s="562"/>
    </row>
    <row r="198" spans="2:8" x14ac:dyDescent="0.25">
      <c r="B198" s="563">
        <v>43993</v>
      </c>
      <c r="C198" s="560">
        <v>8060</v>
      </c>
      <c r="D198" s="560">
        <v>4309</v>
      </c>
      <c r="E198" s="562"/>
      <c r="F198" s="562"/>
      <c r="G198" s="562"/>
      <c r="H198" s="562"/>
    </row>
    <row r="199" spans="2:8" x14ac:dyDescent="0.25">
      <c r="B199" s="563">
        <v>43994</v>
      </c>
      <c r="C199" s="560">
        <v>8211</v>
      </c>
      <c r="D199" s="560">
        <v>4802</v>
      </c>
      <c r="E199" s="562"/>
      <c r="F199" s="562"/>
      <c r="G199" s="562"/>
      <c r="H199" s="562"/>
    </row>
    <row r="200" spans="2:8" x14ac:dyDescent="0.25">
      <c r="B200" s="563">
        <v>43995</v>
      </c>
      <c r="C200" s="560">
        <v>5755</v>
      </c>
      <c r="D200" s="560">
        <v>5003</v>
      </c>
      <c r="E200" s="562"/>
      <c r="F200" s="562"/>
      <c r="G200" s="562"/>
      <c r="H200" s="562"/>
    </row>
    <row r="201" spans="2:8" x14ac:dyDescent="0.25">
      <c r="B201" s="563">
        <v>43996</v>
      </c>
      <c r="C201" s="560">
        <v>4806</v>
      </c>
      <c r="D201" s="560">
        <v>4404</v>
      </c>
      <c r="E201" s="562"/>
      <c r="F201" s="562"/>
      <c r="G201" s="562"/>
      <c r="H201" s="562"/>
    </row>
    <row r="202" spans="2:8" x14ac:dyDescent="0.25">
      <c r="B202" s="563">
        <v>43997</v>
      </c>
      <c r="C202" s="560">
        <v>8365</v>
      </c>
      <c r="D202" s="560">
        <v>4797</v>
      </c>
      <c r="E202" s="562"/>
      <c r="F202" s="562"/>
      <c r="G202" s="562"/>
      <c r="H202" s="562"/>
    </row>
    <row r="203" spans="2:8" x14ac:dyDescent="0.25">
      <c r="B203" s="563">
        <v>43998</v>
      </c>
      <c r="C203" s="560">
        <v>8304</v>
      </c>
      <c r="D203" s="560">
        <v>4586</v>
      </c>
      <c r="E203" s="562"/>
      <c r="F203" s="562"/>
      <c r="G203" s="562"/>
      <c r="H203" s="562"/>
    </row>
    <row r="204" spans="2:8" x14ac:dyDescent="0.25">
      <c r="B204" s="563">
        <v>43999</v>
      </c>
      <c r="C204" s="560">
        <v>8330</v>
      </c>
      <c r="D204" s="560">
        <v>4612</v>
      </c>
      <c r="E204" s="562"/>
      <c r="F204" s="562"/>
      <c r="G204" s="562"/>
      <c r="H204" s="562"/>
    </row>
    <row r="205" spans="2:8" x14ac:dyDescent="0.25">
      <c r="B205" s="563">
        <v>44000</v>
      </c>
      <c r="C205" s="560">
        <v>8431</v>
      </c>
      <c r="D205" s="560">
        <v>4605</v>
      </c>
      <c r="E205" s="562"/>
      <c r="F205" s="562"/>
      <c r="G205" s="562"/>
      <c r="H205" s="562"/>
    </row>
    <row r="206" spans="2:8" x14ac:dyDescent="0.25">
      <c r="B206" s="563">
        <v>44001</v>
      </c>
      <c r="C206" s="560">
        <v>8780</v>
      </c>
      <c r="D206" s="560">
        <v>5456</v>
      </c>
      <c r="E206" s="562"/>
      <c r="F206" s="562"/>
      <c r="G206" s="562"/>
      <c r="H206" s="562"/>
    </row>
    <row r="207" spans="2:8" x14ac:dyDescent="0.25">
      <c r="B207" s="563">
        <v>44002</v>
      </c>
      <c r="C207" s="560">
        <v>6285</v>
      </c>
      <c r="D207" s="560">
        <v>5651</v>
      </c>
      <c r="E207" s="562"/>
      <c r="F207" s="562"/>
      <c r="G207" s="562"/>
      <c r="H207" s="562"/>
    </row>
    <row r="208" spans="2:8" x14ac:dyDescent="0.25">
      <c r="B208" s="563">
        <v>44003</v>
      </c>
      <c r="C208" s="560">
        <v>5039</v>
      </c>
      <c r="D208" s="560">
        <v>4630</v>
      </c>
      <c r="E208" s="562"/>
      <c r="F208" s="562"/>
      <c r="G208" s="562"/>
      <c r="H208" s="562"/>
    </row>
    <row r="209" spans="1:8" x14ac:dyDescent="0.25">
      <c r="B209" s="563">
        <v>44004</v>
      </c>
      <c r="C209" s="560">
        <v>8801</v>
      </c>
      <c r="D209" s="560">
        <v>5129</v>
      </c>
      <c r="E209" s="562"/>
      <c r="F209" s="562"/>
      <c r="G209" s="562"/>
      <c r="H209" s="562"/>
    </row>
    <row r="210" spans="1:8" x14ac:dyDescent="0.25">
      <c r="B210" s="563">
        <v>44005</v>
      </c>
      <c r="C210" s="560">
        <v>8704</v>
      </c>
      <c r="D210" s="560">
        <v>4943</v>
      </c>
      <c r="E210" s="562"/>
      <c r="F210" s="562"/>
      <c r="G210" s="562"/>
      <c r="H210" s="562"/>
    </row>
    <row r="211" spans="1:8" x14ac:dyDescent="0.25">
      <c r="B211" s="563">
        <v>44006</v>
      </c>
      <c r="C211" s="560">
        <v>8685</v>
      </c>
      <c r="D211" s="560">
        <v>5080</v>
      </c>
      <c r="E211" s="562"/>
      <c r="F211" s="562"/>
      <c r="G211" s="562"/>
      <c r="H211" s="562"/>
    </row>
    <row r="212" spans="1:8" x14ac:dyDescent="0.25">
      <c r="B212" s="563">
        <v>44007</v>
      </c>
      <c r="C212" s="560">
        <v>8825</v>
      </c>
      <c r="D212" s="560">
        <v>5291</v>
      </c>
      <c r="E212" s="562"/>
      <c r="F212" s="562"/>
      <c r="G212" s="562"/>
      <c r="H212" s="562"/>
    </row>
    <row r="213" spans="1:8" x14ac:dyDescent="0.25">
      <c r="B213" s="563">
        <v>44008</v>
      </c>
      <c r="C213" s="560">
        <v>9296</v>
      </c>
      <c r="D213" s="560">
        <v>6125</v>
      </c>
      <c r="E213" s="562"/>
      <c r="F213" s="562"/>
      <c r="G213" s="562"/>
      <c r="H213" s="562"/>
    </row>
    <row r="214" spans="1:8" x14ac:dyDescent="0.25">
      <c r="B214" s="563">
        <v>44009</v>
      </c>
      <c r="C214" s="560">
        <v>6373</v>
      </c>
      <c r="D214" s="560">
        <v>5448</v>
      </c>
      <c r="E214" s="562"/>
      <c r="F214" s="562"/>
      <c r="G214" s="562"/>
      <c r="H214" s="562"/>
    </row>
    <row r="215" spans="1:8" x14ac:dyDescent="0.25">
      <c r="B215" s="563">
        <v>44010</v>
      </c>
      <c r="C215" s="560">
        <v>5290</v>
      </c>
      <c r="D215" s="560">
        <v>4748</v>
      </c>
      <c r="E215" s="562"/>
      <c r="F215" s="562"/>
      <c r="G215" s="562"/>
      <c r="H215" s="562"/>
    </row>
    <row r="216" spans="1:8" x14ac:dyDescent="0.25">
      <c r="B216" s="563">
        <v>44011</v>
      </c>
      <c r="C216" s="560">
        <v>8993</v>
      </c>
      <c r="D216" s="560">
        <v>5123</v>
      </c>
      <c r="E216" s="562"/>
      <c r="F216" s="562"/>
      <c r="G216" s="562"/>
      <c r="H216" s="562"/>
    </row>
    <row r="217" spans="1:8" x14ac:dyDescent="0.25">
      <c r="A217" s="564"/>
      <c r="B217" s="565">
        <v>44012</v>
      </c>
      <c r="C217" s="566">
        <v>9202</v>
      </c>
      <c r="D217" s="566">
        <v>5329</v>
      </c>
      <c r="E217" s="562"/>
      <c r="F217" s="562"/>
      <c r="G217" s="562"/>
      <c r="H217" s="562"/>
    </row>
    <row r="218" spans="1:8" x14ac:dyDescent="0.25">
      <c r="B218" s="563">
        <v>44013</v>
      </c>
      <c r="C218" s="560">
        <v>9162</v>
      </c>
      <c r="D218" s="560">
        <v>5266</v>
      </c>
      <c r="E218" s="562"/>
      <c r="F218" s="562"/>
      <c r="G218" s="562"/>
      <c r="H218" s="562"/>
    </row>
    <row r="219" spans="1:8" x14ac:dyDescent="0.25">
      <c r="B219" s="563">
        <v>44014</v>
      </c>
      <c r="C219" s="560">
        <v>9265</v>
      </c>
      <c r="D219" s="560">
        <v>5355</v>
      </c>
      <c r="E219" s="562"/>
      <c r="F219" s="562"/>
      <c r="G219" s="562"/>
      <c r="H219" s="562"/>
    </row>
    <row r="220" spans="1:8" x14ac:dyDescent="0.25">
      <c r="B220" s="563">
        <v>44015</v>
      </c>
      <c r="C220" s="560">
        <v>9444</v>
      </c>
      <c r="D220" s="560">
        <v>5881</v>
      </c>
      <c r="E220" s="562"/>
      <c r="F220" s="562"/>
      <c r="G220" s="562"/>
      <c r="H220" s="562"/>
    </row>
    <row r="221" spans="1:8" x14ac:dyDescent="0.25">
      <c r="B221" s="563">
        <v>44016</v>
      </c>
      <c r="C221" s="560">
        <v>6591</v>
      </c>
      <c r="D221" s="560">
        <v>5576</v>
      </c>
      <c r="E221" s="562"/>
      <c r="F221" s="562"/>
      <c r="G221" s="562"/>
      <c r="H221" s="562"/>
    </row>
    <row r="222" spans="1:8" x14ac:dyDescent="0.25">
      <c r="B222" s="563">
        <v>44017</v>
      </c>
      <c r="C222" s="560">
        <v>5497</v>
      </c>
      <c r="D222" s="560">
        <v>4983</v>
      </c>
      <c r="E222" s="562"/>
      <c r="F222" s="562"/>
      <c r="G222" s="562"/>
      <c r="H222" s="562"/>
    </row>
    <row r="223" spans="1:8" x14ac:dyDescent="0.25">
      <c r="B223" s="563">
        <v>44018</v>
      </c>
      <c r="C223" s="560">
        <v>9382</v>
      </c>
      <c r="D223" s="560">
        <v>5509</v>
      </c>
      <c r="E223" s="562"/>
      <c r="F223" s="562"/>
      <c r="G223" s="562"/>
      <c r="H223" s="562"/>
    </row>
    <row r="224" spans="1:8" x14ac:dyDescent="0.25">
      <c r="B224" s="563">
        <v>44019</v>
      </c>
      <c r="C224" s="560">
        <v>9183</v>
      </c>
      <c r="D224" s="560">
        <v>5216</v>
      </c>
      <c r="E224" s="562"/>
      <c r="F224" s="562"/>
      <c r="G224" s="562"/>
      <c r="H224" s="562"/>
    </row>
    <row r="225" spans="2:8" x14ac:dyDescent="0.25">
      <c r="B225" s="563">
        <v>44020</v>
      </c>
      <c r="C225" s="560">
        <v>9208</v>
      </c>
      <c r="D225" s="560">
        <v>5187</v>
      </c>
      <c r="E225" s="562"/>
      <c r="F225" s="562"/>
      <c r="G225" s="562"/>
      <c r="H225" s="562"/>
    </row>
    <row r="226" spans="2:8" x14ac:dyDescent="0.25">
      <c r="B226" s="563">
        <v>44021</v>
      </c>
      <c r="C226" s="560">
        <v>9464</v>
      </c>
      <c r="D226" s="560">
        <v>5491</v>
      </c>
      <c r="E226" s="562"/>
      <c r="F226" s="562"/>
      <c r="G226" s="562"/>
      <c r="H226" s="562"/>
    </row>
    <row r="227" spans="2:8" x14ac:dyDescent="0.25">
      <c r="B227" s="563">
        <v>44022</v>
      </c>
      <c r="C227" s="560">
        <v>9845</v>
      </c>
      <c r="D227" s="560">
        <v>6364</v>
      </c>
      <c r="E227" s="562"/>
      <c r="F227" s="562"/>
      <c r="G227" s="562"/>
      <c r="H227" s="562"/>
    </row>
    <row r="228" spans="2:8" x14ac:dyDescent="0.25">
      <c r="B228" s="563">
        <v>44023</v>
      </c>
      <c r="C228" s="560">
        <v>6927</v>
      </c>
      <c r="D228" s="560">
        <v>6231</v>
      </c>
      <c r="E228" s="562"/>
      <c r="F228" s="562"/>
      <c r="G228" s="562"/>
      <c r="H228" s="562"/>
    </row>
    <row r="229" spans="2:8" x14ac:dyDescent="0.25">
      <c r="B229" s="563">
        <v>44024</v>
      </c>
      <c r="C229" s="560">
        <v>5798</v>
      </c>
      <c r="D229" s="560">
        <v>5500</v>
      </c>
      <c r="E229" s="562"/>
      <c r="F229" s="562"/>
      <c r="G229" s="562"/>
      <c r="H229" s="562"/>
    </row>
    <row r="230" spans="2:8" x14ac:dyDescent="0.25">
      <c r="B230" s="563">
        <v>44025</v>
      </c>
      <c r="C230" s="560">
        <v>9435</v>
      </c>
      <c r="D230" s="560">
        <v>5589</v>
      </c>
      <c r="E230" s="562"/>
      <c r="F230" s="562"/>
      <c r="G230" s="562"/>
      <c r="H230" s="562"/>
    </row>
    <row r="231" spans="2:8" x14ac:dyDescent="0.25">
      <c r="B231" s="563">
        <v>44026</v>
      </c>
      <c r="C231" s="560">
        <v>9404</v>
      </c>
      <c r="D231" s="560">
        <v>5443</v>
      </c>
      <c r="E231" s="562"/>
      <c r="F231" s="562"/>
      <c r="G231" s="562"/>
      <c r="H231" s="562"/>
    </row>
    <row r="232" spans="2:8" x14ac:dyDescent="0.25">
      <c r="B232" s="563">
        <v>44027</v>
      </c>
      <c r="C232" s="560">
        <v>9502</v>
      </c>
      <c r="D232" s="560">
        <v>5558</v>
      </c>
      <c r="E232" s="562"/>
      <c r="F232" s="562"/>
      <c r="G232" s="562"/>
      <c r="H232" s="562"/>
    </row>
    <row r="233" spans="2:8" x14ac:dyDescent="0.25">
      <c r="B233" s="563">
        <v>44028</v>
      </c>
      <c r="C233" s="560">
        <v>9767</v>
      </c>
      <c r="D233" s="560">
        <v>5880</v>
      </c>
      <c r="E233" s="562"/>
      <c r="F233" s="562"/>
      <c r="G233" s="562"/>
      <c r="H233" s="562"/>
    </row>
    <row r="234" spans="2:8" x14ac:dyDescent="0.25">
      <c r="B234" s="563">
        <v>44029</v>
      </c>
      <c r="C234" s="560">
        <v>10091</v>
      </c>
      <c r="D234" s="560">
        <v>6640</v>
      </c>
      <c r="E234" s="562"/>
      <c r="F234" s="562"/>
      <c r="G234" s="562"/>
      <c r="H234" s="562"/>
    </row>
    <row r="235" spans="2:8" x14ac:dyDescent="0.25">
      <c r="B235" s="563">
        <v>44030</v>
      </c>
      <c r="C235" s="560">
        <v>7074</v>
      </c>
      <c r="D235" s="560">
        <v>6231</v>
      </c>
      <c r="E235" s="562"/>
      <c r="F235" s="562"/>
      <c r="G235" s="562"/>
      <c r="H235" s="562"/>
    </row>
    <row r="236" spans="2:8" x14ac:dyDescent="0.25">
      <c r="B236" s="563">
        <v>44031</v>
      </c>
      <c r="C236" s="560">
        <v>5926</v>
      </c>
      <c r="D236" s="560">
        <v>5466</v>
      </c>
      <c r="E236" s="562"/>
      <c r="F236" s="562"/>
      <c r="G236" s="562"/>
      <c r="H236" s="562"/>
    </row>
    <row r="237" spans="2:8" x14ac:dyDescent="0.25">
      <c r="B237" s="563">
        <v>44032</v>
      </c>
      <c r="C237" s="560">
        <v>9672</v>
      </c>
      <c r="D237" s="560">
        <v>5913</v>
      </c>
      <c r="E237" s="562"/>
      <c r="F237" s="562"/>
      <c r="G237" s="562"/>
      <c r="H237" s="562"/>
    </row>
    <row r="238" spans="2:8" x14ac:dyDescent="0.25">
      <c r="B238" s="563">
        <v>44033</v>
      </c>
      <c r="C238" s="560">
        <v>9612</v>
      </c>
      <c r="D238" s="560">
        <v>5757</v>
      </c>
      <c r="E238" s="562"/>
      <c r="F238" s="562"/>
      <c r="G238" s="562"/>
      <c r="H238" s="562"/>
    </row>
    <row r="239" spans="2:8" x14ac:dyDescent="0.25">
      <c r="B239" s="563">
        <v>44034</v>
      </c>
      <c r="C239" s="560">
        <v>9615</v>
      </c>
      <c r="D239" s="560">
        <v>5746</v>
      </c>
      <c r="E239" s="562"/>
      <c r="F239" s="562"/>
      <c r="G239" s="562"/>
      <c r="H239" s="562"/>
    </row>
    <row r="240" spans="2:8" x14ac:dyDescent="0.25">
      <c r="B240" s="563">
        <v>44035</v>
      </c>
      <c r="C240" s="560">
        <v>10020</v>
      </c>
      <c r="D240" s="560">
        <v>6092</v>
      </c>
      <c r="E240" s="562"/>
      <c r="F240" s="562"/>
      <c r="G240" s="562"/>
      <c r="H240" s="562"/>
    </row>
    <row r="241" spans="1:8" x14ac:dyDescent="0.25">
      <c r="B241" s="563">
        <v>44036</v>
      </c>
      <c r="C241" s="560">
        <v>10157</v>
      </c>
      <c r="D241" s="560">
        <v>6773</v>
      </c>
      <c r="E241" s="562"/>
      <c r="F241" s="562"/>
      <c r="G241" s="562"/>
      <c r="H241" s="562"/>
    </row>
    <row r="242" spans="1:8" x14ac:dyDescent="0.25">
      <c r="B242" s="563">
        <v>44037</v>
      </c>
      <c r="C242" s="560">
        <v>7122</v>
      </c>
      <c r="D242" s="560">
        <v>6085</v>
      </c>
      <c r="E242" s="562"/>
      <c r="F242" s="562"/>
      <c r="G242" s="562"/>
      <c r="H242" s="562"/>
    </row>
    <row r="243" spans="1:8" x14ac:dyDescent="0.25">
      <c r="B243" s="563">
        <v>44038</v>
      </c>
      <c r="C243" s="560">
        <v>5957</v>
      </c>
      <c r="D243" s="560">
        <v>5458</v>
      </c>
      <c r="E243" s="562"/>
      <c r="F243" s="562"/>
      <c r="G243" s="562"/>
      <c r="H243" s="562"/>
    </row>
    <row r="244" spans="1:8" x14ac:dyDescent="0.25">
      <c r="B244" s="563">
        <v>44039</v>
      </c>
      <c r="C244" s="560">
        <v>9627</v>
      </c>
      <c r="D244" s="560">
        <v>5605</v>
      </c>
      <c r="E244" s="562"/>
      <c r="F244" s="562"/>
      <c r="G244" s="562"/>
      <c r="H244" s="562"/>
    </row>
    <row r="245" spans="1:8" x14ac:dyDescent="0.25">
      <c r="B245" s="563">
        <v>44040</v>
      </c>
      <c r="C245" s="560">
        <v>9905</v>
      </c>
      <c r="D245" s="560">
        <v>5990</v>
      </c>
      <c r="E245" s="562"/>
      <c r="F245" s="562"/>
      <c r="G245" s="562"/>
      <c r="H245" s="562"/>
    </row>
    <row r="246" spans="1:8" x14ac:dyDescent="0.25">
      <c r="B246" s="563">
        <v>44041</v>
      </c>
      <c r="C246" s="560">
        <v>9988</v>
      </c>
      <c r="D246" s="560">
        <v>6116</v>
      </c>
      <c r="E246" s="562"/>
      <c r="F246" s="562"/>
      <c r="G246" s="562"/>
      <c r="H246" s="562"/>
    </row>
    <row r="247" spans="1:8" x14ac:dyDescent="0.25">
      <c r="B247" s="563">
        <v>44042</v>
      </c>
      <c r="C247" s="560">
        <v>10330</v>
      </c>
      <c r="D247" s="560">
        <v>6573</v>
      </c>
      <c r="E247" s="562"/>
      <c r="F247" s="562"/>
      <c r="G247" s="562"/>
      <c r="H247" s="562"/>
    </row>
    <row r="248" spans="1:8" x14ac:dyDescent="0.25">
      <c r="A248" s="564"/>
      <c r="B248" s="565">
        <v>44043</v>
      </c>
      <c r="C248" s="566">
        <v>10631</v>
      </c>
      <c r="D248" s="566">
        <v>7463</v>
      </c>
      <c r="E248" s="562"/>
      <c r="F248" s="562"/>
      <c r="G248" s="562"/>
      <c r="H248" s="562"/>
    </row>
    <row r="249" spans="1:8" x14ac:dyDescent="0.25">
      <c r="B249" s="563">
        <v>44044</v>
      </c>
      <c r="C249" s="560">
        <v>7640</v>
      </c>
      <c r="D249" s="560">
        <v>6883</v>
      </c>
      <c r="E249" s="562"/>
      <c r="F249" s="562"/>
      <c r="G249" s="562"/>
      <c r="H249" s="562"/>
    </row>
    <row r="250" spans="1:8" x14ac:dyDescent="0.25">
      <c r="B250" s="563">
        <v>44045</v>
      </c>
      <c r="C250" s="560">
        <v>6329</v>
      </c>
      <c r="D250" s="560">
        <v>5927</v>
      </c>
      <c r="E250" s="562"/>
      <c r="F250" s="562"/>
      <c r="G250" s="562"/>
      <c r="H250" s="562"/>
    </row>
    <row r="251" spans="1:8" x14ac:dyDescent="0.25">
      <c r="B251" s="563">
        <v>44046</v>
      </c>
      <c r="C251" s="560">
        <v>9972</v>
      </c>
      <c r="D251" s="560">
        <v>6249</v>
      </c>
      <c r="E251" s="562"/>
      <c r="F251" s="562"/>
      <c r="G251" s="562"/>
      <c r="H251" s="562"/>
    </row>
    <row r="252" spans="1:8" x14ac:dyDescent="0.25">
      <c r="B252" s="563">
        <v>44047</v>
      </c>
      <c r="C252" s="560">
        <v>9798</v>
      </c>
      <c r="D252" s="560">
        <v>5875</v>
      </c>
      <c r="E252" s="562"/>
      <c r="F252" s="562"/>
      <c r="G252" s="562"/>
      <c r="H252" s="562"/>
    </row>
    <row r="253" spans="1:8" x14ac:dyDescent="0.25">
      <c r="B253" s="563">
        <v>44048</v>
      </c>
      <c r="C253" s="560">
        <v>9952</v>
      </c>
      <c r="D253" s="560">
        <v>6052</v>
      </c>
      <c r="E253" s="562"/>
      <c r="F253" s="562"/>
      <c r="G253" s="562"/>
      <c r="H253" s="562"/>
    </row>
    <row r="254" spans="1:8" x14ac:dyDescent="0.25">
      <c r="B254" s="563">
        <v>44049</v>
      </c>
      <c r="C254" s="560">
        <v>10159</v>
      </c>
      <c r="D254" s="560">
        <v>6392</v>
      </c>
      <c r="E254" s="562"/>
      <c r="F254" s="562"/>
      <c r="G254" s="562"/>
      <c r="H254" s="562"/>
    </row>
    <row r="255" spans="1:8" x14ac:dyDescent="0.25">
      <c r="B255" s="563">
        <v>44050</v>
      </c>
      <c r="C255" s="560">
        <v>10353</v>
      </c>
      <c r="D255" s="560">
        <v>6995</v>
      </c>
      <c r="E255" s="562"/>
      <c r="F255" s="562"/>
      <c r="G255" s="562"/>
      <c r="H255" s="562"/>
    </row>
    <row r="256" spans="1:8" x14ac:dyDescent="0.25">
      <c r="B256" s="563">
        <v>44051</v>
      </c>
      <c r="C256" s="560">
        <v>7391</v>
      </c>
      <c r="D256" s="560">
        <v>6716</v>
      </c>
      <c r="E256" s="562"/>
      <c r="F256" s="562"/>
      <c r="G256" s="562"/>
      <c r="H256" s="562"/>
    </row>
    <row r="257" spans="2:8" x14ac:dyDescent="0.25">
      <c r="B257" s="563">
        <v>44052</v>
      </c>
      <c r="C257" s="560">
        <v>6242</v>
      </c>
      <c r="D257" s="560">
        <v>5915</v>
      </c>
      <c r="E257" s="562"/>
      <c r="F257" s="562"/>
      <c r="G257" s="562"/>
      <c r="H257" s="562"/>
    </row>
    <row r="258" spans="2:8" x14ac:dyDescent="0.25">
      <c r="B258" s="563">
        <v>44053</v>
      </c>
      <c r="C258" s="560">
        <v>9999</v>
      </c>
      <c r="D258" s="560">
        <v>6277</v>
      </c>
      <c r="E258" s="562"/>
      <c r="F258" s="562"/>
      <c r="G258" s="562"/>
      <c r="H258" s="562"/>
    </row>
    <row r="259" spans="2:8" x14ac:dyDescent="0.25">
      <c r="B259" s="563">
        <v>44054</v>
      </c>
      <c r="C259" s="560">
        <v>9933</v>
      </c>
      <c r="D259" s="560">
        <v>6080</v>
      </c>
      <c r="E259" s="562"/>
      <c r="F259" s="562"/>
      <c r="G259" s="562"/>
      <c r="H259" s="562"/>
    </row>
    <row r="260" spans="2:8" x14ac:dyDescent="0.25">
      <c r="B260" s="563">
        <v>44055</v>
      </c>
      <c r="C260" s="560">
        <v>10011</v>
      </c>
      <c r="D260" s="560">
        <v>6144</v>
      </c>
      <c r="E260" s="562"/>
      <c r="F260" s="562"/>
      <c r="G260" s="562"/>
      <c r="H260" s="562"/>
    </row>
    <row r="261" spans="2:8" x14ac:dyDescent="0.25">
      <c r="B261" s="563">
        <v>44056</v>
      </c>
      <c r="C261" s="560">
        <v>10248</v>
      </c>
      <c r="D261" s="560">
        <v>6338</v>
      </c>
      <c r="E261" s="562"/>
      <c r="F261" s="562"/>
      <c r="G261" s="562"/>
      <c r="H261" s="562"/>
    </row>
    <row r="262" spans="2:8" x14ac:dyDescent="0.25">
      <c r="B262" s="563">
        <v>44057</v>
      </c>
      <c r="C262" s="560">
        <v>10460</v>
      </c>
      <c r="D262" s="560">
        <v>7011</v>
      </c>
      <c r="E262" s="562"/>
      <c r="F262" s="562"/>
      <c r="G262" s="562"/>
      <c r="H262" s="562"/>
    </row>
    <row r="263" spans="2:8" x14ac:dyDescent="0.25">
      <c r="B263" s="563">
        <v>44058</v>
      </c>
      <c r="C263" s="560">
        <v>7436</v>
      </c>
      <c r="D263" s="560">
        <v>6544</v>
      </c>
      <c r="E263" s="562"/>
      <c r="F263" s="562"/>
      <c r="G263" s="562"/>
      <c r="H263" s="562"/>
    </row>
    <row r="264" spans="2:8" x14ac:dyDescent="0.25">
      <c r="B264" s="563">
        <v>44059</v>
      </c>
      <c r="C264" s="560">
        <v>6136</v>
      </c>
      <c r="D264" s="560">
        <v>5531</v>
      </c>
      <c r="E264" s="562"/>
      <c r="F264" s="562"/>
      <c r="G264" s="562"/>
      <c r="H264" s="562"/>
    </row>
    <row r="265" spans="2:8" x14ac:dyDescent="0.25">
      <c r="B265" s="563">
        <v>44060</v>
      </c>
      <c r="C265" s="560">
        <v>9989</v>
      </c>
      <c r="D265" s="560">
        <v>6093</v>
      </c>
      <c r="E265" s="562"/>
      <c r="F265" s="562"/>
      <c r="G265" s="562"/>
      <c r="H265" s="562"/>
    </row>
    <row r="266" spans="2:8" x14ac:dyDescent="0.25">
      <c r="B266" s="563">
        <v>44061</v>
      </c>
      <c r="C266" s="560">
        <v>10253</v>
      </c>
      <c r="D266" s="560">
        <v>6277</v>
      </c>
      <c r="E266" s="562"/>
      <c r="F266" s="562"/>
      <c r="G266" s="562"/>
      <c r="H266" s="562"/>
    </row>
    <row r="267" spans="2:8" x14ac:dyDescent="0.25">
      <c r="B267" s="563">
        <v>44062</v>
      </c>
      <c r="C267" s="560">
        <v>9999</v>
      </c>
      <c r="D267" s="560">
        <v>5908</v>
      </c>
      <c r="E267" s="562"/>
      <c r="F267" s="562"/>
      <c r="G267" s="562"/>
      <c r="H267" s="562"/>
    </row>
    <row r="268" spans="2:8" x14ac:dyDescent="0.25">
      <c r="B268" s="563">
        <v>44063</v>
      </c>
      <c r="C268" s="560">
        <v>10496</v>
      </c>
      <c r="D268" s="560">
        <v>6701</v>
      </c>
      <c r="E268" s="562"/>
      <c r="F268" s="562"/>
      <c r="G268" s="562"/>
      <c r="H268" s="562"/>
    </row>
    <row r="269" spans="2:8" x14ac:dyDescent="0.25">
      <c r="B269" s="563">
        <v>44064</v>
      </c>
      <c r="C269" s="560">
        <v>10739</v>
      </c>
      <c r="D269" s="560">
        <v>7052</v>
      </c>
      <c r="E269" s="562"/>
      <c r="F269" s="562"/>
      <c r="G269" s="562"/>
      <c r="H269" s="562"/>
    </row>
    <row r="270" spans="2:8" x14ac:dyDescent="0.25">
      <c r="B270" s="563">
        <v>44065</v>
      </c>
      <c r="C270" s="560">
        <v>7636</v>
      </c>
      <c r="D270" s="560">
        <v>6753</v>
      </c>
      <c r="E270" s="562"/>
      <c r="F270" s="562"/>
      <c r="G270" s="562"/>
      <c r="H270" s="562"/>
    </row>
    <row r="271" spans="2:8" x14ac:dyDescent="0.25">
      <c r="B271" s="563">
        <v>44066</v>
      </c>
      <c r="C271" s="560">
        <v>6340</v>
      </c>
      <c r="D271" s="560">
        <v>5804</v>
      </c>
      <c r="E271" s="562"/>
      <c r="F271" s="562"/>
      <c r="G271" s="562"/>
      <c r="H271" s="562"/>
    </row>
    <row r="272" spans="2:8" x14ac:dyDescent="0.25">
      <c r="B272" s="563">
        <v>44067</v>
      </c>
      <c r="C272" s="560">
        <v>10155</v>
      </c>
      <c r="D272" s="560">
        <v>6361</v>
      </c>
      <c r="E272" s="562"/>
      <c r="F272" s="562"/>
      <c r="G272" s="562"/>
      <c r="H272" s="562"/>
    </row>
    <row r="273" spans="1:8" x14ac:dyDescent="0.25">
      <c r="B273" s="563">
        <v>44068</v>
      </c>
      <c r="C273" s="560">
        <v>9937</v>
      </c>
      <c r="D273" s="560">
        <v>5806</v>
      </c>
      <c r="E273" s="562"/>
      <c r="F273" s="562"/>
      <c r="G273" s="562"/>
      <c r="H273" s="562"/>
    </row>
    <row r="274" spans="1:8" x14ac:dyDescent="0.25">
      <c r="B274" s="563">
        <v>44069</v>
      </c>
      <c r="C274" s="560">
        <v>10431</v>
      </c>
      <c r="D274" s="560">
        <v>6543</v>
      </c>
      <c r="E274" s="562"/>
      <c r="F274" s="562"/>
      <c r="G274" s="562"/>
      <c r="H274" s="562"/>
    </row>
    <row r="275" spans="1:8" x14ac:dyDescent="0.25">
      <c r="B275" s="563">
        <v>44070</v>
      </c>
      <c r="C275" s="560">
        <v>10505</v>
      </c>
      <c r="D275" s="560">
        <v>6554</v>
      </c>
      <c r="E275" s="562"/>
      <c r="F275" s="562"/>
      <c r="G275" s="562"/>
      <c r="H275" s="562"/>
    </row>
    <row r="276" spans="1:8" x14ac:dyDescent="0.25">
      <c r="B276" s="563">
        <v>44071</v>
      </c>
      <c r="C276" s="560">
        <v>11183</v>
      </c>
      <c r="D276" s="560">
        <v>7813</v>
      </c>
      <c r="E276" s="562"/>
      <c r="F276" s="562"/>
      <c r="G276" s="562"/>
      <c r="H276" s="562"/>
    </row>
    <row r="277" spans="1:8" x14ac:dyDescent="0.25">
      <c r="B277" s="563">
        <v>44072</v>
      </c>
      <c r="C277" s="560">
        <v>8031</v>
      </c>
      <c r="D277" s="560">
        <v>7265</v>
      </c>
      <c r="E277" s="562"/>
      <c r="F277" s="562"/>
      <c r="G277" s="562"/>
      <c r="H277" s="562"/>
    </row>
    <row r="278" spans="1:8" x14ac:dyDescent="0.25">
      <c r="B278" s="563">
        <v>44073</v>
      </c>
      <c r="C278" s="560">
        <v>6178</v>
      </c>
      <c r="D278" s="560">
        <v>6030</v>
      </c>
      <c r="E278" s="562"/>
      <c r="F278" s="562"/>
      <c r="G278" s="562"/>
      <c r="H278" s="562"/>
    </row>
    <row r="279" spans="1:8" x14ac:dyDescent="0.25">
      <c r="A279" s="564"/>
      <c r="B279" s="565">
        <v>44074</v>
      </c>
      <c r="C279" s="566">
        <v>7619</v>
      </c>
      <c r="D279" s="566">
        <v>6775</v>
      </c>
      <c r="E279" s="562"/>
      <c r="F279" s="562"/>
      <c r="G279" s="562"/>
      <c r="H279" s="562"/>
    </row>
    <row r="280" spans="1:8" x14ac:dyDescent="0.25">
      <c r="A280" s="558" t="s">
        <v>396</v>
      </c>
      <c r="B280" s="563">
        <v>44075</v>
      </c>
      <c r="C280" s="560">
        <v>10517</v>
      </c>
      <c r="D280" s="560">
        <v>6673</v>
      </c>
      <c r="E280" s="562"/>
      <c r="F280" s="562"/>
      <c r="G280" s="562"/>
      <c r="H280" s="562"/>
    </row>
    <row r="281" spans="1:8" x14ac:dyDescent="0.25">
      <c r="B281" s="563">
        <v>44076</v>
      </c>
      <c r="C281" s="560">
        <v>10232</v>
      </c>
      <c r="D281" s="560">
        <v>6171</v>
      </c>
      <c r="E281" s="562"/>
      <c r="F281" s="562"/>
      <c r="G281" s="562"/>
      <c r="H281" s="562"/>
    </row>
    <row r="282" spans="1:8" x14ac:dyDescent="0.25">
      <c r="B282" s="563">
        <v>44077</v>
      </c>
      <c r="C282" s="560">
        <v>10560</v>
      </c>
      <c r="D282" s="560">
        <v>6466</v>
      </c>
      <c r="E282" s="562"/>
      <c r="F282" s="562"/>
      <c r="G282" s="562"/>
      <c r="H282" s="562"/>
    </row>
    <row r="283" spans="1:8" x14ac:dyDescent="0.25">
      <c r="B283" s="563">
        <v>44078</v>
      </c>
      <c r="C283" s="560">
        <v>10780</v>
      </c>
      <c r="D283" s="560">
        <v>7163</v>
      </c>
      <c r="E283" s="562"/>
      <c r="F283" s="562"/>
      <c r="G283" s="562"/>
      <c r="H283" s="562"/>
    </row>
    <row r="284" spans="1:8" x14ac:dyDescent="0.25">
      <c r="B284" s="563">
        <v>44079</v>
      </c>
      <c r="C284" s="560">
        <v>7792</v>
      </c>
      <c r="D284" s="560">
        <v>7033</v>
      </c>
      <c r="E284" s="562"/>
      <c r="F284" s="562"/>
      <c r="G284" s="562"/>
      <c r="H284" s="562"/>
    </row>
    <row r="285" spans="1:8" x14ac:dyDescent="0.25">
      <c r="B285" s="563">
        <v>44080</v>
      </c>
      <c r="C285" s="560">
        <v>6521</v>
      </c>
      <c r="D285" s="560">
        <v>6121</v>
      </c>
      <c r="E285" s="562"/>
      <c r="F285" s="562"/>
      <c r="G285" s="562"/>
      <c r="H285" s="562"/>
    </row>
    <row r="286" spans="1:8" x14ac:dyDescent="0.25">
      <c r="B286" s="563">
        <v>44081</v>
      </c>
      <c r="C286" s="560">
        <v>10280</v>
      </c>
      <c r="D286" s="560">
        <v>6252</v>
      </c>
      <c r="E286" s="562"/>
      <c r="F286" s="562"/>
      <c r="G286" s="562"/>
      <c r="H286" s="562"/>
    </row>
    <row r="287" spans="1:8" x14ac:dyDescent="0.25">
      <c r="B287" s="563">
        <v>44082</v>
      </c>
      <c r="C287" s="560">
        <v>10214</v>
      </c>
      <c r="D287" s="560">
        <v>6110</v>
      </c>
      <c r="E287" s="562"/>
      <c r="F287" s="562"/>
      <c r="G287" s="562"/>
      <c r="H287" s="562"/>
    </row>
    <row r="288" spans="1:8" x14ac:dyDescent="0.25">
      <c r="B288" s="563">
        <v>44083</v>
      </c>
      <c r="C288" s="560">
        <v>10312</v>
      </c>
      <c r="D288" s="560">
        <v>6265</v>
      </c>
      <c r="E288" s="562"/>
      <c r="F288" s="562"/>
      <c r="G288" s="562"/>
      <c r="H288" s="562"/>
    </row>
    <row r="289" spans="2:8" x14ac:dyDescent="0.25">
      <c r="B289" s="563">
        <v>44084</v>
      </c>
      <c r="C289" s="560">
        <v>10546</v>
      </c>
      <c r="D289" s="560">
        <v>6576</v>
      </c>
      <c r="E289" s="562"/>
      <c r="F289" s="562"/>
      <c r="G289" s="562"/>
      <c r="H289" s="562"/>
    </row>
    <row r="290" spans="2:8" x14ac:dyDescent="0.25">
      <c r="B290" s="563">
        <v>44085</v>
      </c>
      <c r="C290" s="560">
        <v>10901</v>
      </c>
      <c r="D290" s="560">
        <v>7270</v>
      </c>
      <c r="E290" s="562"/>
      <c r="F290" s="562"/>
      <c r="G290" s="562"/>
      <c r="H290" s="562"/>
    </row>
    <row r="291" spans="2:8" x14ac:dyDescent="0.25">
      <c r="B291" s="563">
        <v>44086</v>
      </c>
      <c r="C291" s="560">
        <v>7800</v>
      </c>
      <c r="D291" s="560">
        <v>7037</v>
      </c>
      <c r="E291" s="562"/>
      <c r="F291" s="562"/>
      <c r="G291" s="562"/>
      <c r="H291" s="562"/>
    </row>
    <row r="292" spans="2:8" x14ac:dyDescent="0.25">
      <c r="B292" s="563">
        <v>44087</v>
      </c>
      <c r="C292" s="560">
        <v>6654</v>
      </c>
      <c r="D292" s="560">
        <v>6348</v>
      </c>
      <c r="E292" s="562"/>
      <c r="F292" s="562"/>
      <c r="G292" s="562"/>
      <c r="H292" s="562"/>
    </row>
    <row r="293" spans="2:8" x14ac:dyDescent="0.25">
      <c r="B293" s="563">
        <v>44088</v>
      </c>
      <c r="C293" s="560">
        <v>10390</v>
      </c>
      <c r="D293" s="560">
        <v>6512</v>
      </c>
      <c r="E293" s="562"/>
      <c r="F293" s="562"/>
      <c r="G293" s="562"/>
      <c r="H293" s="562"/>
    </row>
    <row r="294" spans="2:8" x14ac:dyDescent="0.25">
      <c r="B294" s="563">
        <v>44089</v>
      </c>
      <c r="C294" s="560">
        <v>10304</v>
      </c>
      <c r="D294" s="560">
        <v>6331</v>
      </c>
      <c r="E294" s="562"/>
      <c r="F294" s="562"/>
      <c r="G294" s="562"/>
      <c r="H294" s="562"/>
    </row>
    <row r="295" spans="2:8" x14ac:dyDescent="0.25">
      <c r="B295" s="563">
        <v>44090</v>
      </c>
      <c r="C295" s="560">
        <v>10334</v>
      </c>
      <c r="D295" s="560">
        <v>6317</v>
      </c>
      <c r="E295" s="562"/>
      <c r="F295" s="562"/>
      <c r="G295" s="562"/>
      <c r="H295" s="562"/>
    </row>
    <row r="296" spans="2:8" x14ac:dyDescent="0.25">
      <c r="B296" s="563">
        <v>44091</v>
      </c>
      <c r="C296" s="560">
        <v>10615</v>
      </c>
      <c r="D296" s="560">
        <v>6642</v>
      </c>
      <c r="E296" s="562"/>
      <c r="F296" s="562"/>
      <c r="G296" s="562"/>
      <c r="H296" s="562"/>
    </row>
    <row r="297" spans="2:8" x14ac:dyDescent="0.25">
      <c r="B297" s="563">
        <v>44092</v>
      </c>
      <c r="C297" s="560">
        <v>11059</v>
      </c>
      <c r="D297" s="560">
        <v>7495</v>
      </c>
      <c r="E297" s="562"/>
      <c r="F297" s="562"/>
      <c r="G297" s="562"/>
      <c r="H297" s="562"/>
    </row>
    <row r="298" spans="2:8" x14ac:dyDescent="0.25">
      <c r="B298" s="563">
        <v>44093</v>
      </c>
      <c r="C298" s="560">
        <v>7953</v>
      </c>
      <c r="D298" s="560">
        <v>7241</v>
      </c>
      <c r="E298" s="562"/>
      <c r="F298" s="562"/>
      <c r="G298" s="562"/>
      <c r="H298" s="562"/>
    </row>
    <row r="299" spans="2:8" x14ac:dyDescent="0.25">
      <c r="B299" s="563">
        <v>44094</v>
      </c>
      <c r="C299" s="560">
        <v>6614</v>
      </c>
      <c r="D299" s="560">
        <v>6269</v>
      </c>
      <c r="E299" s="562"/>
      <c r="F299" s="562"/>
      <c r="G299" s="562"/>
      <c r="H299" s="562"/>
    </row>
    <row r="300" spans="2:8" x14ac:dyDescent="0.25">
      <c r="B300" s="563">
        <v>44095</v>
      </c>
      <c r="C300" s="560">
        <v>10388</v>
      </c>
      <c r="D300" s="560">
        <v>6482</v>
      </c>
      <c r="E300" s="562"/>
      <c r="F300" s="562"/>
      <c r="G300" s="562"/>
      <c r="H300" s="562"/>
    </row>
    <row r="301" spans="2:8" x14ac:dyDescent="0.25">
      <c r="B301" s="563">
        <v>44096</v>
      </c>
      <c r="C301" s="560">
        <v>10195</v>
      </c>
      <c r="D301" s="560">
        <v>6165</v>
      </c>
      <c r="E301" s="562"/>
      <c r="F301" s="562"/>
      <c r="G301" s="562"/>
      <c r="H301" s="562"/>
    </row>
    <row r="302" spans="2:8" x14ac:dyDescent="0.25">
      <c r="B302" s="563">
        <v>44097</v>
      </c>
      <c r="C302" s="560">
        <v>10179</v>
      </c>
      <c r="D302" s="560">
        <v>5955</v>
      </c>
      <c r="E302" s="562"/>
      <c r="F302" s="562"/>
      <c r="G302" s="562"/>
      <c r="H302" s="562"/>
    </row>
    <row r="303" spans="2:8" x14ac:dyDescent="0.25">
      <c r="B303" s="563">
        <v>44098</v>
      </c>
      <c r="C303" s="560">
        <v>10555</v>
      </c>
      <c r="D303" s="560">
        <v>6371</v>
      </c>
      <c r="E303" s="562"/>
      <c r="F303" s="562"/>
      <c r="G303" s="562"/>
      <c r="H303" s="562"/>
    </row>
    <row r="304" spans="2:8" x14ac:dyDescent="0.25">
      <c r="B304" s="563">
        <v>44099</v>
      </c>
      <c r="C304" s="560">
        <v>11184</v>
      </c>
      <c r="D304" s="560">
        <v>7513</v>
      </c>
      <c r="E304" s="562"/>
      <c r="F304" s="562"/>
      <c r="G304" s="562"/>
      <c r="H304" s="562"/>
    </row>
    <row r="305" spans="1:8" x14ac:dyDescent="0.25">
      <c r="B305" s="563">
        <v>44100</v>
      </c>
      <c r="C305" s="560">
        <v>7953</v>
      </c>
      <c r="D305" s="560">
        <v>7106</v>
      </c>
      <c r="E305" s="562"/>
      <c r="F305" s="562"/>
      <c r="G305" s="562"/>
      <c r="H305" s="562"/>
    </row>
    <row r="306" spans="1:8" x14ac:dyDescent="0.25">
      <c r="B306" s="563">
        <v>44101</v>
      </c>
      <c r="C306" s="560">
        <v>6583</v>
      </c>
      <c r="D306" s="560">
        <v>6136</v>
      </c>
      <c r="E306" s="562"/>
      <c r="F306" s="562"/>
      <c r="G306" s="562"/>
      <c r="H306" s="562"/>
    </row>
    <row r="307" spans="1:8" x14ac:dyDescent="0.25">
      <c r="B307" s="563">
        <v>44102</v>
      </c>
      <c r="C307" s="560">
        <v>10440</v>
      </c>
      <c r="D307" s="560">
        <v>6443</v>
      </c>
      <c r="E307" s="562"/>
      <c r="F307" s="562"/>
      <c r="G307" s="562"/>
      <c r="H307" s="562"/>
    </row>
    <row r="308" spans="1:8" x14ac:dyDescent="0.25">
      <c r="B308" s="563">
        <v>44103</v>
      </c>
      <c r="C308" s="560">
        <v>10238</v>
      </c>
      <c r="D308" s="560">
        <v>6146</v>
      </c>
      <c r="E308" s="562"/>
      <c r="F308" s="562"/>
      <c r="G308" s="562"/>
      <c r="H308" s="562"/>
    </row>
    <row r="309" spans="1:8" x14ac:dyDescent="0.25">
      <c r="A309" s="564"/>
      <c r="B309" s="565">
        <v>44104</v>
      </c>
      <c r="C309" s="566">
        <v>10495</v>
      </c>
      <c r="D309" s="566">
        <v>6273</v>
      </c>
      <c r="E309" s="562"/>
      <c r="F309" s="562"/>
      <c r="G309" s="562"/>
      <c r="H309" s="562"/>
    </row>
    <row r="310" spans="1:8" x14ac:dyDescent="0.25">
      <c r="B310" s="563">
        <v>44105</v>
      </c>
      <c r="C310" s="560">
        <v>10637</v>
      </c>
      <c r="D310" s="560">
        <v>6574</v>
      </c>
      <c r="E310" s="562"/>
      <c r="F310" s="562"/>
      <c r="G310" s="562"/>
      <c r="H310" s="562"/>
    </row>
    <row r="311" spans="1:8" x14ac:dyDescent="0.25">
      <c r="B311" s="563">
        <v>44106</v>
      </c>
      <c r="C311" s="560">
        <v>10602</v>
      </c>
      <c r="D311" s="560">
        <v>6766</v>
      </c>
      <c r="E311" s="562"/>
      <c r="F311" s="562"/>
      <c r="G311" s="562"/>
      <c r="H311" s="562"/>
    </row>
    <row r="312" spans="1:8" x14ac:dyDescent="0.25">
      <c r="B312" s="563">
        <v>44107</v>
      </c>
      <c r="C312" s="560">
        <v>7348</v>
      </c>
      <c r="D312" s="560">
        <v>6266</v>
      </c>
      <c r="E312" s="562"/>
      <c r="F312" s="562"/>
      <c r="G312" s="562"/>
      <c r="H312" s="562"/>
    </row>
    <row r="313" spans="1:8" x14ac:dyDescent="0.25">
      <c r="B313" s="563">
        <v>44108</v>
      </c>
      <c r="C313" s="560">
        <v>6202</v>
      </c>
      <c r="D313" s="560">
        <v>5503</v>
      </c>
      <c r="E313" s="562"/>
      <c r="F313" s="562"/>
      <c r="G313" s="562"/>
      <c r="H313" s="562"/>
    </row>
    <row r="314" spans="1:8" x14ac:dyDescent="0.25">
      <c r="B314" s="563">
        <v>44109</v>
      </c>
      <c r="C314" s="560">
        <v>10221</v>
      </c>
      <c r="D314" s="560">
        <v>6073</v>
      </c>
      <c r="E314" s="562"/>
      <c r="F314" s="562"/>
      <c r="G314" s="562"/>
      <c r="H314" s="562"/>
    </row>
    <row r="315" spans="1:8" x14ac:dyDescent="0.25">
      <c r="B315" s="563">
        <v>44110</v>
      </c>
      <c r="C315" s="560">
        <v>10166</v>
      </c>
      <c r="D315" s="560">
        <v>5878</v>
      </c>
      <c r="E315" s="562"/>
      <c r="F315" s="562"/>
      <c r="G315" s="562"/>
      <c r="H315" s="562"/>
    </row>
    <row r="316" spans="1:8" x14ac:dyDescent="0.25">
      <c r="B316" s="563">
        <v>44111</v>
      </c>
      <c r="C316" s="560">
        <v>10319</v>
      </c>
      <c r="D316" s="560">
        <v>6073</v>
      </c>
      <c r="E316" s="562"/>
      <c r="F316" s="562"/>
      <c r="G316" s="562"/>
      <c r="H316" s="562"/>
    </row>
    <row r="317" spans="1:8" x14ac:dyDescent="0.25">
      <c r="B317" s="563">
        <v>44112</v>
      </c>
      <c r="C317" s="560">
        <v>10368</v>
      </c>
      <c r="D317" s="560">
        <v>6124</v>
      </c>
      <c r="E317" s="562"/>
      <c r="F317" s="562"/>
      <c r="G317" s="562"/>
      <c r="H317" s="562"/>
    </row>
    <row r="318" spans="1:8" x14ac:dyDescent="0.25">
      <c r="B318" s="563">
        <v>44113</v>
      </c>
      <c r="C318" s="560">
        <v>10670</v>
      </c>
      <c r="D318" s="560">
        <v>6887</v>
      </c>
      <c r="E318" s="562"/>
      <c r="F318" s="562"/>
      <c r="G318" s="562"/>
      <c r="H318" s="562"/>
    </row>
    <row r="319" spans="1:8" x14ac:dyDescent="0.25">
      <c r="B319" s="563">
        <v>44114</v>
      </c>
      <c r="C319" s="560">
        <v>7598</v>
      </c>
      <c r="D319" s="560">
        <v>6698</v>
      </c>
      <c r="E319" s="562"/>
      <c r="F319" s="562"/>
      <c r="G319" s="562"/>
      <c r="H319" s="562"/>
    </row>
    <row r="320" spans="1:8" x14ac:dyDescent="0.25">
      <c r="B320" s="563">
        <v>44115</v>
      </c>
      <c r="C320" s="560">
        <v>6387</v>
      </c>
      <c r="D320" s="560">
        <v>5967</v>
      </c>
      <c r="E320" s="562"/>
      <c r="F320" s="562"/>
      <c r="G320" s="562"/>
      <c r="H320" s="562"/>
    </row>
    <row r="321" spans="2:8" x14ac:dyDescent="0.25">
      <c r="B321" s="563">
        <v>44116</v>
      </c>
      <c r="C321" s="560">
        <v>10151</v>
      </c>
      <c r="D321" s="560">
        <v>5949</v>
      </c>
      <c r="E321" s="562"/>
      <c r="F321" s="562"/>
      <c r="G321" s="562"/>
      <c r="H321" s="562"/>
    </row>
    <row r="322" spans="2:8" x14ac:dyDescent="0.25">
      <c r="B322" s="563">
        <v>44117</v>
      </c>
      <c r="C322" s="560">
        <v>10220</v>
      </c>
      <c r="D322" s="560">
        <v>5886</v>
      </c>
      <c r="E322" s="562"/>
      <c r="F322" s="562"/>
      <c r="G322" s="562"/>
      <c r="H322" s="562"/>
    </row>
    <row r="323" spans="2:8" x14ac:dyDescent="0.25">
      <c r="B323" s="563">
        <v>44118</v>
      </c>
      <c r="C323" s="560">
        <v>10237</v>
      </c>
      <c r="D323" s="560">
        <v>6050</v>
      </c>
      <c r="E323" s="562"/>
      <c r="F323" s="562"/>
      <c r="G323" s="562"/>
      <c r="H323" s="562"/>
    </row>
    <row r="324" spans="2:8" x14ac:dyDescent="0.25">
      <c r="B324" s="563">
        <v>44119</v>
      </c>
      <c r="C324" s="560">
        <v>10490</v>
      </c>
      <c r="D324" s="560">
        <v>6352</v>
      </c>
      <c r="E324" s="562"/>
      <c r="F324" s="562"/>
      <c r="G324" s="562"/>
      <c r="H324" s="562"/>
    </row>
    <row r="325" spans="2:8" x14ac:dyDescent="0.25">
      <c r="B325" s="563">
        <v>44120</v>
      </c>
      <c r="C325" s="560">
        <v>10672</v>
      </c>
      <c r="D325" s="560">
        <v>6976</v>
      </c>
      <c r="E325" s="562"/>
      <c r="F325" s="562"/>
      <c r="G325" s="562"/>
      <c r="H325" s="562"/>
    </row>
    <row r="326" spans="2:8" x14ac:dyDescent="0.25">
      <c r="B326" s="563">
        <v>44121</v>
      </c>
      <c r="C326" s="560">
        <v>7351</v>
      </c>
      <c r="D326" s="560">
        <v>6490</v>
      </c>
      <c r="E326" s="562"/>
      <c r="F326" s="562"/>
      <c r="G326" s="562"/>
      <c r="H326" s="562"/>
    </row>
    <row r="327" spans="2:8" x14ac:dyDescent="0.25">
      <c r="B327" s="563">
        <v>44122</v>
      </c>
      <c r="C327" s="560">
        <v>6206</v>
      </c>
      <c r="D327" s="560">
        <v>5679</v>
      </c>
      <c r="E327" s="562"/>
      <c r="F327" s="562"/>
      <c r="G327" s="562"/>
      <c r="H327" s="562"/>
    </row>
    <row r="328" spans="2:8" x14ac:dyDescent="0.25">
      <c r="B328" s="563">
        <v>44123</v>
      </c>
      <c r="C328" s="560">
        <v>10089</v>
      </c>
      <c r="D328" s="560">
        <v>5930</v>
      </c>
      <c r="E328" s="562"/>
      <c r="F328" s="562"/>
      <c r="G328" s="562"/>
      <c r="H328" s="562"/>
    </row>
    <row r="329" spans="2:8" x14ac:dyDescent="0.25">
      <c r="B329" s="563">
        <v>44124</v>
      </c>
      <c r="C329" s="560">
        <v>10007</v>
      </c>
      <c r="D329" s="560">
        <v>5732</v>
      </c>
      <c r="E329" s="562"/>
      <c r="F329" s="562"/>
      <c r="G329" s="562"/>
      <c r="H329" s="562"/>
    </row>
    <row r="330" spans="2:8" x14ac:dyDescent="0.25">
      <c r="B330" s="563">
        <v>44125</v>
      </c>
      <c r="C330" s="560">
        <v>9984</v>
      </c>
      <c r="D330" s="560">
        <v>5606</v>
      </c>
      <c r="E330" s="562"/>
      <c r="F330" s="562"/>
      <c r="G330" s="562"/>
      <c r="H330" s="562"/>
    </row>
    <row r="331" spans="2:8" x14ac:dyDescent="0.25">
      <c r="B331" s="563">
        <v>44126</v>
      </c>
      <c r="C331" s="560">
        <v>10287</v>
      </c>
      <c r="D331" s="560">
        <v>6100</v>
      </c>
      <c r="E331" s="562"/>
      <c r="F331" s="562"/>
      <c r="G331" s="562"/>
      <c r="H331" s="562"/>
    </row>
    <row r="332" spans="2:8" x14ac:dyDescent="0.25">
      <c r="B332" s="563">
        <v>44127</v>
      </c>
      <c r="C332" s="560">
        <v>10590</v>
      </c>
      <c r="D332" s="560">
        <v>6836</v>
      </c>
      <c r="E332" s="562"/>
      <c r="F332" s="562"/>
      <c r="G332" s="562"/>
      <c r="H332" s="562"/>
    </row>
    <row r="333" spans="2:8" x14ac:dyDescent="0.25">
      <c r="B333" s="563">
        <v>44128</v>
      </c>
      <c r="C333" s="560">
        <v>7143</v>
      </c>
      <c r="D333" s="560">
        <v>6081</v>
      </c>
      <c r="E333" s="562"/>
      <c r="F333" s="562"/>
      <c r="G333" s="562"/>
      <c r="H333" s="562"/>
    </row>
    <row r="334" spans="2:8" x14ac:dyDescent="0.25">
      <c r="B334" s="563">
        <v>44129</v>
      </c>
      <c r="C334" s="560">
        <v>6149</v>
      </c>
      <c r="D334" s="560">
        <v>5520</v>
      </c>
      <c r="E334" s="562"/>
      <c r="F334" s="562"/>
      <c r="G334" s="562"/>
      <c r="H334" s="562"/>
    </row>
    <row r="335" spans="2:8" x14ac:dyDescent="0.25">
      <c r="B335" s="563">
        <v>44130</v>
      </c>
      <c r="C335" s="560">
        <v>10000</v>
      </c>
      <c r="D335" s="560">
        <v>5920</v>
      </c>
      <c r="E335" s="562"/>
      <c r="F335" s="562"/>
      <c r="G335" s="562"/>
      <c r="H335" s="562"/>
    </row>
    <row r="336" spans="2:8" x14ac:dyDescent="0.25">
      <c r="B336" s="563">
        <v>44131</v>
      </c>
      <c r="C336" s="560">
        <v>9927</v>
      </c>
      <c r="D336" s="560">
        <v>5648</v>
      </c>
      <c r="E336" s="562"/>
      <c r="F336" s="562"/>
      <c r="G336" s="562"/>
      <c r="H336" s="562"/>
    </row>
    <row r="337" spans="1:8" x14ac:dyDescent="0.25">
      <c r="B337" s="563">
        <v>44132</v>
      </c>
      <c r="C337" s="560">
        <v>10169</v>
      </c>
      <c r="D337" s="560">
        <v>6049</v>
      </c>
      <c r="E337" s="562"/>
      <c r="F337" s="562"/>
      <c r="G337" s="562"/>
      <c r="H337" s="562"/>
    </row>
    <row r="338" spans="1:8" x14ac:dyDescent="0.25">
      <c r="B338" s="563">
        <v>44133</v>
      </c>
      <c r="C338" s="560">
        <v>10205</v>
      </c>
      <c r="D338" s="560">
        <v>6036</v>
      </c>
      <c r="E338" s="562"/>
      <c r="F338" s="562"/>
      <c r="G338" s="562"/>
      <c r="H338" s="562"/>
    </row>
    <row r="339" spans="1:8" x14ac:dyDescent="0.25">
      <c r="B339" s="563">
        <v>44134</v>
      </c>
      <c r="C339" s="560">
        <v>10516</v>
      </c>
      <c r="D339" s="560">
        <v>7015</v>
      </c>
      <c r="E339" s="562"/>
      <c r="F339" s="562"/>
      <c r="G339" s="562"/>
      <c r="H339" s="562"/>
    </row>
    <row r="340" spans="1:8" x14ac:dyDescent="0.25">
      <c r="A340" s="564"/>
      <c r="B340" s="565">
        <v>44135</v>
      </c>
      <c r="C340" s="566">
        <v>7339</v>
      </c>
      <c r="D340" s="566">
        <v>6434</v>
      </c>
      <c r="E340" s="562"/>
      <c r="F340" s="562"/>
      <c r="G340" s="562"/>
      <c r="H340" s="562"/>
    </row>
    <row r="341" spans="1:8" x14ac:dyDescent="0.25">
      <c r="B341" s="563">
        <v>44136</v>
      </c>
      <c r="C341" s="560">
        <v>6441</v>
      </c>
      <c r="D341" s="560">
        <v>5890</v>
      </c>
      <c r="E341" s="562"/>
      <c r="F341" s="562"/>
      <c r="G341" s="562"/>
      <c r="H341" s="562"/>
    </row>
    <row r="342" spans="1:8" x14ac:dyDescent="0.25">
      <c r="B342" s="563">
        <v>44137</v>
      </c>
      <c r="C342" s="560">
        <v>10592</v>
      </c>
      <c r="D342" s="560">
        <v>6565</v>
      </c>
      <c r="E342" s="562"/>
      <c r="F342" s="562"/>
      <c r="G342" s="562"/>
      <c r="H342" s="562"/>
    </row>
    <row r="343" spans="1:8" x14ac:dyDescent="0.25">
      <c r="B343" s="563">
        <v>44138</v>
      </c>
      <c r="C343" s="560">
        <v>10794</v>
      </c>
      <c r="D343" s="560">
        <v>6588</v>
      </c>
      <c r="E343" s="562"/>
      <c r="F343" s="562"/>
      <c r="G343" s="562"/>
      <c r="H343" s="562"/>
    </row>
    <row r="344" spans="1:8" x14ac:dyDescent="0.25">
      <c r="B344" s="563">
        <v>44139</v>
      </c>
      <c r="C344" s="560">
        <v>10788</v>
      </c>
      <c r="D344" s="560">
        <v>6776</v>
      </c>
      <c r="E344" s="562"/>
      <c r="F344" s="562"/>
      <c r="G344" s="562"/>
      <c r="H344" s="562"/>
    </row>
    <row r="345" spans="1:8" x14ac:dyDescent="0.25">
      <c r="B345" s="563">
        <v>44140</v>
      </c>
      <c r="C345" s="560">
        <v>9643</v>
      </c>
      <c r="D345" s="560">
        <v>5159</v>
      </c>
      <c r="E345" s="562"/>
      <c r="F345" s="562"/>
      <c r="G345" s="562"/>
      <c r="H345" s="562"/>
    </row>
    <row r="346" spans="1:8" x14ac:dyDescent="0.25">
      <c r="B346" s="563">
        <v>44141</v>
      </c>
      <c r="C346" s="560">
        <v>9357</v>
      </c>
      <c r="D346" s="560">
        <v>5359</v>
      </c>
      <c r="E346" s="562"/>
      <c r="F346" s="562"/>
      <c r="G346" s="562"/>
      <c r="H346" s="562"/>
    </row>
    <row r="347" spans="1:8" x14ac:dyDescent="0.25">
      <c r="B347" s="563">
        <v>44142</v>
      </c>
      <c r="C347" s="560">
        <v>5973</v>
      </c>
      <c r="D347" s="560">
        <v>4858</v>
      </c>
      <c r="E347" s="562"/>
      <c r="F347" s="562"/>
      <c r="G347" s="562"/>
      <c r="H347" s="562"/>
    </row>
    <row r="348" spans="1:8" x14ac:dyDescent="0.25">
      <c r="B348" s="563">
        <v>44143</v>
      </c>
      <c r="C348" s="560">
        <v>4832</v>
      </c>
      <c r="D348" s="560">
        <v>4012</v>
      </c>
      <c r="E348" s="562"/>
      <c r="F348" s="562"/>
      <c r="G348" s="562"/>
      <c r="H348" s="562"/>
    </row>
    <row r="349" spans="1:8" x14ac:dyDescent="0.25">
      <c r="B349" s="563">
        <v>44144</v>
      </c>
      <c r="C349" s="560">
        <v>9161</v>
      </c>
      <c r="D349" s="560">
        <v>4810</v>
      </c>
      <c r="E349" s="562"/>
      <c r="F349" s="562"/>
      <c r="G349" s="562"/>
      <c r="H349" s="562"/>
    </row>
    <row r="350" spans="1:8" x14ac:dyDescent="0.25">
      <c r="B350" s="563">
        <v>44145</v>
      </c>
      <c r="C350" s="560">
        <v>9136</v>
      </c>
      <c r="D350" s="560">
        <v>4749</v>
      </c>
      <c r="E350" s="562"/>
      <c r="F350" s="562"/>
      <c r="G350" s="562"/>
      <c r="H350" s="562"/>
    </row>
    <row r="351" spans="1:8" x14ac:dyDescent="0.25">
      <c r="B351" s="563">
        <v>44146</v>
      </c>
      <c r="C351" s="560">
        <v>9170</v>
      </c>
      <c r="D351" s="560">
        <v>4764</v>
      </c>
      <c r="E351" s="562"/>
      <c r="F351" s="562"/>
      <c r="G351" s="562"/>
      <c r="H351" s="562"/>
    </row>
    <row r="352" spans="1:8" x14ac:dyDescent="0.25">
      <c r="B352" s="563">
        <v>44147</v>
      </c>
      <c r="C352" s="560">
        <v>9263</v>
      </c>
      <c r="D352" s="560">
        <v>4946</v>
      </c>
      <c r="E352" s="562"/>
      <c r="F352" s="562"/>
      <c r="G352" s="562"/>
      <c r="H352" s="562"/>
    </row>
    <row r="353" spans="2:8" x14ac:dyDescent="0.25">
      <c r="B353" s="563">
        <v>44148</v>
      </c>
      <c r="C353" s="560">
        <v>9347</v>
      </c>
      <c r="D353" s="560">
        <v>5426</v>
      </c>
      <c r="E353" s="562"/>
      <c r="F353" s="562"/>
      <c r="G353" s="562"/>
      <c r="H353" s="562"/>
    </row>
    <row r="354" spans="2:8" x14ac:dyDescent="0.25">
      <c r="B354" s="563">
        <v>44149</v>
      </c>
      <c r="C354" s="560">
        <v>5974</v>
      </c>
      <c r="D354" s="560">
        <v>4742</v>
      </c>
      <c r="E354" s="562"/>
      <c r="F354" s="562"/>
      <c r="G354" s="562"/>
      <c r="H354" s="562"/>
    </row>
    <row r="355" spans="2:8" x14ac:dyDescent="0.25">
      <c r="B355" s="563">
        <v>44150</v>
      </c>
      <c r="C355" s="560">
        <v>5010</v>
      </c>
      <c r="D355" s="560">
        <v>4150</v>
      </c>
      <c r="E355" s="562"/>
      <c r="F355" s="562"/>
      <c r="G355" s="562"/>
      <c r="H355" s="562"/>
    </row>
    <row r="356" spans="2:8" x14ac:dyDescent="0.25">
      <c r="B356" s="563">
        <v>44151</v>
      </c>
      <c r="C356" s="560">
        <v>9414</v>
      </c>
      <c r="D356" s="560">
        <v>4977</v>
      </c>
      <c r="E356" s="562"/>
      <c r="F356" s="562"/>
      <c r="G356" s="562"/>
      <c r="H356" s="562"/>
    </row>
    <row r="357" spans="2:8" x14ac:dyDescent="0.25">
      <c r="B357" s="563">
        <v>44152</v>
      </c>
      <c r="C357" s="560">
        <v>9375</v>
      </c>
      <c r="D357" s="560">
        <v>4836</v>
      </c>
      <c r="E357" s="562"/>
      <c r="F357" s="562"/>
      <c r="G357" s="562"/>
      <c r="H357" s="562"/>
    </row>
    <row r="358" spans="2:8" x14ac:dyDescent="0.25">
      <c r="B358" s="563">
        <v>44153</v>
      </c>
      <c r="C358" s="560">
        <v>9326</v>
      </c>
      <c r="D358" s="560">
        <v>4817</v>
      </c>
      <c r="E358" s="562"/>
      <c r="F358" s="562"/>
      <c r="G358" s="562"/>
      <c r="H358" s="562"/>
    </row>
    <row r="359" spans="2:8" x14ac:dyDescent="0.25">
      <c r="B359" s="563">
        <v>44154</v>
      </c>
      <c r="C359" s="560">
        <v>9521</v>
      </c>
      <c r="D359" s="560">
        <v>5080</v>
      </c>
      <c r="E359" s="562"/>
      <c r="F359" s="562"/>
      <c r="G359" s="562"/>
      <c r="H359" s="562"/>
    </row>
    <row r="360" spans="2:8" x14ac:dyDescent="0.25">
      <c r="B360" s="563">
        <v>44155</v>
      </c>
      <c r="C360" s="560">
        <v>9594</v>
      </c>
      <c r="D360" s="560">
        <v>5532</v>
      </c>
      <c r="E360" s="562"/>
      <c r="F360" s="562"/>
      <c r="G360" s="562"/>
      <c r="H360" s="562"/>
    </row>
    <row r="361" spans="2:8" x14ac:dyDescent="0.25">
      <c r="B361" s="563">
        <v>44156</v>
      </c>
      <c r="C361" s="560">
        <v>6213</v>
      </c>
      <c r="D361" s="560">
        <v>5062</v>
      </c>
      <c r="E361" s="562"/>
      <c r="F361" s="562"/>
      <c r="G361" s="562"/>
      <c r="H361" s="562"/>
    </row>
    <row r="362" spans="2:8" x14ac:dyDescent="0.25">
      <c r="B362" s="563">
        <v>44157</v>
      </c>
      <c r="C362" s="560">
        <v>5247</v>
      </c>
      <c r="D362" s="560">
        <v>4489</v>
      </c>
      <c r="E362" s="562"/>
      <c r="F362" s="562"/>
      <c r="G362" s="562"/>
      <c r="H362" s="562"/>
    </row>
    <row r="363" spans="2:8" x14ac:dyDescent="0.25">
      <c r="B363" s="563">
        <v>44158</v>
      </c>
      <c r="C363" s="560">
        <v>9593</v>
      </c>
      <c r="D363" s="560">
        <v>5142</v>
      </c>
      <c r="E363" s="562"/>
      <c r="F363" s="562"/>
      <c r="G363" s="562"/>
      <c r="H363" s="562"/>
    </row>
    <row r="364" spans="2:8" x14ac:dyDescent="0.25">
      <c r="B364" s="563">
        <v>44159</v>
      </c>
      <c r="C364" s="560">
        <v>9477</v>
      </c>
      <c r="D364" s="560">
        <v>4941</v>
      </c>
      <c r="E364" s="562"/>
      <c r="F364" s="562"/>
      <c r="G364" s="562"/>
      <c r="H364" s="562"/>
    </row>
    <row r="365" spans="2:8" x14ac:dyDescent="0.25">
      <c r="B365" s="563">
        <v>44160</v>
      </c>
      <c r="C365" s="560">
        <v>9511</v>
      </c>
      <c r="D365" s="560">
        <v>5082</v>
      </c>
      <c r="E365" s="562"/>
      <c r="F365" s="562"/>
      <c r="G365" s="562"/>
      <c r="H365" s="562"/>
    </row>
    <row r="366" spans="2:8" x14ac:dyDescent="0.25">
      <c r="B366" s="563">
        <v>44161</v>
      </c>
      <c r="C366" s="560">
        <v>9683</v>
      </c>
      <c r="D366" s="560">
        <v>5329</v>
      </c>
      <c r="E366" s="562"/>
      <c r="F366" s="562"/>
      <c r="G366" s="562"/>
      <c r="H366" s="562"/>
    </row>
    <row r="367" spans="2:8" x14ac:dyDescent="0.25">
      <c r="B367" s="563">
        <v>44162</v>
      </c>
      <c r="C367" s="560">
        <v>9990</v>
      </c>
      <c r="D367" s="560">
        <v>6054</v>
      </c>
      <c r="E367" s="562"/>
      <c r="F367" s="562"/>
      <c r="G367" s="562"/>
      <c r="H367" s="562"/>
    </row>
    <row r="368" spans="2:8" x14ac:dyDescent="0.25">
      <c r="B368" s="563">
        <v>44163</v>
      </c>
      <c r="C368" s="560">
        <v>6618</v>
      </c>
      <c r="D368" s="560">
        <v>5424</v>
      </c>
      <c r="E368" s="562"/>
      <c r="F368" s="562"/>
      <c r="G368" s="562"/>
      <c r="H368" s="562"/>
    </row>
    <row r="369" spans="1:8" x14ac:dyDescent="0.25">
      <c r="B369" s="563">
        <v>44164</v>
      </c>
      <c r="C369" s="560">
        <v>5490</v>
      </c>
      <c r="D369" s="560">
        <v>4679</v>
      </c>
      <c r="E369" s="562"/>
      <c r="F369" s="562"/>
      <c r="G369" s="562"/>
      <c r="H369" s="562"/>
    </row>
    <row r="370" spans="1:8" x14ac:dyDescent="0.25">
      <c r="A370" s="564"/>
      <c r="B370" s="565">
        <v>44165</v>
      </c>
      <c r="C370" s="566">
        <v>10026</v>
      </c>
      <c r="D370" s="566">
        <v>5622</v>
      </c>
      <c r="E370" s="562"/>
      <c r="F370" s="562"/>
      <c r="G370" s="562"/>
      <c r="H370" s="562"/>
    </row>
    <row r="371" spans="1:8" x14ac:dyDescent="0.25">
      <c r="A371" s="558" t="s">
        <v>397</v>
      </c>
      <c r="B371" s="563">
        <v>44166</v>
      </c>
      <c r="C371" s="560">
        <v>10116</v>
      </c>
      <c r="D371" s="560">
        <v>5560</v>
      </c>
    </row>
    <row r="372" spans="1:8" x14ac:dyDescent="0.25">
      <c r="B372" s="563">
        <v>44167</v>
      </c>
      <c r="C372" s="560">
        <v>10016</v>
      </c>
      <c r="D372" s="560">
        <v>5572</v>
      </c>
    </row>
    <row r="373" spans="1:8" x14ac:dyDescent="0.25">
      <c r="B373" s="563">
        <v>44168</v>
      </c>
      <c r="C373" s="560">
        <v>10339</v>
      </c>
      <c r="D373" s="560">
        <v>5830</v>
      </c>
    </row>
    <row r="374" spans="1:8" x14ac:dyDescent="0.25">
      <c r="B374" s="563">
        <v>44169</v>
      </c>
      <c r="C374" s="560">
        <v>10560</v>
      </c>
      <c r="D374" s="560">
        <v>6443</v>
      </c>
    </row>
    <row r="375" spans="1:8" x14ac:dyDescent="0.25">
      <c r="B375" s="563">
        <v>44170</v>
      </c>
      <c r="C375" s="560">
        <v>7462</v>
      </c>
      <c r="D375" s="560">
        <v>6287</v>
      </c>
    </row>
    <row r="376" spans="1:8" x14ac:dyDescent="0.25">
      <c r="B376" s="563">
        <v>44171</v>
      </c>
      <c r="C376" s="560">
        <v>6223</v>
      </c>
      <c r="D376" s="560">
        <v>5429</v>
      </c>
    </row>
    <row r="377" spans="1:8" x14ac:dyDescent="0.25">
      <c r="B377" s="563">
        <v>44172</v>
      </c>
      <c r="C377" s="560">
        <v>10544</v>
      </c>
      <c r="D377" s="560">
        <v>6128</v>
      </c>
    </row>
    <row r="378" spans="1:8" x14ac:dyDescent="0.25">
      <c r="B378" s="563">
        <v>44173</v>
      </c>
      <c r="C378" s="560">
        <v>10486</v>
      </c>
      <c r="D378" s="560">
        <v>5976</v>
      </c>
    </row>
    <row r="379" spans="1:8" x14ac:dyDescent="0.25">
      <c r="B379" s="563">
        <v>44174</v>
      </c>
      <c r="C379" s="560">
        <v>10434</v>
      </c>
      <c r="D379" s="560">
        <v>6009</v>
      </c>
    </row>
    <row r="380" spans="1:8" x14ac:dyDescent="0.25">
      <c r="B380" s="563">
        <v>44175</v>
      </c>
      <c r="C380" s="560">
        <v>10377</v>
      </c>
      <c r="D380" s="560">
        <v>6050</v>
      </c>
    </row>
    <row r="381" spans="1:8" x14ac:dyDescent="0.25">
      <c r="B381" s="563">
        <v>44176</v>
      </c>
      <c r="C381" s="560">
        <v>10461</v>
      </c>
      <c r="D381" s="560">
        <v>6583</v>
      </c>
    </row>
    <row r="382" spans="1:8" x14ac:dyDescent="0.25">
      <c r="B382" s="563">
        <v>44177</v>
      </c>
      <c r="C382" s="560">
        <v>7320</v>
      </c>
      <c r="D382" s="560">
        <v>6266</v>
      </c>
    </row>
    <row r="383" spans="1:8" x14ac:dyDescent="0.25">
      <c r="B383" s="563">
        <v>44178</v>
      </c>
      <c r="C383" s="560">
        <v>5935</v>
      </c>
      <c r="D383" s="560">
        <v>5092</v>
      </c>
    </row>
    <row r="384" spans="1:8" x14ac:dyDescent="0.25">
      <c r="B384" s="563">
        <v>44179</v>
      </c>
      <c r="C384" s="560">
        <v>10413</v>
      </c>
      <c r="D384" s="560">
        <v>6115</v>
      </c>
    </row>
    <row r="385" spans="2:4" x14ac:dyDescent="0.25">
      <c r="B385" s="563">
        <v>44180</v>
      </c>
      <c r="C385" s="560">
        <v>10392</v>
      </c>
      <c r="D385" s="560">
        <v>6142</v>
      </c>
    </row>
    <row r="386" spans="2:4" x14ac:dyDescent="0.25">
      <c r="B386" s="563">
        <v>44181</v>
      </c>
      <c r="C386" s="560">
        <v>10390</v>
      </c>
      <c r="D386" s="560">
        <v>5935</v>
      </c>
    </row>
    <row r="387" spans="2:4" x14ac:dyDescent="0.25">
      <c r="B387" s="563">
        <v>44182</v>
      </c>
      <c r="C387" s="560">
        <v>10533</v>
      </c>
      <c r="D387" s="560">
        <v>6355</v>
      </c>
    </row>
    <row r="388" spans="2:4" x14ac:dyDescent="0.25">
      <c r="B388" s="563">
        <v>44183</v>
      </c>
      <c r="C388" s="560">
        <v>10467</v>
      </c>
      <c r="D388" s="560">
        <v>6778</v>
      </c>
    </row>
    <row r="389" spans="2:4" x14ac:dyDescent="0.25">
      <c r="B389" s="563">
        <v>44184</v>
      </c>
      <c r="C389" s="560">
        <v>7571</v>
      </c>
      <c r="D389" s="560">
        <v>6583</v>
      </c>
    </row>
    <row r="390" spans="2:4" x14ac:dyDescent="0.25">
      <c r="B390" s="563">
        <v>44185</v>
      </c>
      <c r="C390" s="560">
        <v>5845</v>
      </c>
      <c r="D390" s="560">
        <v>5194</v>
      </c>
    </row>
    <row r="391" spans="2:4" x14ac:dyDescent="0.25">
      <c r="B391" s="563">
        <v>44186</v>
      </c>
      <c r="C391" s="560">
        <v>10101</v>
      </c>
      <c r="D391" s="560">
        <v>6553</v>
      </c>
    </row>
    <row r="392" spans="2:4" x14ac:dyDescent="0.25">
      <c r="B392" s="563">
        <v>44187</v>
      </c>
      <c r="C392" s="560">
        <v>9853</v>
      </c>
      <c r="D392" s="560">
        <v>6594</v>
      </c>
    </row>
    <row r="393" spans="2:4" x14ac:dyDescent="0.25">
      <c r="B393" s="563">
        <v>44188</v>
      </c>
      <c r="C393" s="560">
        <v>9384</v>
      </c>
      <c r="D393" s="560">
        <v>6740</v>
      </c>
    </row>
    <row r="394" spans="2:4" x14ac:dyDescent="0.25">
      <c r="B394" s="563">
        <v>44189</v>
      </c>
      <c r="C394" s="560">
        <v>7511</v>
      </c>
      <c r="D394" s="560">
        <v>6384</v>
      </c>
    </row>
    <row r="395" spans="2:4" x14ac:dyDescent="0.25">
      <c r="B395" s="563">
        <v>44190</v>
      </c>
      <c r="C395" s="560">
        <v>1632</v>
      </c>
      <c r="D395" s="560">
        <v>1671</v>
      </c>
    </row>
    <row r="396" spans="2:4" x14ac:dyDescent="0.25">
      <c r="B396" s="563">
        <v>44191</v>
      </c>
      <c r="C396" s="560">
        <v>2849</v>
      </c>
      <c r="D396" s="560">
        <v>2892</v>
      </c>
    </row>
    <row r="397" spans="2:4" x14ac:dyDescent="0.25">
      <c r="B397" s="563">
        <v>44192</v>
      </c>
      <c r="C397" s="560">
        <v>3893</v>
      </c>
      <c r="D397" s="560">
        <v>3615</v>
      </c>
    </row>
    <row r="398" spans="2:4" x14ac:dyDescent="0.25">
      <c r="B398" s="563">
        <v>44193</v>
      </c>
      <c r="C398" s="560">
        <v>4736</v>
      </c>
      <c r="D398" s="560">
        <v>3970</v>
      </c>
    </row>
    <row r="399" spans="2:4" x14ac:dyDescent="0.25">
      <c r="B399" s="563">
        <v>44194</v>
      </c>
      <c r="C399" s="560">
        <v>6106</v>
      </c>
      <c r="D399" s="560">
        <v>4426</v>
      </c>
    </row>
    <row r="400" spans="2:4" x14ac:dyDescent="0.25">
      <c r="B400" s="563">
        <v>44195</v>
      </c>
      <c r="C400" s="560">
        <v>6488</v>
      </c>
      <c r="D400" s="560">
        <v>4904</v>
      </c>
    </row>
    <row r="401" spans="1:4" x14ac:dyDescent="0.25">
      <c r="A401" s="564"/>
      <c r="B401" s="565">
        <v>44196</v>
      </c>
      <c r="C401" s="566">
        <v>5736</v>
      </c>
      <c r="D401" s="566">
        <v>4600</v>
      </c>
    </row>
    <row r="403" spans="1:4" x14ac:dyDescent="0.25">
      <c r="C403" s="568"/>
      <c r="D403" s="568"/>
    </row>
    <row r="404" spans="1:4" x14ac:dyDescent="0.25">
      <c r="C404" s="568"/>
      <c r="D404" s="568"/>
    </row>
    <row r="405" spans="1:4" x14ac:dyDescent="0.25">
      <c r="C405" s="568"/>
      <c r="D405" s="568"/>
    </row>
    <row r="406" spans="1:4" x14ac:dyDescent="0.25">
      <c r="C406" s="568"/>
      <c r="D406" s="568"/>
    </row>
    <row r="407" spans="1:4" x14ac:dyDescent="0.25">
      <c r="C407" s="569"/>
      <c r="D407" s="569"/>
    </row>
    <row r="408" spans="1:4" x14ac:dyDescent="0.25">
      <c r="C408" s="570"/>
      <c r="D408" s="570"/>
    </row>
    <row r="409" spans="1:4" x14ac:dyDescent="0.25">
      <c r="C409" s="570"/>
      <c r="D409" s="570"/>
    </row>
    <row r="410" spans="1:4" x14ac:dyDescent="0.25">
      <c r="C410" s="569"/>
      <c r="D410" s="569"/>
    </row>
    <row r="411" spans="1:4" x14ac:dyDescent="0.25">
      <c r="C411" s="570"/>
      <c r="D411" s="570"/>
    </row>
    <row r="412" spans="1:4" x14ac:dyDescent="0.25">
      <c r="C412" s="569"/>
      <c r="D412" s="569"/>
    </row>
  </sheetData>
  <conditionalFormatting sqref="E3:E1048576 F11:H370 A1:A4 A36:A1048576">
    <cfRule type="containsText" dxfId="1" priority="2" operator="containsText" text="True">
      <formula>NOT(ISERROR(SEARCH("True",A1)))</formula>
    </cfRule>
  </conditionalFormatting>
  <conditionalFormatting sqref="A5:A35">
    <cfRule type="containsText" dxfId="0" priority="1" operator="containsText" text="True">
      <formula>NOT(ISERROR(SEARCH("True",A5)))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854F-8C8E-42E5-94A8-73CD14843929}">
  <dimension ref="A1:H762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8.84375" style="225" customWidth="1"/>
    <col min="2" max="16384" width="8.765625" style="213"/>
  </cols>
  <sheetData>
    <row r="1" spans="1:4" x14ac:dyDescent="0.35">
      <c r="A1" s="226" t="s">
        <v>295</v>
      </c>
    </row>
    <row r="2" spans="1:4" x14ac:dyDescent="0.35">
      <c r="A2" s="221"/>
    </row>
    <row r="3" spans="1:4" x14ac:dyDescent="0.35">
      <c r="A3" s="215" t="s">
        <v>151</v>
      </c>
      <c r="B3" s="220" t="s">
        <v>7</v>
      </c>
      <c r="C3" s="220" t="s">
        <v>152</v>
      </c>
      <c r="D3" s="220" t="s">
        <v>6</v>
      </c>
    </row>
    <row r="4" spans="1:4" x14ac:dyDescent="0.35">
      <c r="A4" s="216">
        <v>1980</v>
      </c>
      <c r="B4" s="222">
        <v>121.70099999999999</v>
      </c>
      <c r="C4" s="222">
        <v>86.911000000000001</v>
      </c>
      <c r="D4" s="222">
        <v>34.79</v>
      </c>
    </row>
    <row r="5" spans="1:4" x14ac:dyDescent="0.35">
      <c r="A5" s="216"/>
      <c r="B5" s="222">
        <v>131.65300000000002</v>
      </c>
      <c r="C5" s="222">
        <v>96.941000000000003</v>
      </c>
      <c r="D5" s="222">
        <v>34.712000000000003</v>
      </c>
    </row>
    <row r="6" spans="1:4" x14ac:dyDescent="0.35">
      <c r="A6" s="216"/>
      <c r="B6" s="222">
        <v>147.80000000000001</v>
      </c>
      <c r="C6" s="222">
        <v>112.51900000000001</v>
      </c>
      <c r="D6" s="222">
        <v>35.280999999999999</v>
      </c>
    </row>
    <row r="7" spans="1:4" x14ac:dyDescent="0.35">
      <c r="A7" s="216"/>
      <c r="B7" s="222">
        <v>161.86099999999999</v>
      </c>
      <c r="C7" s="222">
        <v>125.482</v>
      </c>
      <c r="D7" s="222">
        <v>36.378999999999998</v>
      </c>
    </row>
    <row r="8" spans="1:4" x14ac:dyDescent="0.35">
      <c r="A8" s="216"/>
      <c r="B8" s="222">
        <v>173.209</v>
      </c>
      <c r="C8" s="222">
        <v>137.64599999999999</v>
      </c>
      <c r="D8" s="222">
        <v>35.563000000000002</v>
      </c>
    </row>
    <row r="9" spans="1:4" x14ac:dyDescent="0.35">
      <c r="A9" s="216">
        <v>1985</v>
      </c>
      <c r="B9" s="222">
        <v>179.083</v>
      </c>
      <c r="C9" s="222">
        <v>139.404</v>
      </c>
      <c r="D9" s="222">
        <v>39.679000000000002</v>
      </c>
    </row>
    <row r="10" spans="1:4" x14ac:dyDescent="0.35">
      <c r="A10" s="216"/>
      <c r="B10" s="222">
        <v>180.80099999999999</v>
      </c>
      <c r="C10" s="222">
        <v>139.084</v>
      </c>
      <c r="D10" s="222">
        <v>41.716999999999999</v>
      </c>
    </row>
    <row r="11" spans="1:4" x14ac:dyDescent="0.35">
      <c r="A11" s="216"/>
      <c r="B11" s="222">
        <v>178.745</v>
      </c>
      <c r="C11" s="222">
        <v>135.071</v>
      </c>
      <c r="D11" s="222">
        <v>43.673999999999999</v>
      </c>
    </row>
    <row r="12" spans="1:4" x14ac:dyDescent="0.35">
      <c r="A12" s="216"/>
      <c r="B12" s="222">
        <v>167.69799999999998</v>
      </c>
      <c r="C12" s="222">
        <v>125.46899999999999</v>
      </c>
      <c r="D12" s="222">
        <v>42.228999999999999</v>
      </c>
    </row>
    <row r="13" spans="1:4" x14ac:dyDescent="0.35">
      <c r="A13" s="216"/>
      <c r="B13" s="222">
        <v>141.761</v>
      </c>
      <c r="C13" s="222">
        <v>100.373</v>
      </c>
      <c r="D13" s="222">
        <v>41.387999999999998</v>
      </c>
    </row>
    <row r="14" spans="1:4" x14ac:dyDescent="0.35">
      <c r="A14" s="216">
        <v>1990</v>
      </c>
      <c r="B14" s="222">
        <v>145.60399999999998</v>
      </c>
      <c r="C14" s="222">
        <v>100.104</v>
      </c>
      <c r="D14" s="222">
        <v>45.5</v>
      </c>
    </row>
    <row r="15" spans="1:4" x14ac:dyDescent="0.35">
      <c r="A15" s="216"/>
      <c r="B15" s="222">
        <v>150.78399999999999</v>
      </c>
      <c r="C15" s="222">
        <v>99.89</v>
      </c>
      <c r="D15" s="222">
        <v>50.893999999999998</v>
      </c>
    </row>
    <row r="16" spans="1:4" x14ac:dyDescent="0.35">
      <c r="A16" s="216"/>
      <c r="B16" s="222">
        <v>155.53399999999999</v>
      </c>
      <c r="C16" s="222">
        <v>103.73399999999999</v>
      </c>
      <c r="D16" s="222">
        <v>51.8</v>
      </c>
    </row>
    <row r="17" spans="1:8" x14ac:dyDescent="0.35">
      <c r="A17" s="216"/>
      <c r="B17" s="222">
        <v>170.547</v>
      </c>
      <c r="C17" s="222">
        <v>109.68600000000001</v>
      </c>
      <c r="D17" s="222">
        <v>60.860999999999997</v>
      </c>
    </row>
    <row r="18" spans="1:8" x14ac:dyDescent="0.35">
      <c r="A18" s="216"/>
      <c r="B18" s="222">
        <v>204.01500000000001</v>
      </c>
      <c r="C18" s="222">
        <v>139.02000000000001</v>
      </c>
      <c r="D18" s="222">
        <v>64.995000000000005</v>
      </c>
    </row>
    <row r="19" spans="1:8" x14ac:dyDescent="0.35">
      <c r="A19" s="216">
        <v>1995</v>
      </c>
      <c r="B19" s="222">
        <v>213.54015305245059</v>
      </c>
      <c r="C19" s="222">
        <v>142.74600000000004</v>
      </c>
      <c r="D19" s="222">
        <v>70.794153052450568</v>
      </c>
    </row>
    <row r="20" spans="1:8" x14ac:dyDescent="0.35">
      <c r="A20" s="216"/>
      <c r="B20" s="222">
        <v>226.25867560269299</v>
      </c>
      <c r="C20" s="222">
        <v>142.07828007388815</v>
      </c>
      <c r="D20" s="222">
        <v>84.180395528804837</v>
      </c>
      <c r="G20" s="223"/>
      <c r="H20" s="223"/>
    </row>
    <row r="21" spans="1:8" x14ac:dyDescent="0.35">
      <c r="A21" s="216"/>
      <c r="B21" s="222">
        <v>226.33015306341613</v>
      </c>
      <c r="C21" s="222">
        <v>140.44262081922008</v>
      </c>
      <c r="D21" s="222">
        <v>85.887532244196052</v>
      </c>
      <c r="G21" s="223"/>
      <c r="H21" s="223"/>
    </row>
    <row r="22" spans="1:8" x14ac:dyDescent="0.35">
      <c r="A22" s="216"/>
      <c r="B22" s="222">
        <v>235.45084688039225</v>
      </c>
      <c r="C22" s="222">
        <v>145.26512031117471</v>
      </c>
      <c r="D22" s="222">
        <v>90.18572656921755</v>
      </c>
      <c r="G22" s="223"/>
      <c r="H22" s="223"/>
    </row>
    <row r="23" spans="1:8" x14ac:dyDescent="0.35">
      <c r="A23" s="216"/>
      <c r="B23" s="222">
        <v>249.26920062011391</v>
      </c>
      <c r="C23" s="222">
        <v>150.16043019878975</v>
      </c>
      <c r="D23" s="222">
        <v>99.108770421324152</v>
      </c>
      <c r="G23" s="223"/>
      <c r="H23" s="223"/>
    </row>
    <row r="24" spans="1:8" x14ac:dyDescent="0.35">
      <c r="A24" s="216">
        <v>2000</v>
      </c>
      <c r="B24" s="222">
        <v>246.67898615584105</v>
      </c>
      <c r="C24" s="222">
        <v>138.28208159866134</v>
      </c>
      <c r="D24" s="222">
        <v>108.39690455717971</v>
      </c>
      <c r="G24" s="223"/>
      <c r="H24" s="223"/>
    </row>
    <row r="25" spans="1:8" x14ac:dyDescent="0.35">
      <c r="A25" s="216"/>
      <c r="B25" s="222">
        <v>233.69785485236349</v>
      </c>
      <c r="C25" s="222">
        <v>127.8282933734297</v>
      </c>
      <c r="D25" s="222">
        <v>105.86956147893379</v>
      </c>
      <c r="G25" s="223"/>
      <c r="H25" s="223"/>
    </row>
    <row r="26" spans="1:8" x14ac:dyDescent="0.35">
      <c r="A26" s="216"/>
      <c r="B26" s="222">
        <v>230.68306592227856</v>
      </c>
      <c r="C26" s="222">
        <v>127.03689223354255</v>
      </c>
      <c r="D26" s="222">
        <v>103.64617368873601</v>
      </c>
      <c r="G26" s="223"/>
      <c r="H26" s="223"/>
    </row>
    <row r="27" spans="1:8" x14ac:dyDescent="0.35">
      <c r="A27" s="216"/>
      <c r="B27" s="222">
        <v>219.23829480172236</v>
      </c>
      <c r="C27" s="222">
        <v>116.24207812072495</v>
      </c>
      <c r="D27" s="222">
        <v>102.99621668099742</v>
      </c>
      <c r="G27" s="223"/>
      <c r="H27" s="223"/>
    </row>
    <row r="28" spans="1:8" x14ac:dyDescent="0.35">
      <c r="A28" s="216"/>
      <c r="B28" s="222">
        <v>200.95804896061975</v>
      </c>
      <c r="C28" s="222">
        <v>104.54729031474632</v>
      </c>
      <c r="D28" s="222">
        <v>96.410758645873415</v>
      </c>
      <c r="G28" s="223"/>
      <c r="H28" s="223"/>
    </row>
    <row r="29" spans="1:8" x14ac:dyDescent="0.35">
      <c r="A29" s="216">
        <v>2005</v>
      </c>
      <c r="B29" s="222">
        <v>181.10196514067141</v>
      </c>
      <c r="C29" s="222">
        <v>92.882777236418647</v>
      </c>
      <c r="D29" s="222">
        <v>88.219187904252763</v>
      </c>
      <c r="G29" s="223"/>
      <c r="H29" s="223"/>
    </row>
    <row r="30" spans="1:8" x14ac:dyDescent="0.35">
      <c r="A30" s="216"/>
      <c r="B30" s="222">
        <v>163.96981406698006</v>
      </c>
      <c r="C30" s="222">
        <v>83.957948202835624</v>
      </c>
      <c r="D30" s="222">
        <v>80.011865864144454</v>
      </c>
      <c r="G30" s="223"/>
      <c r="H30" s="223"/>
    </row>
    <row r="31" spans="1:8" x14ac:dyDescent="0.35">
      <c r="A31" s="216"/>
      <c r="B31" s="222">
        <v>156.0361566263104</v>
      </c>
      <c r="C31" s="222">
        <v>83.911539840911274</v>
      </c>
      <c r="D31" s="222">
        <v>72.124616785399127</v>
      </c>
      <c r="G31" s="223"/>
      <c r="H31" s="223"/>
    </row>
    <row r="32" spans="1:8" x14ac:dyDescent="0.35">
      <c r="A32" s="216" t="s">
        <v>153</v>
      </c>
      <c r="B32" s="222">
        <v>148.23864234802647</v>
      </c>
      <c r="C32" s="222">
        <v>78.714838929942871</v>
      </c>
      <c r="D32" s="222">
        <v>69.523803418083602</v>
      </c>
      <c r="G32" s="223"/>
      <c r="H32" s="223"/>
    </row>
    <row r="33" spans="1:8" x14ac:dyDescent="0.35">
      <c r="A33" s="216"/>
      <c r="B33" s="222">
        <v>133.21351728110935</v>
      </c>
      <c r="C33" s="222">
        <v>74.738549971374539</v>
      </c>
      <c r="D33" s="222">
        <v>58.474967309734815</v>
      </c>
      <c r="G33" s="223"/>
      <c r="H33" s="223"/>
    </row>
    <row r="34" spans="1:8" x14ac:dyDescent="0.35">
      <c r="A34" s="216">
        <v>2010</v>
      </c>
      <c r="B34" s="222">
        <v>124.30041973008125</v>
      </c>
      <c r="C34" s="222">
        <v>68.982819073783119</v>
      </c>
      <c r="D34" s="222">
        <v>55.317600656298119</v>
      </c>
      <c r="G34" s="223"/>
      <c r="H34" s="223"/>
    </row>
    <row r="35" spans="1:8" x14ac:dyDescent="0.35">
      <c r="A35" s="216"/>
      <c r="B35" s="222">
        <v>100.92862682845325</v>
      </c>
      <c r="C35" s="222">
        <v>56.902135365934718</v>
      </c>
      <c r="D35" s="222">
        <v>44.026491462518528</v>
      </c>
      <c r="G35" s="223"/>
      <c r="H35" s="223"/>
    </row>
    <row r="36" spans="1:8" x14ac:dyDescent="0.35">
      <c r="A36" s="216"/>
      <c r="B36" s="222">
        <v>86.199578121847793</v>
      </c>
      <c r="C36" s="222">
        <v>48.755816970059399</v>
      </c>
      <c r="D36" s="222">
        <v>37.443761151788401</v>
      </c>
      <c r="G36" s="223"/>
      <c r="H36" s="223"/>
    </row>
    <row r="37" spans="1:8" x14ac:dyDescent="0.35">
      <c r="A37" s="216"/>
      <c r="B37" s="222">
        <v>79.79892445828591</v>
      </c>
      <c r="C37" s="222">
        <v>44.468476620439453</v>
      </c>
      <c r="D37" s="222">
        <v>35.330447837846457</v>
      </c>
      <c r="G37" s="224"/>
      <c r="H37" s="223"/>
    </row>
    <row r="38" spans="1:8" x14ac:dyDescent="0.35">
      <c r="A38" s="216"/>
      <c r="B38" s="222">
        <v>79.466909948599749</v>
      </c>
      <c r="C38" s="222">
        <v>43.705456355846422</v>
      </c>
      <c r="D38" s="222">
        <v>35.76145359275332</v>
      </c>
    </row>
    <row r="39" spans="1:8" x14ac:dyDescent="0.35">
      <c r="A39" s="216">
        <v>2015</v>
      </c>
      <c r="B39" s="222">
        <v>88.39065628903731</v>
      </c>
      <c r="C39" s="222">
        <v>49.543629547747294</v>
      </c>
      <c r="D39" s="222">
        <v>38.847026741290009</v>
      </c>
    </row>
    <row r="40" spans="1:8" x14ac:dyDescent="0.35">
      <c r="A40" s="216"/>
      <c r="B40" s="222">
        <v>91.827667804601361</v>
      </c>
      <c r="C40" s="222">
        <v>51.951687015025257</v>
      </c>
      <c r="D40" s="222">
        <v>39.875980789576111</v>
      </c>
    </row>
    <row r="41" spans="1:8" x14ac:dyDescent="0.35">
      <c r="A41" s="216"/>
      <c r="B41" s="222">
        <v>91.105641019183395</v>
      </c>
      <c r="C41" s="222">
        <v>51.089734657719518</v>
      </c>
      <c r="D41" s="222">
        <v>40.015906361463877</v>
      </c>
    </row>
    <row r="42" spans="1:8" x14ac:dyDescent="0.35">
      <c r="A42" s="216"/>
      <c r="B42" s="222">
        <v>94.875460202079694</v>
      </c>
      <c r="C42" s="222">
        <v>56.049637664053648</v>
      </c>
      <c r="D42" s="222">
        <v>38.825822538026038</v>
      </c>
    </row>
    <row r="43" spans="1:8" x14ac:dyDescent="0.35">
      <c r="A43" s="216"/>
      <c r="B43" s="222">
        <v>94.90936927148897</v>
      </c>
      <c r="C43" s="222">
        <v>57.500520105504066</v>
      </c>
      <c r="D43" s="222">
        <v>37.408849165984904</v>
      </c>
    </row>
    <row r="44" spans="1:8" x14ac:dyDescent="0.35">
      <c r="A44" s="216">
        <v>2020</v>
      </c>
      <c r="B44" s="222">
        <v>91.353528860677187</v>
      </c>
      <c r="C44" s="222">
        <v>53.647607782394786</v>
      </c>
      <c r="D44" s="222">
        <v>37.705921078282394</v>
      </c>
    </row>
    <row r="45" spans="1:8" x14ac:dyDescent="0.35">
      <c r="A45" s="216"/>
      <c r="B45" s="215"/>
      <c r="C45" s="215"/>
      <c r="D45" s="215"/>
    </row>
    <row r="46" spans="1:8" x14ac:dyDescent="0.35">
      <c r="A46" s="216"/>
      <c r="B46" s="215"/>
      <c r="C46" s="215"/>
      <c r="D46" s="215"/>
    </row>
    <row r="47" spans="1:8" x14ac:dyDescent="0.35">
      <c r="A47" s="216"/>
      <c r="B47" s="215"/>
      <c r="C47" s="215"/>
      <c r="D47" s="215"/>
    </row>
    <row r="48" spans="1:8" x14ac:dyDescent="0.35">
      <c r="A48" s="216"/>
      <c r="B48" s="215"/>
      <c r="C48" s="215"/>
      <c r="D48" s="215"/>
    </row>
    <row r="49" spans="1:4" x14ac:dyDescent="0.35">
      <c r="A49" s="216"/>
      <c r="B49" s="215"/>
      <c r="C49" s="215"/>
      <c r="D49" s="215"/>
    </row>
    <row r="50" spans="1:4" x14ac:dyDescent="0.35">
      <c r="A50" s="216"/>
      <c r="B50" s="215"/>
      <c r="C50" s="215"/>
      <c r="D50" s="215"/>
    </row>
    <row r="51" spans="1:4" x14ac:dyDescent="0.35">
      <c r="A51" s="216"/>
      <c r="B51" s="215"/>
      <c r="C51" s="215"/>
      <c r="D51" s="215"/>
    </row>
    <row r="52" spans="1:4" x14ac:dyDescent="0.35">
      <c r="A52" s="216"/>
      <c r="B52" s="215"/>
      <c r="C52" s="215"/>
      <c r="D52" s="215"/>
    </row>
    <row r="53" spans="1:4" x14ac:dyDescent="0.35">
      <c r="A53" s="216"/>
      <c r="B53" s="215"/>
      <c r="C53" s="215"/>
      <c r="D53" s="215"/>
    </row>
    <row r="54" spans="1:4" x14ac:dyDescent="0.35">
      <c r="A54" s="216"/>
      <c r="B54" s="215"/>
      <c r="C54" s="215"/>
      <c r="D54" s="215"/>
    </row>
    <row r="55" spans="1:4" x14ac:dyDescent="0.35">
      <c r="A55" s="216"/>
      <c r="B55" s="215"/>
      <c r="C55" s="215"/>
      <c r="D55" s="215"/>
    </row>
    <row r="56" spans="1:4" x14ac:dyDescent="0.35">
      <c r="A56" s="216"/>
      <c r="B56" s="215"/>
      <c r="C56" s="215"/>
      <c r="D56" s="215"/>
    </row>
    <row r="57" spans="1:4" x14ac:dyDescent="0.35">
      <c r="A57" s="216"/>
      <c r="B57" s="215"/>
      <c r="C57" s="215"/>
      <c r="D57" s="215"/>
    </row>
    <row r="58" spans="1:4" x14ac:dyDescent="0.35">
      <c r="A58" s="216"/>
      <c r="B58" s="215"/>
      <c r="C58" s="215"/>
      <c r="D58" s="215"/>
    </row>
    <row r="59" spans="1:4" x14ac:dyDescent="0.35">
      <c r="A59" s="216"/>
      <c r="B59" s="215"/>
      <c r="C59" s="215"/>
      <c r="D59" s="215"/>
    </row>
    <row r="60" spans="1:4" x14ac:dyDescent="0.35">
      <c r="A60" s="216"/>
      <c r="B60" s="215"/>
      <c r="C60" s="215"/>
      <c r="D60" s="215"/>
    </row>
    <row r="61" spans="1:4" x14ac:dyDescent="0.35">
      <c r="A61" s="216"/>
      <c r="B61" s="215"/>
      <c r="C61" s="215"/>
      <c r="D61" s="215"/>
    </row>
    <row r="62" spans="1:4" x14ac:dyDescent="0.35">
      <c r="A62" s="216"/>
      <c r="B62" s="215"/>
      <c r="C62" s="215"/>
      <c r="D62" s="215"/>
    </row>
    <row r="63" spans="1:4" x14ac:dyDescent="0.35">
      <c r="A63" s="216"/>
      <c r="B63" s="215"/>
      <c r="C63" s="215"/>
      <c r="D63" s="215"/>
    </row>
    <row r="64" spans="1:4" x14ac:dyDescent="0.35">
      <c r="A64" s="216"/>
      <c r="B64" s="215"/>
      <c r="C64" s="215"/>
      <c r="D64" s="215"/>
    </row>
    <row r="65" spans="1:4" x14ac:dyDescent="0.35">
      <c r="A65" s="216"/>
      <c r="B65" s="215"/>
      <c r="C65" s="215"/>
      <c r="D65" s="215"/>
    </row>
    <row r="66" spans="1:4" x14ac:dyDescent="0.35">
      <c r="A66" s="216"/>
      <c r="B66" s="215"/>
      <c r="C66" s="215"/>
      <c r="D66" s="215"/>
    </row>
    <row r="67" spans="1:4" x14ac:dyDescent="0.35">
      <c r="A67" s="216"/>
      <c r="B67" s="215"/>
      <c r="C67" s="215"/>
      <c r="D67" s="215"/>
    </row>
    <row r="68" spans="1:4" x14ac:dyDescent="0.35">
      <c r="A68" s="216"/>
      <c r="B68" s="215"/>
      <c r="C68" s="215"/>
      <c r="D68" s="215"/>
    </row>
    <row r="69" spans="1:4" x14ac:dyDescent="0.35">
      <c r="A69" s="216"/>
      <c r="B69" s="215"/>
      <c r="C69" s="215"/>
      <c r="D69" s="215"/>
    </row>
    <row r="70" spans="1:4" x14ac:dyDescent="0.35">
      <c r="A70" s="216"/>
      <c r="B70" s="215"/>
      <c r="C70" s="215"/>
      <c r="D70" s="215"/>
    </row>
    <row r="71" spans="1:4" x14ac:dyDescent="0.35">
      <c r="A71" s="216"/>
      <c r="B71" s="215"/>
      <c r="C71" s="215"/>
      <c r="D71" s="215"/>
    </row>
    <row r="72" spans="1:4" x14ac:dyDescent="0.35">
      <c r="A72" s="216"/>
      <c r="B72" s="215"/>
      <c r="C72" s="215"/>
      <c r="D72" s="215"/>
    </row>
    <row r="73" spans="1:4" x14ac:dyDescent="0.35">
      <c r="A73" s="216"/>
      <c r="B73" s="215"/>
      <c r="C73" s="215"/>
      <c r="D73" s="215"/>
    </row>
    <row r="74" spans="1:4" x14ac:dyDescent="0.35">
      <c r="A74" s="216"/>
      <c r="B74" s="215"/>
      <c r="C74" s="215"/>
      <c r="D74" s="215"/>
    </row>
    <row r="75" spans="1:4" x14ac:dyDescent="0.35">
      <c r="A75" s="216"/>
      <c r="B75" s="215"/>
      <c r="C75" s="215"/>
      <c r="D75" s="215"/>
    </row>
    <row r="76" spans="1:4" x14ac:dyDescent="0.35">
      <c r="A76" s="216"/>
      <c r="B76" s="215"/>
      <c r="C76" s="215"/>
      <c r="D76" s="215"/>
    </row>
    <row r="77" spans="1:4" x14ac:dyDescent="0.35">
      <c r="A77" s="216"/>
      <c r="B77" s="215"/>
      <c r="C77" s="215"/>
      <c r="D77" s="215"/>
    </row>
    <row r="78" spans="1:4" x14ac:dyDescent="0.35">
      <c r="A78" s="216"/>
      <c r="B78" s="215"/>
      <c r="C78" s="215"/>
      <c r="D78" s="215"/>
    </row>
    <row r="79" spans="1:4" x14ac:dyDescent="0.35">
      <c r="A79" s="216"/>
      <c r="B79" s="215"/>
      <c r="C79" s="215"/>
      <c r="D79" s="215"/>
    </row>
    <row r="80" spans="1:4" x14ac:dyDescent="0.35">
      <c r="A80" s="216"/>
      <c r="B80" s="215"/>
      <c r="C80" s="215"/>
      <c r="D80" s="215"/>
    </row>
    <row r="81" spans="1:4" x14ac:dyDescent="0.35">
      <c r="A81" s="216"/>
      <c r="B81" s="215"/>
      <c r="C81" s="215"/>
      <c r="D81" s="215"/>
    </row>
    <row r="82" spans="1:4" x14ac:dyDescent="0.35">
      <c r="A82" s="216"/>
      <c r="B82" s="215"/>
      <c r="C82" s="215"/>
      <c r="D82" s="215"/>
    </row>
    <row r="83" spans="1:4" x14ac:dyDescent="0.35">
      <c r="A83" s="216"/>
      <c r="B83" s="215"/>
      <c r="C83" s="215"/>
      <c r="D83" s="215"/>
    </row>
    <row r="84" spans="1:4" x14ac:dyDescent="0.35">
      <c r="A84" s="216"/>
      <c r="B84" s="215"/>
      <c r="C84" s="215"/>
      <c r="D84" s="215"/>
    </row>
    <row r="85" spans="1:4" x14ac:dyDescent="0.35">
      <c r="A85" s="216"/>
      <c r="B85" s="215"/>
      <c r="C85" s="215"/>
      <c r="D85" s="215"/>
    </row>
    <row r="86" spans="1:4" x14ac:dyDescent="0.35">
      <c r="A86" s="216"/>
      <c r="B86" s="215"/>
      <c r="C86" s="215"/>
      <c r="D86" s="215"/>
    </row>
    <row r="87" spans="1:4" x14ac:dyDescent="0.35">
      <c r="A87" s="216"/>
      <c r="B87" s="215"/>
      <c r="C87" s="215"/>
      <c r="D87" s="215"/>
    </row>
    <row r="88" spans="1:4" x14ac:dyDescent="0.35">
      <c r="A88" s="216"/>
      <c r="B88" s="215"/>
      <c r="C88" s="215"/>
      <c r="D88" s="215"/>
    </row>
    <row r="89" spans="1:4" x14ac:dyDescent="0.35">
      <c r="A89" s="216"/>
      <c r="B89" s="215"/>
      <c r="C89" s="215"/>
      <c r="D89" s="215"/>
    </row>
    <row r="90" spans="1:4" x14ac:dyDescent="0.35">
      <c r="A90" s="216"/>
      <c r="B90" s="215"/>
      <c r="C90" s="215"/>
      <c r="D90" s="215"/>
    </row>
    <row r="91" spans="1:4" x14ac:dyDescent="0.35">
      <c r="A91" s="216"/>
      <c r="B91" s="215"/>
      <c r="C91" s="215"/>
      <c r="D91" s="215"/>
    </row>
    <row r="92" spans="1:4" x14ac:dyDescent="0.35">
      <c r="A92" s="216"/>
      <c r="B92" s="215"/>
      <c r="C92" s="215"/>
      <c r="D92" s="215"/>
    </row>
    <row r="93" spans="1:4" x14ac:dyDescent="0.35">
      <c r="A93" s="216"/>
      <c r="B93" s="215"/>
      <c r="C93" s="215"/>
      <c r="D93" s="215"/>
    </row>
    <row r="94" spans="1:4" x14ac:dyDescent="0.35">
      <c r="A94" s="216"/>
      <c r="B94" s="215"/>
      <c r="C94" s="215"/>
      <c r="D94" s="215"/>
    </row>
    <row r="95" spans="1:4" x14ac:dyDescent="0.35">
      <c r="A95" s="216"/>
      <c r="B95" s="215"/>
      <c r="C95" s="215"/>
      <c r="D95" s="215"/>
    </row>
    <row r="96" spans="1:4" x14ac:dyDescent="0.35">
      <c r="A96" s="216"/>
      <c r="B96" s="215"/>
      <c r="C96" s="215"/>
      <c r="D96" s="215"/>
    </row>
    <row r="97" spans="1:4" x14ac:dyDescent="0.35">
      <c r="A97" s="216"/>
      <c r="B97" s="215"/>
      <c r="C97" s="215"/>
      <c r="D97" s="215"/>
    </row>
    <row r="98" spans="1:4" x14ac:dyDescent="0.35">
      <c r="A98" s="216"/>
      <c r="B98" s="215"/>
      <c r="C98" s="215"/>
      <c r="D98" s="215"/>
    </row>
    <row r="99" spans="1:4" x14ac:dyDescent="0.35">
      <c r="A99" s="216"/>
      <c r="B99" s="215"/>
      <c r="C99" s="215"/>
      <c r="D99" s="215"/>
    </row>
    <row r="100" spans="1:4" x14ac:dyDescent="0.35">
      <c r="A100" s="216"/>
      <c r="B100" s="215"/>
      <c r="C100" s="215"/>
      <c r="D100" s="215"/>
    </row>
    <row r="101" spans="1:4" x14ac:dyDescent="0.35">
      <c r="A101" s="216"/>
      <c r="B101" s="215"/>
      <c r="C101" s="215"/>
      <c r="D101" s="215"/>
    </row>
    <row r="102" spans="1:4" x14ac:dyDescent="0.35">
      <c r="A102" s="216"/>
      <c r="B102" s="215"/>
      <c r="C102" s="215"/>
      <c r="D102" s="215"/>
    </row>
    <row r="103" spans="1:4" x14ac:dyDescent="0.35">
      <c r="A103" s="216"/>
      <c r="B103" s="215"/>
      <c r="C103" s="215"/>
      <c r="D103" s="215"/>
    </row>
    <row r="104" spans="1:4" x14ac:dyDescent="0.35">
      <c r="A104" s="216"/>
      <c r="B104" s="215"/>
      <c r="C104" s="215"/>
      <c r="D104" s="215"/>
    </row>
    <row r="105" spans="1:4" x14ac:dyDescent="0.35">
      <c r="A105" s="216"/>
      <c r="B105" s="215"/>
      <c r="C105" s="215"/>
      <c r="D105" s="215"/>
    </row>
    <row r="106" spans="1:4" x14ac:dyDescent="0.35">
      <c r="A106" s="216"/>
      <c r="B106" s="215"/>
      <c r="C106" s="215"/>
      <c r="D106" s="215"/>
    </row>
    <row r="107" spans="1:4" x14ac:dyDescent="0.35">
      <c r="A107" s="216"/>
      <c r="B107" s="215"/>
      <c r="C107" s="215"/>
      <c r="D107" s="215"/>
    </row>
    <row r="108" spans="1:4" x14ac:dyDescent="0.35">
      <c r="A108" s="216"/>
      <c r="B108" s="215"/>
      <c r="C108" s="215"/>
      <c r="D108" s="215"/>
    </row>
    <row r="109" spans="1:4" x14ac:dyDescent="0.35">
      <c r="A109" s="216"/>
      <c r="B109" s="215"/>
      <c r="C109" s="215"/>
      <c r="D109" s="215"/>
    </row>
    <row r="110" spans="1:4" x14ac:dyDescent="0.35">
      <c r="A110" s="216"/>
      <c r="B110" s="215"/>
      <c r="C110" s="215"/>
      <c r="D110" s="215"/>
    </row>
    <row r="111" spans="1:4" x14ac:dyDescent="0.35">
      <c r="A111" s="216"/>
      <c r="B111" s="215"/>
      <c r="C111" s="215"/>
      <c r="D111" s="215"/>
    </row>
    <row r="112" spans="1:4" x14ac:dyDescent="0.35">
      <c r="A112" s="216"/>
      <c r="B112" s="215"/>
      <c r="C112" s="215"/>
      <c r="D112" s="215"/>
    </row>
    <row r="113" spans="1:4" x14ac:dyDescent="0.35">
      <c r="A113" s="216"/>
      <c r="B113" s="215"/>
      <c r="C113" s="215"/>
      <c r="D113" s="215"/>
    </row>
    <row r="114" spans="1:4" x14ac:dyDescent="0.35">
      <c r="A114" s="216"/>
      <c r="B114" s="215"/>
      <c r="C114" s="215"/>
      <c r="D114" s="215"/>
    </row>
    <row r="115" spans="1:4" x14ac:dyDescent="0.35">
      <c r="A115" s="216"/>
      <c r="B115" s="215"/>
      <c r="C115" s="215"/>
      <c r="D115" s="215"/>
    </row>
    <row r="116" spans="1:4" x14ac:dyDescent="0.35">
      <c r="A116" s="216"/>
      <c r="B116" s="215"/>
      <c r="C116" s="215"/>
      <c r="D116" s="215"/>
    </row>
    <row r="117" spans="1:4" x14ac:dyDescent="0.35">
      <c r="A117" s="216"/>
      <c r="B117" s="215"/>
      <c r="C117" s="215"/>
      <c r="D117" s="215"/>
    </row>
    <row r="118" spans="1:4" x14ac:dyDescent="0.35">
      <c r="A118" s="216"/>
      <c r="B118" s="215"/>
      <c r="C118" s="215"/>
      <c r="D118" s="215"/>
    </row>
    <row r="119" spans="1:4" x14ac:dyDescent="0.35">
      <c r="A119" s="216"/>
      <c r="B119" s="215"/>
      <c r="C119" s="215"/>
      <c r="D119" s="215"/>
    </row>
    <row r="120" spans="1:4" x14ac:dyDescent="0.35">
      <c r="A120" s="216"/>
      <c r="B120" s="215"/>
      <c r="C120" s="215"/>
      <c r="D120" s="215"/>
    </row>
    <row r="121" spans="1:4" x14ac:dyDescent="0.35">
      <c r="A121" s="216"/>
      <c r="B121" s="215"/>
      <c r="C121" s="215"/>
      <c r="D121" s="215"/>
    </row>
    <row r="122" spans="1:4" x14ac:dyDescent="0.35">
      <c r="A122" s="216"/>
      <c r="B122" s="215"/>
      <c r="C122" s="215"/>
      <c r="D122" s="215"/>
    </row>
    <row r="123" spans="1:4" x14ac:dyDescent="0.35">
      <c r="A123" s="216"/>
      <c r="B123" s="215"/>
      <c r="C123" s="215"/>
      <c r="D123" s="215"/>
    </row>
    <row r="124" spans="1:4" x14ac:dyDescent="0.35">
      <c r="A124" s="216"/>
      <c r="B124" s="215"/>
      <c r="C124" s="215"/>
      <c r="D124" s="215"/>
    </row>
    <row r="125" spans="1:4" x14ac:dyDescent="0.35">
      <c r="A125" s="216"/>
      <c r="B125" s="215"/>
      <c r="C125" s="215"/>
      <c r="D125" s="215"/>
    </row>
    <row r="126" spans="1:4" x14ac:dyDescent="0.35">
      <c r="A126" s="216"/>
      <c r="B126" s="215"/>
      <c r="C126" s="215"/>
      <c r="D126" s="215"/>
    </row>
    <row r="127" spans="1:4" x14ac:dyDescent="0.35">
      <c r="A127" s="216"/>
      <c r="B127" s="215"/>
      <c r="C127" s="215"/>
      <c r="D127" s="215"/>
    </row>
    <row r="128" spans="1:4" x14ac:dyDescent="0.35">
      <c r="A128" s="216"/>
      <c r="B128" s="215"/>
      <c r="C128" s="215"/>
      <c r="D128" s="215"/>
    </row>
    <row r="129" spans="1:4" x14ac:dyDescent="0.35">
      <c r="A129" s="216"/>
      <c r="B129" s="215"/>
      <c r="C129" s="215"/>
      <c r="D129" s="215"/>
    </row>
    <row r="130" spans="1:4" x14ac:dyDescent="0.35">
      <c r="A130" s="216"/>
      <c r="B130" s="215"/>
      <c r="C130" s="215"/>
      <c r="D130" s="215"/>
    </row>
    <row r="131" spans="1:4" x14ac:dyDescent="0.35">
      <c r="A131" s="216"/>
      <c r="B131" s="215"/>
      <c r="C131" s="215"/>
      <c r="D131" s="215"/>
    </row>
    <row r="132" spans="1:4" x14ac:dyDescent="0.35">
      <c r="A132" s="216"/>
      <c r="B132" s="215"/>
      <c r="C132" s="215"/>
      <c r="D132" s="215"/>
    </row>
    <row r="133" spans="1:4" x14ac:dyDescent="0.35">
      <c r="A133" s="216"/>
      <c r="B133" s="215"/>
      <c r="C133" s="215"/>
      <c r="D133" s="215"/>
    </row>
    <row r="134" spans="1:4" x14ac:dyDescent="0.35">
      <c r="A134" s="216"/>
      <c r="B134" s="215"/>
      <c r="C134" s="215"/>
      <c r="D134" s="215"/>
    </row>
    <row r="135" spans="1:4" x14ac:dyDescent="0.35">
      <c r="A135" s="216"/>
      <c r="B135" s="215"/>
      <c r="C135" s="215"/>
      <c r="D135" s="215"/>
    </row>
    <row r="136" spans="1:4" x14ac:dyDescent="0.35">
      <c r="A136" s="216"/>
      <c r="B136" s="215"/>
      <c r="C136" s="215"/>
      <c r="D136" s="215"/>
    </row>
    <row r="137" spans="1:4" x14ac:dyDescent="0.35">
      <c r="A137" s="216"/>
      <c r="B137" s="215"/>
      <c r="C137" s="215"/>
      <c r="D137" s="215"/>
    </row>
    <row r="138" spans="1:4" x14ac:dyDescent="0.35">
      <c r="A138" s="216"/>
      <c r="B138" s="215"/>
      <c r="C138" s="215"/>
      <c r="D138" s="215"/>
    </row>
    <row r="139" spans="1:4" x14ac:dyDescent="0.35">
      <c r="A139" s="216"/>
      <c r="B139" s="215"/>
      <c r="C139" s="215"/>
      <c r="D139" s="215"/>
    </row>
    <row r="140" spans="1:4" x14ac:dyDescent="0.35">
      <c r="A140" s="216"/>
      <c r="B140" s="215"/>
      <c r="C140" s="215"/>
      <c r="D140" s="215"/>
    </row>
    <row r="141" spans="1:4" x14ac:dyDescent="0.35">
      <c r="A141" s="216"/>
      <c r="B141" s="215"/>
      <c r="C141" s="215"/>
      <c r="D141" s="215"/>
    </row>
    <row r="142" spans="1:4" x14ac:dyDescent="0.35">
      <c r="A142" s="216"/>
      <c r="B142" s="215"/>
      <c r="C142" s="215"/>
      <c r="D142" s="215"/>
    </row>
    <row r="143" spans="1:4" x14ac:dyDescent="0.35">
      <c r="A143" s="216"/>
      <c r="B143" s="215"/>
      <c r="C143" s="215"/>
      <c r="D143" s="215"/>
    </row>
    <row r="144" spans="1:4" x14ac:dyDescent="0.35">
      <c r="A144" s="216"/>
      <c r="B144" s="215"/>
      <c r="C144" s="215"/>
      <c r="D144" s="215"/>
    </row>
    <row r="145" spans="1:4" x14ac:dyDescent="0.35">
      <c r="A145" s="216"/>
      <c r="B145" s="215"/>
      <c r="C145" s="215"/>
      <c r="D145" s="215"/>
    </row>
    <row r="146" spans="1:4" x14ac:dyDescent="0.35">
      <c r="A146" s="216"/>
      <c r="B146" s="215"/>
      <c r="C146" s="215"/>
      <c r="D146" s="215"/>
    </row>
    <row r="147" spans="1:4" x14ac:dyDescent="0.35">
      <c r="A147" s="216"/>
      <c r="B147" s="215"/>
      <c r="C147" s="215"/>
      <c r="D147" s="215"/>
    </row>
    <row r="148" spans="1:4" x14ac:dyDescent="0.35">
      <c r="A148" s="216"/>
      <c r="B148" s="215"/>
      <c r="C148" s="215"/>
      <c r="D148" s="215"/>
    </row>
    <row r="149" spans="1:4" x14ac:dyDescent="0.35">
      <c r="A149" s="216"/>
      <c r="B149" s="215"/>
      <c r="C149" s="215"/>
      <c r="D149" s="215"/>
    </row>
    <row r="150" spans="1:4" x14ac:dyDescent="0.35">
      <c r="A150" s="216"/>
      <c r="B150" s="215"/>
      <c r="C150" s="215"/>
      <c r="D150" s="215"/>
    </row>
    <row r="151" spans="1:4" x14ac:dyDescent="0.35">
      <c r="A151" s="216"/>
      <c r="B151" s="215"/>
      <c r="C151" s="215"/>
      <c r="D151" s="215"/>
    </row>
    <row r="152" spans="1:4" x14ac:dyDescent="0.35">
      <c r="A152" s="216"/>
      <c r="B152" s="215"/>
      <c r="C152" s="215"/>
      <c r="D152" s="215"/>
    </row>
    <row r="153" spans="1:4" x14ac:dyDescent="0.35">
      <c r="A153" s="216"/>
      <c r="B153" s="215"/>
      <c r="C153" s="215"/>
      <c r="D153" s="215"/>
    </row>
    <row r="154" spans="1:4" x14ac:dyDescent="0.35">
      <c r="A154" s="216"/>
      <c r="B154" s="215"/>
      <c r="C154" s="215"/>
      <c r="D154" s="215"/>
    </row>
    <row r="155" spans="1:4" x14ac:dyDescent="0.35">
      <c r="A155" s="216"/>
      <c r="B155" s="215"/>
      <c r="C155" s="215"/>
      <c r="D155" s="215"/>
    </row>
    <row r="156" spans="1:4" x14ac:dyDescent="0.35">
      <c r="A156" s="216"/>
      <c r="B156" s="215"/>
      <c r="C156" s="215"/>
      <c r="D156" s="215"/>
    </row>
    <row r="157" spans="1:4" x14ac:dyDescent="0.35">
      <c r="A157" s="216"/>
      <c r="B157" s="215"/>
      <c r="C157" s="215"/>
      <c r="D157" s="215"/>
    </row>
    <row r="158" spans="1:4" x14ac:dyDescent="0.35">
      <c r="A158" s="216"/>
      <c r="B158" s="215"/>
      <c r="C158" s="215"/>
      <c r="D158" s="215"/>
    </row>
    <row r="159" spans="1:4" x14ac:dyDescent="0.35">
      <c r="A159" s="216"/>
      <c r="B159" s="215"/>
      <c r="C159" s="215"/>
      <c r="D159" s="215"/>
    </row>
    <row r="160" spans="1:4" x14ac:dyDescent="0.35">
      <c r="A160" s="216"/>
      <c r="B160" s="215"/>
      <c r="C160" s="215"/>
      <c r="D160" s="215"/>
    </row>
    <row r="161" spans="1:4" x14ac:dyDescent="0.35">
      <c r="A161" s="216"/>
      <c r="B161" s="215"/>
      <c r="C161" s="215"/>
      <c r="D161" s="215"/>
    </row>
    <row r="162" spans="1:4" x14ac:dyDescent="0.35">
      <c r="A162" s="216"/>
      <c r="B162" s="215"/>
      <c r="C162" s="215"/>
      <c r="D162" s="215"/>
    </row>
    <row r="163" spans="1:4" x14ac:dyDescent="0.35">
      <c r="A163" s="216"/>
      <c r="B163" s="215"/>
      <c r="C163" s="215"/>
      <c r="D163" s="215"/>
    </row>
    <row r="164" spans="1:4" x14ac:dyDescent="0.35">
      <c r="A164" s="216"/>
      <c r="B164" s="215"/>
      <c r="C164" s="215"/>
      <c r="D164" s="215"/>
    </row>
    <row r="165" spans="1:4" x14ac:dyDescent="0.35">
      <c r="A165" s="216"/>
      <c r="B165" s="215"/>
      <c r="C165" s="215"/>
      <c r="D165" s="215"/>
    </row>
    <row r="166" spans="1:4" x14ac:dyDescent="0.35">
      <c r="A166" s="216"/>
      <c r="B166" s="215"/>
      <c r="C166" s="215"/>
      <c r="D166" s="215"/>
    </row>
    <row r="167" spans="1:4" x14ac:dyDescent="0.35">
      <c r="A167" s="216"/>
      <c r="B167" s="215"/>
      <c r="C167" s="215"/>
      <c r="D167" s="215"/>
    </row>
    <row r="168" spans="1:4" x14ac:dyDescent="0.35">
      <c r="A168" s="216"/>
      <c r="B168" s="215"/>
      <c r="C168" s="215"/>
      <c r="D168" s="215"/>
    </row>
    <row r="169" spans="1:4" x14ac:dyDescent="0.35">
      <c r="A169" s="216"/>
      <c r="B169" s="215"/>
      <c r="C169" s="215"/>
      <c r="D169" s="215"/>
    </row>
    <row r="170" spans="1:4" x14ac:dyDescent="0.35">
      <c r="A170" s="216"/>
      <c r="B170" s="215"/>
      <c r="C170" s="215"/>
      <c r="D170" s="215"/>
    </row>
    <row r="171" spans="1:4" x14ac:dyDescent="0.35">
      <c r="A171" s="216"/>
      <c r="B171" s="215"/>
      <c r="C171" s="215"/>
      <c r="D171" s="215"/>
    </row>
    <row r="172" spans="1:4" x14ac:dyDescent="0.35">
      <c r="A172" s="216"/>
      <c r="B172" s="215"/>
      <c r="C172" s="215"/>
      <c r="D172" s="215"/>
    </row>
    <row r="173" spans="1:4" x14ac:dyDescent="0.35">
      <c r="A173" s="216"/>
      <c r="B173" s="215"/>
      <c r="C173" s="215"/>
      <c r="D173" s="215"/>
    </row>
    <row r="174" spans="1:4" x14ac:dyDescent="0.35">
      <c r="A174" s="216"/>
      <c r="B174" s="215"/>
      <c r="C174" s="215"/>
      <c r="D174" s="215"/>
    </row>
    <row r="175" spans="1:4" x14ac:dyDescent="0.35">
      <c r="A175" s="216"/>
      <c r="B175" s="215"/>
      <c r="C175" s="215"/>
      <c r="D175" s="215"/>
    </row>
    <row r="176" spans="1:4" x14ac:dyDescent="0.35">
      <c r="A176" s="216"/>
      <c r="B176" s="215"/>
      <c r="C176" s="215"/>
      <c r="D176" s="215"/>
    </row>
    <row r="177" spans="1:4" x14ac:dyDescent="0.35">
      <c r="A177" s="216"/>
      <c r="B177" s="215"/>
      <c r="C177" s="215"/>
      <c r="D177" s="215"/>
    </row>
    <row r="178" spans="1:4" x14ac:dyDescent="0.35">
      <c r="A178" s="216"/>
      <c r="B178" s="215"/>
      <c r="C178" s="215"/>
      <c r="D178" s="215"/>
    </row>
    <row r="179" spans="1:4" x14ac:dyDescent="0.35">
      <c r="A179" s="216"/>
      <c r="B179" s="215"/>
      <c r="C179" s="215"/>
      <c r="D179" s="215"/>
    </row>
    <row r="180" spans="1:4" x14ac:dyDescent="0.35">
      <c r="A180" s="216"/>
      <c r="B180" s="215"/>
      <c r="C180" s="215"/>
      <c r="D180" s="215"/>
    </row>
    <row r="181" spans="1:4" x14ac:dyDescent="0.35">
      <c r="A181" s="216"/>
      <c r="B181" s="215"/>
      <c r="C181" s="215"/>
      <c r="D181" s="215"/>
    </row>
    <row r="182" spans="1:4" x14ac:dyDescent="0.35">
      <c r="A182" s="216"/>
      <c r="B182" s="215"/>
      <c r="C182" s="215"/>
      <c r="D182" s="215"/>
    </row>
    <row r="183" spans="1:4" x14ac:dyDescent="0.35">
      <c r="A183" s="216"/>
      <c r="B183" s="215"/>
      <c r="C183" s="215"/>
      <c r="D183" s="215"/>
    </row>
    <row r="184" spans="1:4" x14ac:dyDescent="0.35">
      <c r="A184" s="216"/>
      <c r="B184" s="215"/>
      <c r="C184" s="215"/>
      <c r="D184" s="215"/>
    </row>
    <row r="185" spans="1:4" x14ac:dyDescent="0.35">
      <c r="A185" s="216"/>
      <c r="B185" s="215"/>
      <c r="C185" s="215"/>
      <c r="D185" s="215"/>
    </row>
    <row r="186" spans="1:4" x14ac:dyDescent="0.35">
      <c r="A186" s="216"/>
      <c r="B186" s="215"/>
      <c r="C186" s="215"/>
      <c r="D186" s="215"/>
    </row>
    <row r="187" spans="1:4" x14ac:dyDescent="0.35">
      <c r="A187" s="216"/>
      <c r="B187" s="215"/>
      <c r="C187" s="215"/>
      <c r="D187" s="215"/>
    </row>
    <row r="188" spans="1:4" x14ac:dyDescent="0.35">
      <c r="A188" s="216"/>
      <c r="B188" s="215"/>
      <c r="C188" s="215"/>
      <c r="D188" s="215"/>
    </row>
    <row r="189" spans="1:4" x14ac:dyDescent="0.35">
      <c r="A189" s="216"/>
      <c r="B189" s="215"/>
      <c r="C189" s="215"/>
      <c r="D189" s="215"/>
    </row>
    <row r="190" spans="1:4" x14ac:dyDescent="0.35">
      <c r="A190" s="216"/>
      <c r="B190" s="215"/>
      <c r="C190" s="215"/>
      <c r="D190" s="215"/>
    </row>
    <row r="191" spans="1:4" x14ac:dyDescent="0.35">
      <c r="A191" s="216"/>
      <c r="B191" s="215"/>
      <c r="C191" s="215"/>
      <c r="D191" s="215"/>
    </row>
    <row r="192" spans="1:4" x14ac:dyDescent="0.35">
      <c r="A192" s="216"/>
      <c r="B192" s="215"/>
      <c r="C192" s="215"/>
      <c r="D192" s="215"/>
    </row>
    <row r="193" spans="1:4" x14ac:dyDescent="0.35">
      <c r="A193" s="216"/>
      <c r="B193" s="215"/>
      <c r="C193" s="215"/>
      <c r="D193" s="215"/>
    </row>
    <row r="194" spans="1:4" x14ac:dyDescent="0.35">
      <c r="A194" s="216"/>
      <c r="B194" s="215"/>
      <c r="C194" s="215"/>
      <c r="D194" s="215"/>
    </row>
    <row r="195" spans="1:4" x14ac:dyDescent="0.35">
      <c r="A195" s="216"/>
      <c r="B195" s="215"/>
      <c r="C195" s="215"/>
      <c r="D195" s="215"/>
    </row>
    <row r="196" spans="1:4" x14ac:dyDescent="0.35">
      <c r="A196" s="216"/>
      <c r="B196" s="215"/>
      <c r="C196" s="215"/>
      <c r="D196" s="215"/>
    </row>
    <row r="197" spans="1:4" x14ac:dyDescent="0.35">
      <c r="A197" s="216"/>
      <c r="B197" s="215"/>
      <c r="C197" s="215"/>
      <c r="D197" s="215"/>
    </row>
    <row r="198" spans="1:4" x14ac:dyDescent="0.35">
      <c r="A198" s="216"/>
      <c r="B198" s="215"/>
      <c r="C198" s="215"/>
      <c r="D198" s="215"/>
    </row>
    <row r="199" spans="1:4" x14ac:dyDescent="0.35">
      <c r="A199" s="216"/>
      <c r="B199" s="215"/>
      <c r="C199" s="215"/>
      <c r="D199" s="215"/>
    </row>
    <row r="200" spans="1:4" x14ac:dyDescent="0.35">
      <c r="A200" s="216"/>
      <c r="B200" s="215"/>
      <c r="C200" s="215"/>
      <c r="D200" s="215"/>
    </row>
    <row r="201" spans="1:4" x14ac:dyDescent="0.35">
      <c r="A201" s="216"/>
      <c r="B201" s="215"/>
      <c r="C201" s="215"/>
      <c r="D201" s="215"/>
    </row>
    <row r="202" spans="1:4" x14ac:dyDescent="0.35">
      <c r="A202" s="216"/>
      <c r="B202" s="215"/>
      <c r="C202" s="215"/>
      <c r="D202" s="215"/>
    </row>
    <row r="203" spans="1:4" x14ac:dyDescent="0.35">
      <c r="A203" s="216"/>
      <c r="B203" s="215"/>
      <c r="C203" s="215"/>
      <c r="D203" s="215"/>
    </row>
    <row r="204" spans="1:4" x14ac:dyDescent="0.35">
      <c r="A204" s="216"/>
      <c r="B204" s="215"/>
      <c r="C204" s="215"/>
      <c r="D204" s="215"/>
    </row>
    <row r="205" spans="1:4" x14ac:dyDescent="0.35">
      <c r="A205" s="216"/>
      <c r="B205" s="215"/>
      <c r="C205" s="215"/>
      <c r="D205" s="215"/>
    </row>
    <row r="206" spans="1:4" x14ac:dyDescent="0.35">
      <c r="A206" s="216"/>
      <c r="B206" s="215"/>
      <c r="C206" s="215"/>
      <c r="D206" s="215"/>
    </row>
    <row r="207" spans="1:4" x14ac:dyDescent="0.35">
      <c r="A207" s="216"/>
      <c r="B207" s="215"/>
      <c r="C207" s="215"/>
      <c r="D207" s="215"/>
    </row>
    <row r="208" spans="1:4" x14ac:dyDescent="0.35">
      <c r="A208" s="216"/>
      <c r="B208" s="215"/>
      <c r="C208" s="215"/>
      <c r="D208" s="215"/>
    </row>
    <row r="209" spans="1:4" x14ac:dyDescent="0.35">
      <c r="A209" s="216"/>
      <c r="B209" s="215"/>
      <c r="C209" s="215"/>
      <c r="D209" s="215"/>
    </row>
    <row r="210" spans="1:4" x14ac:dyDescent="0.35">
      <c r="A210" s="216"/>
      <c r="B210" s="215"/>
      <c r="C210" s="215"/>
      <c r="D210" s="215"/>
    </row>
    <row r="211" spans="1:4" x14ac:dyDescent="0.35">
      <c r="A211" s="216"/>
      <c r="B211" s="215"/>
      <c r="C211" s="215"/>
      <c r="D211" s="215"/>
    </row>
    <row r="212" spans="1:4" x14ac:dyDescent="0.35">
      <c r="A212" s="216"/>
      <c r="B212" s="215"/>
      <c r="C212" s="215"/>
      <c r="D212" s="215"/>
    </row>
    <row r="213" spans="1:4" x14ac:dyDescent="0.35">
      <c r="A213" s="216"/>
      <c r="B213" s="215"/>
      <c r="C213" s="215"/>
      <c r="D213" s="215"/>
    </row>
    <row r="214" spans="1:4" x14ac:dyDescent="0.35">
      <c r="A214" s="216"/>
      <c r="B214" s="215"/>
      <c r="C214" s="215"/>
      <c r="D214" s="215"/>
    </row>
    <row r="215" spans="1:4" x14ac:dyDescent="0.35">
      <c r="A215" s="216"/>
      <c r="B215" s="215"/>
      <c r="C215" s="215"/>
      <c r="D215" s="215"/>
    </row>
    <row r="216" spans="1:4" x14ac:dyDescent="0.35">
      <c r="A216" s="216"/>
      <c r="B216" s="215"/>
      <c r="C216" s="215"/>
      <c r="D216" s="215"/>
    </row>
    <row r="217" spans="1:4" x14ac:dyDescent="0.35">
      <c r="A217" s="216"/>
      <c r="B217" s="215"/>
      <c r="C217" s="215"/>
      <c r="D217" s="215"/>
    </row>
    <row r="218" spans="1:4" x14ac:dyDescent="0.35">
      <c r="A218" s="216"/>
      <c r="B218" s="215"/>
      <c r="C218" s="215"/>
      <c r="D218" s="215"/>
    </row>
    <row r="219" spans="1:4" x14ac:dyDescent="0.35">
      <c r="A219" s="216"/>
      <c r="B219" s="215"/>
      <c r="C219" s="215"/>
      <c r="D219" s="215"/>
    </row>
    <row r="220" spans="1:4" x14ac:dyDescent="0.35">
      <c r="A220" s="216"/>
      <c r="B220" s="215"/>
      <c r="C220" s="215"/>
      <c r="D220" s="215"/>
    </row>
    <row r="221" spans="1:4" x14ac:dyDescent="0.35">
      <c r="A221" s="216"/>
      <c r="B221" s="215"/>
      <c r="C221" s="215"/>
      <c r="D221" s="215"/>
    </row>
    <row r="222" spans="1:4" x14ac:dyDescent="0.35">
      <c r="A222" s="216"/>
      <c r="B222" s="215"/>
      <c r="C222" s="215"/>
      <c r="D222" s="215"/>
    </row>
    <row r="223" spans="1:4" x14ac:dyDescent="0.35">
      <c r="A223" s="216"/>
      <c r="B223" s="215"/>
      <c r="C223" s="215"/>
      <c r="D223" s="215"/>
    </row>
    <row r="224" spans="1:4" x14ac:dyDescent="0.35">
      <c r="A224" s="216"/>
      <c r="B224" s="215"/>
      <c r="C224" s="215"/>
      <c r="D224" s="215"/>
    </row>
    <row r="225" spans="1:4" x14ac:dyDescent="0.35">
      <c r="A225" s="216"/>
      <c r="B225" s="215"/>
      <c r="C225" s="215"/>
      <c r="D225" s="215"/>
    </row>
    <row r="226" spans="1:4" x14ac:dyDescent="0.35">
      <c r="A226" s="216"/>
      <c r="B226" s="215"/>
      <c r="C226" s="215"/>
      <c r="D226" s="215"/>
    </row>
    <row r="227" spans="1:4" x14ac:dyDescent="0.35">
      <c r="A227" s="216"/>
      <c r="B227" s="215"/>
      <c r="C227" s="215"/>
      <c r="D227" s="215"/>
    </row>
    <row r="228" spans="1:4" x14ac:dyDescent="0.35">
      <c r="A228" s="216"/>
      <c r="B228" s="215"/>
      <c r="C228" s="215"/>
      <c r="D228" s="215"/>
    </row>
    <row r="229" spans="1:4" x14ac:dyDescent="0.35">
      <c r="A229" s="216"/>
      <c r="B229" s="215"/>
      <c r="C229" s="215"/>
      <c r="D229" s="215"/>
    </row>
    <row r="230" spans="1:4" x14ac:dyDescent="0.35">
      <c r="A230" s="216"/>
      <c r="B230" s="215"/>
      <c r="C230" s="215"/>
      <c r="D230" s="215"/>
    </row>
    <row r="231" spans="1:4" x14ac:dyDescent="0.35">
      <c r="A231" s="216"/>
      <c r="B231" s="215"/>
      <c r="C231" s="215"/>
      <c r="D231" s="215"/>
    </row>
    <row r="232" spans="1:4" x14ac:dyDescent="0.35">
      <c r="A232" s="216"/>
      <c r="B232" s="215"/>
      <c r="C232" s="215"/>
      <c r="D232" s="215"/>
    </row>
    <row r="233" spans="1:4" x14ac:dyDescent="0.35">
      <c r="A233" s="216"/>
      <c r="B233" s="215"/>
      <c r="C233" s="215"/>
      <c r="D233" s="215"/>
    </row>
    <row r="234" spans="1:4" x14ac:dyDescent="0.35">
      <c r="A234" s="216"/>
      <c r="B234" s="215"/>
      <c r="C234" s="215"/>
      <c r="D234" s="215"/>
    </row>
    <row r="235" spans="1:4" x14ac:dyDescent="0.35">
      <c r="A235" s="216"/>
      <c r="B235" s="215"/>
      <c r="C235" s="215"/>
      <c r="D235" s="215"/>
    </row>
    <row r="236" spans="1:4" x14ac:dyDescent="0.35">
      <c r="A236" s="216"/>
      <c r="B236" s="215"/>
      <c r="C236" s="215"/>
      <c r="D236" s="215"/>
    </row>
    <row r="237" spans="1:4" x14ac:dyDescent="0.35">
      <c r="A237" s="216"/>
      <c r="B237" s="215"/>
      <c r="C237" s="215"/>
      <c r="D237" s="215"/>
    </row>
    <row r="238" spans="1:4" x14ac:dyDescent="0.35">
      <c r="A238" s="216"/>
      <c r="B238" s="215"/>
      <c r="C238" s="215"/>
      <c r="D238" s="215"/>
    </row>
    <row r="239" spans="1:4" x14ac:dyDescent="0.35">
      <c r="A239" s="216"/>
      <c r="B239" s="215"/>
      <c r="C239" s="215"/>
      <c r="D239" s="215"/>
    </row>
    <row r="240" spans="1:4" x14ac:dyDescent="0.35">
      <c r="A240" s="216"/>
      <c r="B240" s="215"/>
      <c r="C240" s="215"/>
      <c r="D240" s="215"/>
    </row>
    <row r="241" spans="1:4" x14ac:dyDescent="0.35">
      <c r="A241" s="216"/>
      <c r="B241" s="215"/>
      <c r="C241" s="215"/>
      <c r="D241" s="215"/>
    </row>
    <row r="242" spans="1:4" x14ac:dyDescent="0.35">
      <c r="A242" s="216"/>
      <c r="B242" s="215"/>
      <c r="C242" s="215"/>
      <c r="D242" s="215"/>
    </row>
    <row r="243" spans="1:4" x14ac:dyDescent="0.35">
      <c r="A243" s="216"/>
      <c r="B243" s="215"/>
      <c r="C243" s="215"/>
      <c r="D243" s="215"/>
    </row>
    <row r="244" spans="1:4" x14ac:dyDescent="0.35">
      <c r="A244" s="216"/>
      <c r="B244" s="215"/>
      <c r="C244" s="215"/>
      <c r="D244" s="215"/>
    </row>
    <row r="245" spans="1:4" x14ac:dyDescent="0.35">
      <c r="A245" s="216"/>
      <c r="B245" s="215"/>
      <c r="C245" s="215"/>
      <c r="D245" s="215"/>
    </row>
    <row r="246" spans="1:4" x14ac:dyDescent="0.35">
      <c r="A246" s="216"/>
      <c r="B246" s="215"/>
      <c r="C246" s="215"/>
      <c r="D246" s="215"/>
    </row>
    <row r="247" spans="1:4" x14ac:dyDescent="0.35">
      <c r="A247" s="216"/>
      <c r="B247" s="215"/>
      <c r="C247" s="215"/>
      <c r="D247" s="215"/>
    </row>
    <row r="248" spans="1:4" x14ac:dyDescent="0.35">
      <c r="A248" s="216"/>
      <c r="B248" s="215"/>
      <c r="C248" s="215"/>
      <c r="D248" s="215"/>
    </row>
    <row r="249" spans="1:4" x14ac:dyDescent="0.35">
      <c r="A249" s="216"/>
      <c r="B249" s="215"/>
      <c r="C249" s="215"/>
      <c r="D249" s="215"/>
    </row>
    <row r="250" spans="1:4" x14ac:dyDescent="0.35">
      <c r="A250" s="216"/>
      <c r="B250" s="215"/>
      <c r="C250" s="215"/>
      <c r="D250" s="215"/>
    </row>
    <row r="251" spans="1:4" x14ac:dyDescent="0.35">
      <c r="A251" s="216"/>
      <c r="B251" s="215"/>
      <c r="C251" s="215"/>
      <c r="D251" s="215"/>
    </row>
    <row r="252" spans="1:4" x14ac:dyDescent="0.35">
      <c r="A252" s="216"/>
      <c r="B252" s="215"/>
      <c r="C252" s="215"/>
      <c r="D252" s="215"/>
    </row>
    <row r="253" spans="1:4" x14ac:dyDescent="0.35">
      <c r="A253" s="216"/>
      <c r="B253" s="215"/>
      <c r="C253" s="215"/>
      <c r="D253" s="215"/>
    </row>
    <row r="254" spans="1:4" x14ac:dyDescent="0.35">
      <c r="A254" s="216"/>
      <c r="B254" s="215"/>
      <c r="C254" s="215"/>
      <c r="D254" s="215"/>
    </row>
    <row r="255" spans="1:4" x14ac:dyDescent="0.35">
      <c r="A255" s="216"/>
      <c r="B255" s="215"/>
      <c r="C255" s="215"/>
      <c r="D255" s="215"/>
    </row>
    <row r="256" spans="1:4" x14ac:dyDescent="0.35">
      <c r="A256" s="216"/>
      <c r="B256" s="215"/>
      <c r="C256" s="215"/>
      <c r="D256" s="215"/>
    </row>
    <row r="257" spans="1:4" x14ac:dyDescent="0.35">
      <c r="A257" s="216"/>
      <c r="B257" s="215"/>
      <c r="C257" s="215"/>
      <c r="D257" s="215"/>
    </row>
    <row r="258" spans="1:4" x14ac:dyDescent="0.35">
      <c r="A258" s="216"/>
      <c r="B258" s="215"/>
      <c r="C258" s="215"/>
      <c r="D258" s="215"/>
    </row>
    <row r="259" spans="1:4" x14ac:dyDescent="0.35">
      <c r="A259" s="216"/>
      <c r="B259" s="215"/>
      <c r="C259" s="215"/>
      <c r="D259" s="215"/>
    </row>
    <row r="260" spans="1:4" x14ac:dyDescent="0.35">
      <c r="A260" s="216"/>
      <c r="B260" s="215"/>
      <c r="C260" s="215"/>
      <c r="D260" s="215"/>
    </row>
    <row r="261" spans="1:4" x14ac:dyDescent="0.35">
      <c r="A261" s="216"/>
      <c r="B261" s="215"/>
      <c r="C261" s="215"/>
      <c r="D261" s="215"/>
    </row>
    <row r="262" spans="1:4" x14ac:dyDescent="0.35">
      <c r="A262" s="216"/>
      <c r="B262" s="215"/>
      <c r="C262" s="215"/>
      <c r="D262" s="215"/>
    </row>
    <row r="263" spans="1:4" x14ac:dyDescent="0.35">
      <c r="A263" s="216"/>
      <c r="B263" s="215"/>
      <c r="C263" s="215"/>
      <c r="D263" s="215"/>
    </row>
    <row r="264" spans="1:4" x14ac:dyDescent="0.35">
      <c r="A264" s="216"/>
      <c r="B264" s="215"/>
      <c r="C264" s="215"/>
      <c r="D264" s="215"/>
    </row>
    <row r="265" spans="1:4" x14ac:dyDescent="0.35">
      <c r="A265" s="216"/>
      <c r="B265" s="215"/>
      <c r="C265" s="215"/>
      <c r="D265" s="215"/>
    </row>
    <row r="266" spans="1:4" x14ac:dyDescent="0.35">
      <c r="A266" s="216"/>
      <c r="B266" s="215"/>
      <c r="C266" s="215"/>
      <c r="D266" s="215"/>
    </row>
    <row r="267" spans="1:4" x14ac:dyDescent="0.35">
      <c r="A267" s="216"/>
      <c r="B267" s="215"/>
      <c r="C267" s="215"/>
      <c r="D267" s="215"/>
    </row>
    <row r="268" spans="1:4" x14ac:dyDescent="0.35">
      <c r="A268" s="216"/>
      <c r="B268" s="215"/>
      <c r="C268" s="215"/>
      <c r="D268" s="215"/>
    </row>
    <row r="269" spans="1:4" x14ac:dyDescent="0.35">
      <c r="A269" s="216"/>
      <c r="B269" s="215"/>
      <c r="C269" s="215"/>
      <c r="D269" s="215"/>
    </row>
    <row r="270" spans="1:4" x14ac:dyDescent="0.35">
      <c r="A270" s="216"/>
      <c r="B270" s="215"/>
      <c r="C270" s="215"/>
      <c r="D270" s="215"/>
    </row>
    <row r="271" spans="1:4" x14ac:dyDescent="0.35">
      <c r="A271" s="216"/>
      <c r="B271" s="215"/>
      <c r="C271" s="215"/>
      <c r="D271" s="215"/>
    </row>
    <row r="272" spans="1:4" x14ac:dyDescent="0.35">
      <c r="A272" s="216"/>
      <c r="B272" s="215"/>
      <c r="C272" s="215"/>
      <c r="D272" s="215"/>
    </row>
    <row r="273" spans="1:4" x14ac:dyDescent="0.35">
      <c r="A273" s="216"/>
      <c r="B273" s="215"/>
      <c r="C273" s="215"/>
      <c r="D273" s="215"/>
    </row>
    <row r="274" spans="1:4" x14ac:dyDescent="0.35">
      <c r="A274" s="216"/>
      <c r="B274" s="215"/>
      <c r="C274" s="215"/>
      <c r="D274" s="215"/>
    </row>
    <row r="275" spans="1:4" x14ac:dyDescent="0.35">
      <c r="A275" s="216"/>
      <c r="B275" s="215"/>
      <c r="C275" s="215"/>
      <c r="D275" s="215"/>
    </row>
    <row r="276" spans="1:4" x14ac:dyDescent="0.35">
      <c r="A276" s="216"/>
      <c r="B276" s="215"/>
      <c r="C276" s="215"/>
      <c r="D276" s="215"/>
    </row>
    <row r="277" spans="1:4" x14ac:dyDescent="0.35">
      <c r="A277" s="216"/>
      <c r="B277" s="215"/>
      <c r="C277" s="215"/>
      <c r="D277" s="215"/>
    </row>
    <row r="278" spans="1:4" x14ac:dyDescent="0.35">
      <c r="A278" s="216"/>
      <c r="B278" s="215"/>
      <c r="C278" s="215"/>
      <c r="D278" s="215"/>
    </row>
    <row r="279" spans="1:4" x14ac:dyDescent="0.35">
      <c r="A279" s="216"/>
      <c r="B279" s="215"/>
      <c r="C279" s="215"/>
      <c r="D279" s="215"/>
    </row>
    <row r="280" spans="1:4" x14ac:dyDescent="0.35">
      <c r="A280" s="216"/>
      <c r="B280" s="215"/>
      <c r="C280" s="215"/>
      <c r="D280" s="215"/>
    </row>
    <row r="281" spans="1:4" x14ac:dyDescent="0.35">
      <c r="A281" s="216"/>
      <c r="B281" s="215"/>
      <c r="C281" s="215"/>
      <c r="D281" s="215"/>
    </row>
    <row r="282" spans="1:4" x14ac:dyDescent="0.35">
      <c r="A282" s="216"/>
      <c r="B282" s="215"/>
      <c r="C282" s="215"/>
      <c r="D282" s="215"/>
    </row>
    <row r="283" spans="1:4" x14ac:dyDescent="0.35">
      <c r="A283" s="216"/>
      <c r="B283" s="215"/>
      <c r="C283" s="215"/>
      <c r="D283" s="215"/>
    </row>
    <row r="284" spans="1:4" x14ac:dyDescent="0.35">
      <c r="A284" s="216"/>
      <c r="B284" s="215"/>
      <c r="C284" s="215"/>
      <c r="D284" s="215"/>
    </row>
    <row r="285" spans="1:4" x14ac:dyDescent="0.35">
      <c r="A285" s="216"/>
      <c r="B285" s="215"/>
      <c r="C285" s="215"/>
      <c r="D285" s="215"/>
    </row>
    <row r="286" spans="1:4" x14ac:dyDescent="0.35">
      <c r="A286" s="216"/>
      <c r="B286" s="215"/>
      <c r="C286" s="215"/>
      <c r="D286" s="215"/>
    </row>
    <row r="287" spans="1:4" x14ac:dyDescent="0.35">
      <c r="A287" s="216"/>
      <c r="B287" s="215"/>
      <c r="C287" s="215"/>
      <c r="D287" s="215"/>
    </row>
    <row r="288" spans="1:4" x14ac:dyDescent="0.35">
      <c r="A288" s="216"/>
      <c r="B288" s="215"/>
      <c r="C288" s="215"/>
      <c r="D288" s="215"/>
    </row>
    <row r="289" spans="1:4" x14ac:dyDescent="0.35">
      <c r="A289" s="216"/>
      <c r="B289" s="215"/>
      <c r="C289" s="215"/>
      <c r="D289" s="215"/>
    </row>
    <row r="290" spans="1:4" x14ac:dyDescent="0.35">
      <c r="A290" s="216"/>
      <c r="B290" s="215"/>
      <c r="C290" s="215"/>
      <c r="D290" s="215"/>
    </row>
    <row r="291" spans="1:4" x14ac:dyDescent="0.35">
      <c r="A291" s="216"/>
      <c r="B291" s="215"/>
      <c r="C291" s="215"/>
      <c r="D291" s="215"/>
    </row>
    <row r="292" spans="1:4" x14ac:dyDescent="0.35">
      <c r="A292" s="216"/>
      <c r="B292" s="215"/>
      <c r="C292" s="215"/>
      <c r="D292" s="215"/>
    </row>
    <row r="293" spans="1:4" x14ac:dyDescent="0.35">
      <c r="A293" s="216"/>
      <c r="B293" s="215"/>
      <c r="C293" s="215"/>
      <c r="D293" s="215"/>
    </row>
    <row r="294" spans="1:4" x14ac:dyDescent="0.35">
      <c r="A294" s="216"/>
      <c r="B294" s="215"/>
      <c r="C294" s="215"/>
      <c r="D294" s="215"/>
    </row>
    <row r="295" spans="1:4" x14ac:dyDescent="0.35">
      <c r="A295" s="216"/>
      <c r="B295" s="215"/>
      <c r="C295" s="215"/>
      <c r="D295" s="215"/>
    </row>
    <row r="296" spans="1:4" x14ac:dyDescent="0.35">
      <c r="A296" s="216"/>
      <c r="B296" s="215"/>
      <c r="C296" s="215"/>
      <c r="D296" s="215"/>
    </row>
    <row r="297" spans="1:4" x14ac:dyDescent="0.35">
      <c r="A297" s="216"/>
      <c r="B297" s="215"/>
      <c r="C297" s="215"/>
      <c r="D297" s="215"/>
    </row>
    <row r="298" spans="1:4" x14ac:dyDescent="0.35">
      <c r="A298" s="216"/>
      <c r="B298" s="215"/>
      <c r="C298" s="215"/>
      <c r="D298" s="215"/>
    </row>
    <row r="299" spans="1:4" x14ac:dyDescent="0.35">
      <c r="A299" s="216"/>
      <c r="B299" s="215"/>
      <c r="C299" s="215"/>
      <c r="D299" s="215"/>
    </row>
    <row r="300" spans="1:4" x14ac:dyDescent="0.35">
      <c r="A300" s="216"/>
      <c r="B300" s="215"/>
      <c r="C300" s="215"/>
      <c r="D300" s="215"/>
    </row>
    <row r="301" spans="1:4" x14ac:dyDescent="0.35">
      <c r="A301" s="216"/>
      <c r="B301" s="215"/>
      <c r="C301" s="215"/>
      <c r="D301" s="215"/>
    </row>
    <row r="302" spans="1:4" x14ac:dyDescent="0.35">
      <c r="A302" s="216"/>
      <c r="B302" s="215"/>
      <c r="C302" s="215"/>
      <c r="D302" s="215"/>
    </row>
    <row r="303" spans="1:4" x14ac:dyDescent="0.35">
      <c r="A303" s="216"/>
      <c r="B303" s="215"/>
      <c r="C303" s="215"/>
      <c r="D303" s="215"/>
    </row>
    <row r="304" spans="1:4" x14ac:dyDescent="0.35">
      <c r="A304" s="216"/>
      <c r="B304" s="215"/>
      <c r="C304" s="215"/>
      <c r="D304" s="215"/>
    </row>
    <row r="305" spans="1:4" x14ac:dyDescent="0.35">
      <c r="A305" s="216"/>
      <c r="B305" s="215"/>
      <c r="C305" s="215"/>
      <c r="D305" s="215"/>
    </row>
    <row r="306" spans="1:4" x14ac:dyDescent="0.35">
      <c r="A306" s="216"/>
      <c r="B306" s="215"/>
      <c r="C306" s="215"/>
      <c r="D306" s="215"/>
    </row>
    <row r="307" spans="1:4" x14ac:dyDescent="0.35">
      <c r="A307" s="216"/>
      <c r="B307" s="215"/>
      <c r="C307" s="215"/>
      <c r="D307" s="215"/>
    </row>
    <row r="308" spans="1:4" x14ac:dyDescent="0.35">
      <c r="A308" s="216"/>
      <c r="B308" s="215"/>
      <c r="C308" s="215"/>
      <c r="D308" s="215"/>
    </row>
    <row r="309" spans="1:4" x14ac:dyDescent="0.35">
      <c r="A309" s="216"/>
      <c r="B309" s="215"/>
      <c r="C309" s="215"/>
      <c r="D309" s="215"/>
    </row>
    <row r="310" spans="1:4" x14ac:dyDescent="0.35">
      <c r="A310" s="216"/>
      <c r="B310" s="215"/>
      <c r="C310" s="215"/>
      <c r="D310" s="215"/>
    </row>
    <row r="311" spans="1:4" x14ac:dyDescent="0.35">
      <c r="A311" s="216"/>
      <c r="B311" s="215"/>
      <c r="C311" s="215"/>
      <c r="D311" s="215"/>
    </row>
    <row r="312" spans="1:4" x14ac:dyDescent="0.35">
      <c r="A312" s="216"/>
      <c r="B312" s="215"/>
      <c r="C312" s="215"/>
      <c r="D312" s="215"/>
    </row>
    <row r="313" spans="1:4" x14ac:dyDescent="0.35">
      <c r="A313" s="216"/>
      <c r="B313" s="215"/>
      <c r="C313" s="215"/>
      <c r="D313" s="215"/>
    </row>
    <row r="314" spans="1:4" x14ac:dyDescent="0.35">
      <c r="A314" s="216"/>
      <c r="B314" s="215"/>
      <c r="C314" s="215"/>
      <c r="D314" s="215"/>
    </row>
    <row r="315" spans="1:4" x14ac:dyDescent="0.35">
      <c r="A315" s="216"/>
      <c r="B315" s="215"/>
      <c r="C315" s="215"/>
      <c r="D315" s="215"/>
    </row>
    <row r="316" spans="1:4" x14ac:dyDescent="0.35">
      <c r="A316" s="216"/>
      <c r="B316" s="215"/>
      <c r="C316" s="215"/>
      <c r="D316" s="215"/>
    </row>
    <row r="317" spans="1:4" x14ac:dyDescent="0.35">
      <c r="A317" s="216"/>
      <c r="B317" s="215"/>
      <c r="C317" s="215"/>
      <c r="D317" s="215"/>
    </row>
    <row r="318" spans="1:4" x14ac:dyDescent="0.35">
      <c r="A318" s="216"/>
      <c r="B318" s="215"/>
      <c r="C318" s="215"/>
      <c r="D318" s="215"/>
    </row>
    <row r="319" spans="1:4" x14ac:dyDescent="0.35">
      <c r="A319" s="216"/>
      <c r="B319" s="215"/>
      <c r="C319" s="215"/>
      <c r="D319" s="215"/>
    </row>
    <row r="320" spans="1:4" x14ac:dyDescent="0.35">
      <c r="A320" s="216"/>
      <c r="B320" s="215"/>
      <c r="C320" s="215"/>
      <c r="D320" s="215"/>
    </row>
    <row r="321" spans="1:4" x14ac:dyDescent="0.35">
      <c r="A321" s="216"/>
      <c r="B321" s="215"/>
      <c r="C321" s="215"/>
      <c r="D321" s="215"/>
    </row>
    <row r="322" spans="1:4" x14ac:dyDescent="0.35">
      <c r="A322" s="216"/>
      <c r="B322" s="215"/>
      <c r="C322" s="215"/>
      <c r="D322" s="215"/>
    </row>
    <row r="323" spans="1:4" x14ac:dyDescent="0.35">
      <c r="A323" s="216"/>
      <c r="B323" s="215"/>
      <c r="C323" s="215"/>
      <c r="D323" s="215"/>
    </row>
    <row r="324" spans="1:4" x14ac:dyDescent="0.35">
      <c r="A324" s="216"/>
      <c r="B324" s="215"/>
      <c r="C324" s="215"/>
      <c r="D324" s="215"/>
    </row>
    <row r="325" spans="1:4" x14ac:dyDescent="0.35">
      <c r="A325" s="216"/>
      <c r="B325" s="215"/>
      <c r="C325" s="215"/>
      <c r="D325" s="215"/>
    </row>
    <row r="326" spans="1:4" x14ac:dyDescent="0.35">
      <c r="A326" s="216"/>
      <c r="B326" s="215"/>
      <c r="C326" s="215"/>
      <c r="D326" s="215"/>
    </row>
    <row r="327" spans="1:4" x14ac:dyDescent="0.35">
      <c r="A327" s="216"/>
      <c r="B327" s="215"/>
      <c r="C327" s="215"/>
      <c r="D327" s="215"/>
    </row>
    <row r="328" spans="1:4" x14ac:dyDescent="0.35">
      <c r="A328" s="216"/>
      <c r="B328" s="215"/>
      <c r="C328" s="215"/>
      <c r="D328" s="215"/>
    </row>
    <row r="329" spans="1:4" x14ac:dyDescent="0.35">
      <c r="A329" s="216"/>
      <c r="B329" s="215"/>
      <c r="C329" s="215"/>
      <c r="D329" s="215"/>
    </row>
    <row r="330" spans="1:4" x14ac:dyDescent="0.35">
      <c r="A330" s="216"/>
      <c r="B330" s="215"/>
      <c r="C330" s="215"/>
      <c r="D330" s="215"/>
    </row>
    <row r="331" spans="1:4" x14ac:dyDescent="0.35">
      <c r="A331" s="216"/>
      <c r="B331" s="215"/>
      <c r="C331" s="215"/>
      <c r="D331" s="215"/>
    </row>
    <row r="332" spans="1:4" x14ac:dyDescent="0.35">
      <c r="A332" s="216"/>
      <c r="B332" s="215"/>
      <c r="C332" s="215"/>
      <c r="D332" s="215"/>
    </row>
    <row r="333" spans="1:4" x14ac:dyDescent="0.35">
      <c r="A333" s="216"/>
      <c r="B333" s="215"/>
      <c r="C333" s="215"/>
      <c r="D333" s="215"/>
    </row>
    <row r="334" spans="1:4" x14ac:dyDescent="0.35">
      <c r="A334" s="216"/>
      <c r="B334" s="215"/>
      <c r="C334" s="215"/>
      <c r="D334" s="215"/>
    </row>
    <row r="335" spans="1:4" x14ac:dyDescent="0.35">
      <c r="A335" s="216"/>
      <c r="B335" s="215"/>
      <c r="C335" s="215"/>
      <c r="D335" s="215"/>
    </row>
    <row r="336" spans="1:4" x14ac:dyDescent="0.35">
      <c r="A336" s="216"/>
      <c r="B336" s="215"/>
      <c r="C336" s="215"/>
      <c r="D336" s="215"/>
    </row>
    <row r="337" spans="1:4" x14ac:dyDescent="0.35">
      <c r="A337" s="216"/>
      <c r="B337" s="215"/>
      <c r="C337" s="215"/>
      <c r="D337" s="215"/>
    </row>
    <row r="338" spans="1:4" x14ac:dyDescent="0.35">
      <c r="A338" s="216"/>
      <c r="B338" s="215"/>
      <c r="C338" s="215"/>
      <c r="D338" s="215"/>
    </row>
    <row r="339" spans="1:4" x14ac:dyDescent="0.35">
      <c r="A339" s="216"/>
      <c r="B339" s="215"/>
      <c r="C339" s="215"/>
      <c r="D339" s="215"/>
    </row>
    <row r="340" spans="1:4" x14ac:dyDescent="0.35">
      <c r="A340" s="216"/>
      <c r="B340" s="215"/>
      <c r="C340" s="215"/>
      <c r="D340" s="215"/>
    </row>
    <row r="341" spans="1:4" x14ac:dyDescent="0.35">
      <c r="A341" s="216"/>
      <c r="B341" s="215"/>
      <c r="C341" s="215"/>
      <c r="D341" s="215"/>
    </row>
    <row r="342" spans="1:4" x14ac:dyDescent="0.35">
      <c r="A342" s="216"/>
      <c r="B342" s="215"/>
      <c r="C342" s="215"/>
      <c r="D342" s="215"/>
    </row>
    <row r="343" spans="1:4" x14ac:dyDescent="0.35">
      <c r="A343" s="216"/>
      <c r="B343" s="215"/>
      <c r="C343" s="215"/>
      <c r="D343" s="215"/>
    </row>
    <row r="344" spans="1:4" x14ac:dyDescent="0.35">
      <c r="A344" s="216"/>
      <c r="B344" s="215"/>
      <c r="C344" s="215"/>
      <c r="D344" s="215"/>
    </row>
    <row r="345" spans="1:4" x14ac:dyDescent="0.35">
      <c r="A345" s="216"/>
      <c r="B345" s="215"/>
      <c r="C345" s="215"/>
      <c r="D345" s="215"/>
    </row>
    <row r="346" spans="1:4" x14ac:dyDescent="0.35">
      <c r="A346" s="216"/>
      <c r="B346" s="215"/>
      <c r="C346" s="215"/>
      <c r="D346" s="215"/>
    </row>
    <row r="347" spans="1:4" x14ac:dyDescent="0.35">
      <c r="A347" s="216"/>
      <c r="B347" s="215"/>
      <c r="C347" s="215"/>
      <c r="D347" s="215"/>
    </row>
    <row r="348" spans="1:4" x14ac:dyDescent="0.35">
      <c r="A348" s="216"/>
      <c r="B348" s="215"/>
      <c r="C348" s="215"/>
      <c r="D348" s="215"/>
    </row>
    <row r="349" spans="1:4" x14ac:dyDescent="0.35">
      <c r="A349" s="216"/>
      <c r="B349" s="215"/>
      <c r="C349" s="215"/>
      <c r="D349" s="215"/>
    </row>
    <row r="350" spans="1:4" x14ac:dyDescent="0.35">
      <c r="A350" s="216"/>
      <c r="B350" s="215"/>
      <c r="C350" s="215"/>
      <c r="D350" s="215"/>
    </row>
    <row r="351" spans="1:4" x14ac:dyDescent="0.35">
      <c r="A351" s="216"/>
      <c r="B351" s="215"/>
      <c r="C351" s="215"/>
      <c r="D351" s="215"/>
    </row>
    <row r="352" spans="1:4" x14ac:dyDescent="0.35">
      <c r="A352" s="216"/>
      <c r="B352" s="215"/>
      <c r="C352" s="215"/>
      <c r="D352" s="215"/>
    </row>
    <row r="353" spans="1:4" x14ac:dyDescent="0.35">
      <c r="A353" s="216"/>
      <c r="B353" s="215"/>
      <c r="C353" s="215"/>
      <c r="D353" s="215"/>
    </row>
    <row r="354" spans="1:4" x14ac:dyDescent="0.35">
      <c r="A354" s="216"/>
      <c r="B354" s="215"/>
      <c r="C354" s="215"/>
      <c r="D354" s="215"/>
    </row>
    <row r="355" spans="1:4" x14ac:dyDescent="0.35">
      <c r="A355" s="216"/>
      <c r="B355" s="215"/>
      <c r="C355" s="215"/>
      <c r="D355" s="215"/>
    </row>
    <row r="356" spans="1:4" x14ac:dyDescent="0.35">
      <c r="A356" s="216"/>
      <c r="B356" s="215"/>
      <c r="C356" s="215"/>
      <c r="D356" s="215"/>
    </row>
    <row r="357" spans="1:4" x14ac:dyDescent="0.35">
      <c r="A357" s="216"/>
      <c r="B357" s="215"/>
      <c r="C357" s="215"/>
      <c r="D357" s="215"/>
    </row>
    <row r="358" spans="1:4" x14ac:dyDescent="0.35">
      <c r="A358" s="216"/>
      <c r="B358" s="215"/>
      <c r="C358" s="215"/>
      <c r="D358" s="215"/>
    </row>
    <row r="359" spans="1:4" x14ac:dyDescent="0.35">
      <c r="A359" s="216"/>
      <c r="B359" s="215"/>
      <c r="C359" s="215"/>
      <c r="D359" s="215"/>
    </row>
    <row r="360" spans="1:4" x14ac:dyDescent="0.35">
      <c r="A360" s="216"/>
      <c r="B360" s="215"/>
      <c r="C360" s="215"/>
      <c r="D360" s="215"/>
    </row>
    <row r="361" spans="1:4" x14ac:dyDescent="0.35">
      <c r="A361" s="216"/>
      <c r="B361" s="215"/>
      <c r="C361" s="215"/>
      <c r="D361" s="215"/>
    </row>
    <row r="362" spans="1:4" x14ac:dyDescent="0.35">
      <c r="A362" s="216"/>
      <c r="B362" s="215"/>
      <c r="C362" s="215"/>
      <c r="D362" s="215"/>
    </row>
    <row r="363" spans="1:4" x14ac:dyDescent="0.35">
      <c r="A363" s="216"/>
      <c r="B363" s="215"/>
      <c r="C363" s="215"/>
      <c r="D363" s="215"/>
    </row>
    <row r="364" spans="1:4" x14ac:dyDescent="0.35">
      <c r="A364" s="216"/>
      <c r="B364" s="215"/>
      <c r="C364" s="215"/>
      <c r="D364" s="215"/>
    </row>
    <row r="365" spans="1:4" x14ac:dyDescent="0.35">
      <c r="A365" s="216"/>
      <c r="B365" s="215"/>
      <c r="C365" s="215"/>
      <c r="D365" s="215"/>
    </row>
    <row r="366" spans="1:4" x14ac:dyDescent="0.35">
      <c r="A366" s="216"/>
      <c r="B366" s="215"/>
      <c r="C366" s="215"/>
      <c r="D366" s="215"/>
    </row>
    <row r="367" spans="1:4" x14ac:dyDescent="0.35">
      <c r="A367" s="216"/>
      <c r="B367" s="215"/>
      <c r="C367" s="215"/>
      <c r="D367" s="215"/>
    </row>
    <row r="368" spans="1:4" x14ac:dyDescent="0.35">
      <c r="A368" s="216"/>
      <c r="B368" s="215"/>
      <c r="C368" s="215"/>
      <c r="D368" s="215"/>
    </row>
    <row r="369" spans="1:4" x14ac:dyDescent="0.35">
      <c r="A369" s="216"/>
      <c r="B369" s="215"/>
      <c r="C369" s="215"/>
      <c r="D369" s="215"/>
    </row>
    <row r="370" spans="1:4" x14ac:dyDescent="0.35">
      <c r="A370" s="216"/>
      <c r="B370" s="215"/>
      <c r="C370" s="215"/>
      <c r="D370" s="215"/>
    </row>
    <row r="371" spans="1:4" x14ac:dyDescent="0.35">
      <c r="A371" s="216"/>
      <c r="B371" s="215"/>
      <c r="C371" s="215"/>
      <c r="D371" s="215"/>
    </row>
    <row r="372" spans="1:4" x14ac:dyDescent="0.35">
      <c r="A372" s="216"/>
      <c r="B372" s="215"/>
      <c r="C372" s="215"/>
      <c r="D372" s="215"/>
    </row>
    <row r="373" spans="1:4" x14ac:dyDescent="0.35">
      <c r="A373" s="216"/>
      <c r="B373" s="215"/>
      <c r="C373" s="215"/>
      <c r="D373" s="215"/>
    </row>
    <row r="374" spans="1:4" x14ac:dyDescent="0.35">
      <c r="A374" s="216"/>
      <c r="B374" s="215"/>
      <c r="C374" s="215"/>
      <c r="D374" s="215"/>
    </row>
    <row r="375" spans="1:4" x14ac:dyDescent="0.35">
      <c r="A375" s="216"/>
      <c r="B375" s="215"/>
      <c r="C375" s="215"/>
      <c r="D375" s="215"/>
    </row>
    <row r="376" spans="1:4" x14ac:dyDescent="0.35">
      <c r="A376" s="216"/>
      <c r="B376" s="215"/>
      <c r="C376" s="215"/>
      <c r="D376" s="215"/>
    </row>
    <row r="377" spans="1:4" x14ac:dyDescent="0.35">
      <c r="A377" s="216"/>
      <c r="B377" s="215"/>
      <c r="C377" s="215"/>
      <c r="D377" s="215"/>
    </row>
    <row r="378" spans="1:4" x14ac:dyDescent="0.35">
      <c r="A378" s="216"/>
      <c r="B378" s="215"/>
      <c r="C378" s="215"/>
      <c r="D378" s="215"/>
    </row>
    <row r="379" spans="1:4" x14ac:dyDescent="0.35">
      <c r="A379" s="216"/>
      <c r="B379" s="215"/>
      <c r="C379" s="215"/>
      <c r="D379" s="215"/>
    </row>
    <row r="380" spans="1:4" x14ac:dyDescent="0.35">
      <c r="A380" s="216"/>
      <c r="B380" s="215"/>
      <c r="C380" s="215"/>
      <c r="D380" s="215"/>
    </row>
    <row r="381" spans="1:4" x14ac:dyDescent="0.35">
      <c r="A381" s="216"/>
      <c r="B381" s="215"/>
      <c r="C381" s="215"/>
      <c r="D381" s="215"/>
    </row>
    <row r="382" spans="1:4" x14ac:dyDescent="0.35">
      <c r="A382" s="216"/>
      <c r="B382" s="215"/>
      <c r="C382" s="215"/>
      <c r="D382" s="215"/>
    </row>
    <row r="383" spans="1:4" x14ac:dyDescent="0.35">
      <c r="A383" s="216"/>
      <c r="B383" s="215"/>
      <c r="C383" s="215"/>
      <c r="D383" s="215"/>
    </row>
    <row r="384" spans="1:4" x14ac:dyDescent="0.35">
      <c r="A384" s="216"/>
      <c r="B384" s="215"/>
      <c r="C384" s="215"/>
      <c r="D384" s="215"/>
    </row>
    <row r="385" spans="1:4" x14ac:dyDescent="0.35">
      <c r="A385" s="216"/>
      <c r="B385" s="215"/>
      <c r="C385" s="215"/>
      <c r="D385" s="215"/>
    </row>
    <row r="386" spans="1:4" x14ac:dyDescent="0.35">
      <c r="A386" s="216"/>
      <c r="B386" s="215"/>
      <c r="C386" s="215"/>
      <c r="D386" s="215"/>
    </row>
    <row r="387" spans="1:4" x14ac:dyDescent="0.35">
      <c r="A387" s="216"/>
      <c r="B387" s="215"/>
      <c r="C387" s="215"/>
      <c r="D387" s="215"/>
    </row>
    <row r="388" spans="1:4" x14ac:dyDescent="0.35">
      <c r="A388" s="216"/>
      <c r="B388" s="215"/>
      <c r="C388" s="215"/>
      <c r="D388" s="215"/>
    </row>
    <row r="389" spans="1:4" x14ac:dyDescent="0.35">
      <c r="A389" s="216"/>
      <c r="B389" s="215"/>
      <c r="C389" s="215"/>
      <c r="D389" s="215"/>
    </row>
    <row r="390" spans="1:4" x14ac:dyDescent="0.35">
      <c r="A390" s="216"/>
      <c r="B390" s="215"/>
      <c r="C390" s="215"/>
      <c r="D390" s="215"/>
    </row>
    <row r="391" spans="1:4" x14ac:dyDescent="0.35">
      <c r="A391" s="216"/>
      <c r="B391" s="215"/>
      <c r="C391" s="215"/>
      <c r="D391" s="215"/>
    </row>
    <row r="392" spans="1:4" x14ac:dyDescent="0.35">
      <c r="A392" s="216"/>
      <c r="B392" s="215"/>
      <c r="C392" s="215"/>
      <c r="D392" s="215"/>
    </row>
    <row r="393" spans="1:4" x14ac:dyDescent="0.35">
      <c r="A393" s="216"/>
      <c r="B393" s="215"/>
      <c r="C393" s="215"/>
      <c r="D393" s="215"/>
    </row>
    <row r="394" spans="1:4" x14ac:dyDescent="0.35">
      <c r="A394" s="216"/>
      <c r="B394" s="215"/>
      <c r="C394" s="215"/>
      <c r="D394" s="215"/>
    </row>
    <row r="395" spans="1:4" x14ac:dyDescent="0.35">
      <c r="A395" s="216"/>
      <c r="B395" s="215"/>
      <c r="C395" s="215"/>
      <c r="D395" s="215"/>
    </row>
    <row r="396" spans="1:4" x14ac:dyDescent="0.35">
      <c r="A396" s="216"/>
      <c r="B396" s="215"/>
      <c r="C396" s="215"/>
      <c r="D396" s="215"/>
    </row>
    <row r="397" spans="1:4" x14ac:dyDescent="0.35">
      <c r="A397" s="216"/>
      <c r="B397" s="215"/>
      <c r="C397" s="215"/>
      <c r="D397" s="215"/>
    </row>
    <row r="398" spans="1:4" x14ac:dyDescent="0.35">
      <c r="A398" s="216"/>
      <c r="B398" s="215"/>
      <c r="C398" s="215"/>
      <c r="D398" s="215"/>
    </row>
    <row r="399" spans="1:4" x14ac:dyDescent="0.35">
      <c r="A399" s="216"/>
      <c r="B399" s="215"/>
      <c r="C399" s="215"/>
      <c r="D399" s="215"/>
    </row>
    <row r="400" spans="1:4" x14ac:dyDescent="0.35">
      <c r="A400" s="216"/>
      <c r="B400" s="215"/>
      <c r="C400" s="215"/>
      <c r="D400" s="215"/>
    </row>
    <row r="401" spans="1:4" x14ac:dyDescent="0.35">
      <c r="A401" s="216"/>
      <c r="B401" s="215"/>
      <c r="C401" s="215"/>
      <c r="D401" s="215"/>
    </row>
    <row r="402" spans="1:4" x14ac:dyDescent="0.35">
      <c r="A402" s="216"/>
      <c r="B402" s="215"/>
      <c r="C402" s="215"/>
      <c r="D402" s="215"/>
    </row>
    <row r="403" spans="1:4" x14ac:dyDescent="0.35">
      <c r="A403" s="216"/>
      <c r="B403" s="215"/>
      <c r="C403" s="215"/>
      <c r="D403" s="215"/>
    </row>
    <row r="404" spans="1:4" x14ac:dyDescent="0.35">
      <c r="A404" s="216"/>
      <c r="B404" s="215"/>
      <c r="C404" s="215"/>
      <c r="D404" s="215"/>
    </row>
    <row r="405" spans="1:4" x14ac:dyDescent="0.35">
      <c r="A405" s="216"/>
      <c r="B405" s="215"/>
      <c r="C405" s="215"/>
      <c r="D405" s="215"/>
    </row>
    <row r="406" spans="1:4" x14ac:dyDescent="0.35">
      <c r="A406" s="216"/>
      <c r="B406" s="215"/>
      <c r="C406" s="215"/>
      <c r="D406" s="215"/>
    </row>
    <row r="407" spans="1:4" x14ac:dyDescent="0.35">
      <c r="A407" s="216"/>
      <c r="B407" s="215"/>
      <c r="C407" s="215"/>
      <c r="D407" s="215"/>
    </row>
    <row r="408" spans="1:4" x14ac:dyDescent="0.35">
      <c r="A408" s="216"/>
      <c r="B408" s="215"/>
      <c r="C408" s="215"/>
      <c r="D408" s="215"/>
    </row>
    <row r="409" spans="1:4" x14ac:dyDescent="0.35">
      <c r="A409" s="216"/>
      <c r="B409" s="215"/>
      <c r="C409" s="215"/>
      <c r="D409" s="215"/>
    </row>
    <row r="410" spans="1:4" x14ac:dyDescent="0.35">
      <c r="A410" s="216"/>
      <c r="B410" s="215"/>
      <c r="C410" s="215"/>
      <c r="D410" s="215"/>
    </row>
    <row r="411" spans="1:4" x14ac:dyDescent="0.35">
      <c r="A411" s="216"/>
      <c r="B411" s="215"/>
      <c r="C411" s="215"/>
      <c r="D411" s="215"/>
    </row>
    <row r="412" spans="1:4" x14ac:dyDescent="0.35">
      <c r="A412" s="216"/>
      <c r="B412" s="215"/>
      <c r="C412" s="215"/>
      <c r="D412" s="215"/>
    </row>
    <row r="413" spans="1:4" x14ac:dyDescent="0.35">
      <c r="A413" s="216"/>
      <c r="B413" s="215"/>
      <c r="C413" s="215"/>
      <c r="D413" s="215"/>
    </row>
    <row r="414" spans="1:4" x14ac:dyDescent="0.35">
      <c r="A414" s="216"/>
      <c r="B414" s="215"/>
      <c r="C414" s="215"/>
      <c r="D414" s="215"/>
    </row>
    <row r="415" spans="1:4" x14ac:dyDescent="0.35">
      <c r="A415" s="216"/>
      <c r="B415" s="215"/>
      <c r="C415" s="215"/>
      <c r="D415" s="215"/>
    </row>
    <row r="416" spans="1:4" x14ac:dyDescent="0.35">
      <c r="A416" s="216"/>
      <c r="B416" s="215"/>
      <c r="C416" s="215"/>
      <c r="D416" s="215"/>
    </row>
    <row r="417" spans="1:4" x14ac:dyDescent="0.35">
      <c r="A417" s="216"/>
      <c r="B417" s="215"/>
      <c r="C417" s="215"/>
      <c r="D417" s="215"/>
    </row>
    <row r="418" spans="1:4" x14ac:dyDescent="0.35">
      <c r="A418" s="216"/>
      <c r="B418" s="215"/>
      <c r="C418" s="215"/>
      <c r="D418" s="215"/>
    </row>
    <row r="419" spans="1:4" x14ac:dyDescent="0.35">
      <c r="A419" s="216"/>
      <c r="B419" s="215"/>
      <c r="C419" s="215"/>
      <c r="D419" s="215"/>
    </row>
    <row r="420" spans="1:4" x14ac:dyDescent="0.35">
      <c r="A420" s="216"/>
      <c r="B420" s="215"/>
      <c r="C420" s="215"/>
      <c r="D420" s="215"/>
    </row>
    <row r="421" spans="1:4" x14ac:dyDescent="0.35">
      <c r="A421" s="216"/>
      <c r="B421" s="215"/>
      <c r="C421" s="215"/>
      <c r="D421" s="215"/>
    </row>
    <row r="422" spans="1:4" x14ac:dyDescent="0.35">
      <c r="A422" s="216"/>
      <c r="B422" s="215"/>
      <c r="C422" s="215"/>
      <c r="D422" s="215"/>
    </row>
    <row r="423" spans="1:4" x14ac:dyDescent="0.35">
      <c r="A423" s="216"/>
      <c r="B423" s="215"/>
      <c r="C423" s="215"/>
      <c r="D423" s="215"/>
    </row>
    <row r="424" spans="1:4" x14ac:dyDescent="0.35">
      <c r="A424" s="216"/>
      <c r="B424" s="215"/>
      <c r="C424" s="215"/>
      <c r="D424" s="215"/>
    </row>
    <row r="425" spans="1:4" x14ac:dyDescent="0.35">
      <c r="A425" s="216"/>
      <c r="B425" s="215"/>
      <c r="C425" s="215"/>
      <c r="D425" s="215"/>
    </row>
    <row r="426" spans="1:4" x14ac:dyDescent="0.35">
      <c r="A426" s="216"/>
      <c r="B426" s="215"/>
      <c r="C426" s="215"/>
      <c r="D426" s="215"/>
    </row>
    <row r="427" spans="1:4" x14ac:dyDescent="0.35">
      <c r="A427" s="216"/>
      <c r="B427" s="215"/>
      <c r="C427" s="215"/>
      <c r="D427" s="215"/>
    </row>
    <row r="428" spans="1:4" x14ac:dyDescent="0.35">
      <c r="A428" s="216"/>
      <c r="B428" s="215"/>
      <c r="C428" s="215"/>
      <c r="D428" s="215"/>
    </row>
    <row r="429" spans="1:4" x14ac:dyDescent="0.35">
      <c r="A429" s="216"/>
      <c r="B429" s="215"/>
      <c r="C429" s="215"/>
      <c r="D429" s="215"/>
    </row>
    <row r="430" spans="1:4" x14ac:dyDescent="0.35">
      <c r="A430" s="216"/>
      <c r="B430" s="215"/>
      <c r="C430" s="215"/>
      <c r="D430" s="215"/>
    </row>
    <row r="431" spans="1:4" x14ac:dyDescent="0.35">
      <c r="A431" s="216"/>
      <c r="B431" s="215"/>
      <c r="C431" s="215"/>
      <c r="D431" s="215"/>
    </row>
    <row r="432" spans="1:4" x14ac:dyDescent="0.35">
      <c r="A432" s="216"/>
      <c r="B432" s="215"/>
      <c r="C432" s="215"/>
      <c r="D432" s="215"/>
    </row>
    <row r="433" spans="1:4" x14ac:dyDescent="0.35">
      <c r="A433" s="216"/>
      <c r="B433" s="215"/>
      <c r="C433" s="215"/>
      <c r="D433" s="215"/>
    </row>
    <row r="434" spans="1:4" x14ac:dyDescent="0.35">
      <c r="A434" s="216"/>
      <c r="B434" s="215"/>
      <c r="C434" s="215"/>
      <c r="D434" s="215"/>
    </row>
    <row r="435" spans="1:4" x14ac:dyDescent="0.35">
      <c r="A435" s="216"/>
      <c r="B435" s="215"/>
      <c r="C435" s="215"/>
      <c r="D435" s="215"/>
    </row>
    <row r="436" spans="1:4" x14ac:dyDescent="0.35">
      <c r="A436" s="216"/>
      <c r="B436" s="215"/>
      <c r="C436" s="215"/>
      <c r="D436" s="215"/>
    </row>
    <row r="437" spans="1:4" x14ac:dyDescent="0.35">
      <c r="A437" s="216"/>
      <c r="B437" s="215"/>
      <c r="C437" s="215"/>
      <c r="D437" s="215"/>
    </row>
    <row r="438" spans="1:4" x14ac:dyDescent="0.35">
      <c r="A438" s="216"/>
      <c r="B438" s="215"/>
      <c r="C438" s="215"/>
      <c r="D438" s="215"/>
    </row>
    <row r="439" spans="1:4" x14ac:dyDescent="0.35">
      <c r="A439" s="216"/>
      <c r="B439" s="215"/>
      <c r="C439" s="215"/>
      <c r="D439" s="215"/>
    </row>
    <row r="440" spans="1:4" x14ac:dyDescent="0.35">
      <c r="A440" s="216"/>
      <c r="B440" s="215"/>
      <c r="C440" s="215"/>
      <c r="D440" s="215"/>
    </row>
    <row r="441" spans="1:4" x14ac:dyDescent="0.35">
      <c r="A441" s="216"/>
      <c r="B441" s="215"/>
      <c r="C441" s="215"/>
      <c r="D441" s="215"/>
    </row>
    <row r="442" spans="1:4" x14ac:dyDescent="0.35">
      <c r="A442" s="216"/>
      <c r="B442" s="215"/>
      <c r="C442" s="215"/>
      <c r="D442" s="215"/>
    </row>
    <row r="443" spans="1:4" x14ac:dyDescent="0.35">
      <c r="A443" s="216"/>
      <c r="B443" s="215"/>
      <c r="C443" s="215"/>
      <c r="D443" s="215"/>
    </row>
    <row r="444" spans="1:4" x14ac:dyDescent="0.35">
      <c r="A444" s="216"/>
      <c r="B444" s="215"/>
      <c r="C444" s="215"/>
      <c r="D444" s="215"/>
    </row>
    <row r="445" spans="1:4" x14ac:dyDescent="0.35">
      <c r="A445" s="216"/>
      <c r="B445" s="215"/>
      <c r="C445" s="215"/>
      <c r="D445" s="215"/>
    </row>
    <row r="446" spans="1:4" x14ac:dyDescent="0.35">
      <c r="A446" s="216"/>
      <c r="B446" s="215"/>
      <c r="C446" s="215"/>
      <c r="D446" s="215"/>
    </row>
    <row r="447" spans="1:4" x14ac:dyDescent="0.35">
      <c r="A447" s="216"/>
      <c r="B447" s="215"/>
      <c r="C447" s="215"/>
      <c r="D447" s="215"/>
    </row>
    <row r="448" spans="1:4" x14ac:dyDescent="0.35">
      <c r="A448" s="216"/>
      <c r="B448" s="215"/>
      <c r="C448" s="215"/>
      <c r="D448" s="215"/>
    </row>
    <row r="449" spans="1:4" x14ac:dyDescent="0.35">
      <c r="A449" s="216"/>
      <c r="B449" s="215"/>
      <c r="C449" s="215"/>
      <c r="D449" s="215"/>
    </row>
    <row r="450" spans="1:4" x14ac:dyDescent="0.35">
      <c r="A450" s="216"/>
      <c r="B450" s="215"/>
      <c r="C450" s="215"/>
      <c r="D450" s="215"/>
    </row>
    <row r="451" spans="1:4" x14ac:dyDescent="0.35">
      <c r="A451" s="216"/>
      <c r="B451" s="215"/>
      <c r="C451" s="215"/>
      <c r="D451" s="215"/>
    </row>
    <row r="452" spans="1:4" x14ac:dyDescent="0.35">
      <c r="A452" s="216"/>
      <c r="B452" s="215"/>
      <c r="C452" s="215"/>
      <c r="D452" s="215"/>
    </row>
    <row r="453" spans="1:4" x14ac:dyDescent="0.35">
      <c r="A453" s="216"/>
      <c r="B453" s="215"/>
      <c r="C453" s="215"/>
      <c r="D453" s="215"/>
    </row>
    <row r="454" spans="1:4" x14ac:dyDescent="0.35">
      <c r="A454" s="216"/>
      <c r="B454" s="215"/>
      <c r="C454" s="215"/>
      <c r="D454" s="215"/>
    </row>
    <row r="455" spans="1:4" x14ac:dyDescent="0.35">
      <c r="A455" s="216"/>
      <c r="B455" s="215"/>
      <c r="C455" s="215"/>
      <c r="D455" s="215"/>
    </row>
    <row r="456" spans="1:4" x14ac:dyDescent="0.35">
      <c r="A456" s="216"/>
      <c r="B456" s="215"/>
      <c r="C456" s="215"/>
      <c r="D456" s="215"/>
    </row>
    <row r="457" spans="1:4" x14ac:dyDescent="0.35">
      <c r="A457" s="216"/>
      <c r="B457" s="215"/>
      <c r="C457" s="215"/>
      <c r="D457" s="215"/>
    </row>
    <row r="458" spans="1:4" x14ac:dyDescent="0.35">
      <c r="A458" s="216"/>
      <c r="B458" s="215"/>
      <c r="C458" s="215"/>
      <c r="D458" s="215"/>
    </row>
    <row r="459" spans="1:4" x14ac:dyDescent="0.35">
      <c r="A459" s="216"/>
      <c r="B459" s="215"/>
      <c r="C459" s="215"/>
      <c r="D459" s="215"/>
    </row>
    <row r="460" spans="1:4" x14ac:dyDescent="0.35">
      <c r="A460" s="216"/>
      <c r="B460" s="215"/>
      <c r="C460" s="215"/>
      <c r="D460" s="215"/>
    </row>
    <row r="461" spans="1:4" x14ac:dyDescent="0.35">
      <c r="A461" s="216"/>
      <c r="B461" s="215"/>
      <c r="C461" s="215"/>
      <c r="D461" s="215"/>
    </row>
    <row r="462" spans="1:4" x14ac:dyDescent="0.35">
      <c r="A462" s="216"/>
      <c r="B462" s="215"/>
      <c r="C462" s="215"/>
      <c r="D462" s="215"/>
    </row>
    <row r="463" spans="1:4" x14ac:dyDescent="0.35">
      <c r="A463" s="216"/>
      <c r="B463" s="215"/>
      <c r="C463" s="215"/>
      <c r="D463" s="215"/>
    </row>
    <row r="464" spans="1:4" x14ac:dyDescent="0.35">
      <c r="A464" s="216"/>
      <c r="B464" s="215"/>
      <c r="C464" s="215"/>
      <c r="D464" s="215"/>
    </row>
    <row r="465" spans="1:4" x14ac:dyDescent="0.35">
      <c r="A465" s="216"/>
      <c r="B465" s="215"/>
      <c r="C465" s="215"/>
      <c r="D465" s="215"/>
    </row>
    <row r="466" spans="1:4" x14ac:dyDescent="0.35">
      <c r="A466" s="216"/>
      <c r="B466" s="215"/>
      <c r="C466" s="215"/>
      <c r="D466" s="215"/>
    </row>
    <row r="467" spans="1:4" x14ac:dyDescent="0.35">
      <c r="A467" s="216"/>
      <c r="B467" s="215"/>
      <c r="C467" s="215"/>
      <c r="D467" s="215"/>
    </row>
    <row r="468" spans="1:4" x14ac:dyDescent="0.35">
      <c r="A468" s="216"/>
      <c r="B468" s="215"/>
      <c r="C468" s="215"/>
      <c r="D468" s="215"/>
    </row>
    <row r="469" spans="1:4" x14ac:dyDescent="0.35">
      <c r="A469" s="216"/>
      <c r="B469" s="215"/>
      <c r="C469" s="215"/>
      <c r="D469" s="215"/>
    </row>
    <row r="470" spans="1:4" x14ac:dyDescent="0.35">
      <c r="A470" s="216"/>
      <c r="B470" s="215"/>
      <c r="C470" s="215"/>
      <c r="D470" s="215"/>
    </row>
    <row r="471" spans="1:4" x14ac:dyDescent="0.35">
      <c r="A471" s="216"/>
      <c r="B471" s="215"/>
      <c r="C471" s="215"/>
      <c r="D471" s="215"/>
    </row>
    <row r="472" spans="1:4" x14ac:dyDescent="0.35">
      <c r="A472" s="216"/>
      <c r="B472" s="215"/>
      <c r="C472" s="215"/>
      <c r="D472" s="215"/>
    </row>
    <row r="473" spans="1:4" x14ac:dyDescent="0.35">
      <c r="A473" s="216"/>
      <c r="B473" s="215"/>
      <c r="C473" s="215"/>
      <c r="D473" s="215"/>
    </row>
    <row r="474" spans="1:4" x14ac:dyDescent="0.35">
      <c r="A474" s="216"/>
      <c r="B474" s="215"/>
      <c r="C474" s="215"/>
      <c r="D474" s="215"/>
    </row>
    <row r="475" spans="1:4" x14ac:dyDescent="0.35">
      <c r="A475" s="216"/>
      <c r="B475" s="215"/>
      <c r="C475" s="215"/>
      <c r="D475" s="215"/>
    </row>
    <row r="476" spans="1:4" x14ac:dyDescent="0.35">
      <c r="A476" s="216"/>
      <c r="B476" s="215"/>
      <c r="C476" s="215"/>
      <c r="D476" s="215"/>
    </row>
    <row r="477" spans="1:4" x14ac:dyDescent="0.35">
      <c r="A477" s="216"/>
      <c r="B477" s="215"/>
      <c r="C477" s="215"/>
      <c r="D477" s="215"/>
    </row>
    <row r="478" spans="1:4" x14ac:dyDescent="0.35">
      <c r="A478" s="216"/>
      <c r="B478" s="215"/>
      <c r="C478" s="215"/>
      <c r="D478" s="215"/>
    </row>
    <row r="479" spans="1:4" x14ac:dyDescent="0.35">
      <c r="A479" s="216"/>
      <c r="B479" s="215"/>
      <c r="C479" s="215"/>
      <c r="D479" s="215"/>
    </row>
    <row r="480" spans="1:4" x14ac:dyDescent="0.35">
      <c r="A480" s="216"/>
      <c r="B480" s="215"/>
      <c r="C480" s="215"/>
      <c r="D480" s="215"/>
    </row>
    <row r="481" spans="1:4" x14ac:dyDescent="0.35">
      <c r="A481" s="216"/>
      <c r="B481" s="215"/>
      <c r="C481" s="215"/>
      <c r="D481" s="215"/>
    </row>
    <row r="482" spans="1:4" x14ac:dyDescent="0.35">
      <c r="A482" s="216"/>
      <c r="B482" s="215"/>
      <c r="C482" s="215"/>
      <c r="D482" s="215"/>
    </row>
    <row r="483" spans="1:4" x14ac:dyDescent="0.35">
      <c r="A483" s="216"/>
      <c r="B483" s="215"/>
      <c r="C483" s="215"/>
      <c r="D483" s="215"/>
    </row>
    <row r="484" spans="1:4" x14ac:dyDescent="0.35">
      <c r="A484" s="216"/>
      <c r="B484" s="215"/>
      <c r="C484" s="215"/>
      <c r="D484" s="215"/>
    </row>
    <row r="485" spans="1:4" x14ac:dyDescent="0.35">
      <c r="A485" s="216"/>
      <c r="B485" s="215"/>
      <c r="C485" s="215"/>
      <c r="D485" s="215"/>
    </row>
    <row r="486" spans="1:4" x14ac:dyDescent="0.35">
      <c r="A486" s="216"/>
      <c r="B486" s="215"/>
      <c r="C486" s="215"/>
      <c r="D486" s="215"/>
    </row>
    <row r="487" spans="1:4" x14ac:dyDescent="0.35">
      <c r="A487" s="216"/>
      <c r="B487" s="215"/>
      <c r="C487" s="215"/>
      <c r="D487" s="215"/>
    </row>
    <row r="488" spans="1:4" x14ac:dyDescent="0.35">
      <c r="A488" s="216"/>
      <c r="B488" s="215"/>
      <c r="C488" s="215"/>
      <c r="D488" s="215"/>
    </row>
    <row r="489" spans="1:4" x14ac:dyDescent="0.35">
      <c r="A489" s="216"/>
      <c r="B489" s="215"/>
      <c r="C489" s="215"/>
      <c r="D489" s="215"/>
    </row>
    <row r="490" spans="1:4" x14ac:dyDescent="0.35">
      <c r="A490" s="216"/>
      <c r="B490" s="215"/>
      <c r="C490" s="215"/>
      <c r="D490" s="215"/>
    </row>
    <row r="491" spans="1:4" x14ac:dyDescent="0.35">
      <c r="A491" s="216"/>
      <c r="B491" s="215"/>
      <c r="C491" s="215"/>
      <c r="D491" s="215"/>
    </row>
    <row r="492" spans="1:4" x14ac:dyDescent="0.35">
      <c r="A492" s="216"/>
      <c r="B492" s="215"/>
      <c r="C492" s="215"/>
      <c r="D492" s="215"/>
    </row>
    <row r="493" spans="1:4" x14ac:dyDescent="0.35">
      <c r="A493" s="216"/>
      <c r="B493" s="215"/>
      <c r="C493" s="215"/>
      <c r="D493" s="215"/>
    </row>
    <row r="494" spans="1:4" x14ac:dyDescent="0.35">
      <c r="A494" s="216"/>
      <c r="B494" s="215"/>
      <c r="C494" s="215"/>
      <c r="D494" s="215"/>
    </row>
    <row r="495" spans="1:4" x14ac:dyDescent="0.35">
      <c r="A495" s="216"/>
      <c r="B495" s="215"/>
      <c r="C495" s="215"/>
      <c r="D495" s="215"/>
    </row>
    <row r="496" spans="1:4" x14ac:dyDescent="0.35">
      <c r="A496" s="216"/>
      <c r="B496" s="215"/>
      <c r="C496" s="215"/>
      <c r="D496" s="215"/>
    </row>
    <row r="497" spans="1:4" x14ac:dyDescent="0.35">
      <c r="A497" s="216"/>
      <c r="B497" s="215"/>
      <c r="C497" s="215"/>
      <c r="D497" s="215"/>
    </row>
    <row r="498" spans="1:4" x14ac:dyDescent="0.35">
      <c r="A498" s="216"/>
      <c r="B498" s="215"/>
      <c r="C498" s="215"/>
      <c r="D498" s="215"/>
    </row>
    <row r="499" spans="1:4" x14ac:dyDescent="0.35">
      <c r="A499" s="216"/>
      <c r="B499" s="215"/>
      <c r="C499" s="215"/>
      <c r="D499" s="215"/>
    </row>
    <row r="500" spans="1:4" x14ac:dyDescent="0.35">
      <c r="A500" s="216"/>
      <c r="B500" s="215"/>
      <c r="C500" s="215"/>
      <c r="D500" s="215"/>
    </row>
    <row r="501" spans="1:4" x14ac:dyDescent="0.35">
      <c r="A501" s="216"/>
      <c r="B501" s="215"/>
      <c r="C501" s="215"/>
      <c r="D501" s="215"/>
    </row>
    <row r="502" spans="1:4" x14ac:dyDescent="0.35">
      <c r="A502" s="216"/>
      <c r="B502" s="215"/>
      <c r="C502" s="215"/>
      <c r="D502" s="215"/>
    </row>
    <row r="503" spans="1:4" x14ac:dyDescent="0.35">
      <c r="A503" s="216"/>
      <c r="B503" s="215"/>
      <c r="C503" s="215"/>
      <c r="D503" s="215"/>
    </row>
    <row r="504" spans="1:4" x14ac:dyDescent="0.35">
      <c r="A504" s="216"/>
      <c r="B504" s="215"/>
      <c r="C504" s="215"/>
      <c r="D504" s="215"/>
    </row>
    <row r="505" spans="1:4" x14ac:dyDescent="0.35">
      <c r="A505" s="216"/>
      <c r="B505" s="215"/>
      <c r="C505" s="215"/>
      <c r="D505" s="215"/>
    </row>
    <row r="506" spans="1:4" x14ac:dyDescent="0.35">
      <c r="A506" s="216"/>
      <c r="B506" s="215"/>
      <c r="C506" s="215"/>
      <c r="D506" s="215"/>
    </row>
    <row r="507" spans="1:4" x14ac:dyDescent="0.35">
      <c r="A507" s="216"/>
      <c r="B507" s="215"/>
      <c r="C507" s="215"/>
      <c r="D507" s="215"/>
    </row>
    <row r="508" spans="1:4" x14ac:dyDescent="0.35">
      <c r="A508" s="216"/>
      <c r="B508" s="215"/>
      <c r="C508" s="215"/>
      <c r="D508" s="215"/>
    </row>
    <row r="509" spans="1:4" x14ac:dyDescent="0.35">
      <c r="A509" s="216"/>
      <c r="B509" s="215"/>
      <c r="C509" s="215"/>
      <c r="D509" s="215"/>
    </row>
    <row r="510" spans="1:4" x14ac:dyDescent="0.35">
      <c r="A510" s="216"/>
      <c r="B510" s="215"/>
      <c r="C510" s="215"/>
      <c r="D510" s="215"/>
    </row>
    <row r="511" spans="1:4" x14ac:dyDescent="0.35">
      <c r="A511" s="216"/>
      <c r="B511" s="215"/>
      <c r="C511" s="215"/>
      <c r="D511" s="215"/>
    </row>
    <row r="512" spans="1:4" x14ac:dyDescent="0.35">
      <c r="A512" s="216"/>
      <c r="B512" s="215"/>
      <c r="C512" s="215"/>
      <c r="D512" s="215"/>
    </row>
    <row r="513" spans="1:4" x14ac:dyDescent="0.35">
      <c r="A513" s="216"/>
      <c r="B513" s="215"/>
      <c r="C513" s="215"/>
      <c r="D513" s="215"/>
    </row>
    <row r="514" spans="1:4" x14ac:dyDescent="0.35">
      <c r="A514" s="216"/>
      <c r="B514" s="215"/>
      <c r="C514" s="215"/>
      <c r="D514" s="215"/>
    </row>
    <row r="515" spans="1:4" x14ac:dyDescent="0.35">
      <c r="A515" s="216"/>
      <c r="B515" s="215"/>
      <c r="C515" s="215"/>
      <c r="D515" s="215"/>
    </row>
    <row r="516" spans="1:4" x14ac:dyDescent="0.35">
      <c r="A516" s="216"/>
      <c r="B516" s="215"/>
      <c r="C516" s="215"/>
      <c r="D516" s="215"/>
    </row>
    <row r="517" spans="1:4" x14ac:dyDescent="0.35">
      <c r="A517" s="216"/>
      <c r="B517" s="215"/>
      <c r="C517" s="215"/>
      <c r="D517" s="215"/>
    </row>
    <row r="518" spans="1:4" x14ac:dyDescent="0.35">
      <c r="A518" s="216"/>
      <c r="B518" s="215"/>
      <c r="C518" s="215"/>
      <c r="D518" s="215"/>
    </row>
    <row r="519" spans="1:4" x14ac:dyDescent="0.35">
      <c r="A519" s="216"/>
      <c r="B519" s="215"/>
      <c r="C519" s="215"/>
      <c r="D519" s="215"/>
    </row>
    <row r="520" spans="1:4" x14ac:dyDescent="0.35">
      <c r="A520" s="216"/>
      <c r="B520" s="215"/>
      <c r="C520" s="215"/>
      <c r="D520" s="215"/>
    </row>
    <row r="521" spans="1:4" x14ac:dyDescent="0.35">
      <c r="A521" s="216"/>
      <c r="B521" s="215"/>
      <c r="C521" s="215"/>
      <c r="D521" s="215"/>
    </row>
    <row r="522" spans="1:4" x14ac:dyDescent="0.35">
      <c r="A522" s="216"/>
      <c r="B522" s="215"/>
      <c r="C522" s="215"/>
      <c r="D522" s="215"/>
    </row>
    <row r="523" spans="1:4" x14ac:dyDescent="0.35">
      <c r="A523" s="216"/>
      <c r="B523" s="215"/>
      <c r="C523" s="215"/>
      <c r="D523" s="215"/>
    </row>
    <row r="524" spans="1:4" x14ac:dyDescent="0.35">
      <c r="A524" s="216"/>
      <c r="B524" s="215"/>
      <c r="C524" s="215"/>
      <c r="D524" s="215"/>
    </row>
    <row r="525" spans="1:4" x14ac:dyDescent="0.35">
      <c r="A525" s="216"/>
      <c r="B525" s="215"/>
      <c r="C525" s="215"/>
      <c r="D525" s="215"/>
    </row>
    <row r="526" spans="1:4" x14ac:dyDescent="0.35">
      <c r="A526" s="216"/>
      <c r="B526" s="215"/>
      <c r="C526" s="215"/>
      <c r="D526" s="215"/>
    </row>
    <row r="527" spans="1:4" x14ac:dyDescent="0.35">
      <c r="A527" s="216"/>
      <c r="B527" s="215"/>
      <c r="C527" s="215"/>
      <c r="D527" s="215"/>
    </row>
    <row r="528" spans="1:4" x14ac:dyDescent="0.35">
      <c r="A528" s="216"/>
      <c r="B528" s="215"/>
      <c r="C528" s="215"/>
      <c r="D528" s="215"/>
    </row>
    <row r="529" spans="1:4" x14ac:dyDescent="0.35">
      <c r="A529" s="216"/>
      <c r="B529" s="215"/>
      <c r="C529" s="215"/>
      <c r="D529" s="215"/>
    </row>
    <row r="530" spans="1:4" x14ac:dyDescent="0.35">
      <c r="A530" s="216"/>
      <c r="B530" s="215"/>
      <c r="C530" s="215"/>
      <c r="D530" s="215"/>
    </row>
    <row r="531" spans="1:4" x14ac:dyDescent="0.35">
      <c r="A531" s="216"/>
      <c r="B531" s="215"/>
      <c r="C531" s="215"/>
      <c r="D531" s="215"/>
    </row>
    <row r="532" spans="1:4" x14ac:dyDescent="0.35">
      <c r="A532" s="216"/>
      <c r="B532" s="215"/>
      <c r="C532" s="215"/>
      <c r="D532" s="215"/>
    </row>
    <row r="533" spans="1:4" x14ac:dyDescent="0.35">
      <c r="A533" s="216"/>
      <c r="B533" s="215"/>
      <c r="C533" s="215"/>
      <c r="D533" s="215"/>
    </row>
    <row r="534" spans="1:4" x14ac:dyDescent="0.35">
      <c r="A534" s="216"/>
      <c r="B534" s="215"/>
      <c r="C534" s="215"/>
      <c r="D534" s="215"/>
    </row>
    <row r="535" spans="1:4" x14ac:dyDescent="0.35">
      <c r="A535" s="216"/>
      <c r="B535" s="215"/>
      <c r="C535" s="215"/>
      <c r="D535" s="215"/>
    </row>
    <row r="536" spans="1:4" x14ac:dyDescent="0.35">
      <c r="A536" s="216"/>
      <c r="B536" s="215"/>
      <c r="C536" s="215"/>
      <c r="D536" s="215"/>
    </row>
    <row r="537" spans="1:4" x14ac:dyDescent="0.35">
      <c r="A537" s="216"/>
      <c r="B537" s="215"/>
      <c r="C537" s="215"/>
      <c r="D537" s="215"/>
    </row>
    <row r="538" spans="1:4" x14ac:dyDescent="0.35">
      <c r="A538" s="216"/>
      <c r="B538" s="215"/>
      <c r="C538" s="215"/>
      <c r="D538" s="215"/>
    </row>
    <row r="539" spans="1:4" x14ac:dyDescent="0.35">
      <c r="A539" s="216"/>
      <c r="B539" s="215"/>
      <c r="C539" s="215"/>
      <c r="D539" s="215"/>
    </row>
    <row r="540" spans="1:4" x14ac:dyDescent="0.35">
      <c r="A540" s="216"/>
      <c r="B540" s="215"/>
      <c r="C540" s="215"/>
      <c r="D540" s="215"/>
    </row>
    <row r="541" spans="1:4" x14ac:dyDescent="0.35">
      <c r="A541" s="216"/>
      <c r="B541" s="215"/>
      <c r="C541" s="215"/>
      <c r="D541" s="215"/>
    </row>
    <row r="542" spans="1:4" x14ac:dyDescent="0.35">
      <c r="A542" s="216"/>
      <c r="B542" s="215"/>
      <c r="C542" s="215"/>
      <c r="D542" s="215"/>
    </row>
    <row r="543" spans="1:4" x14ac:dyDescent="0.35">
      <c r="A543" s="216"/>
      <c r="B543" s="215"/>
      <c r="C543" s="215"/>
      <c r="D543" s="215"/>
    </row>
    <row r="544" spans="1:4" x14ac:dyDescent="0.35">
      <c r="A544" s="216"/>
      <c r="B544" s="215"/>
      <c r="C544" s="215"/>
      <c r="D544" s="215"/>
    </row>
    <row r="545" spans="1:4" x14ac:dyDescent="0.35">
      <c r="A545" s="216"/>
      <c r="B545" s="215"/>
      <c r="C545" s="215"/>
      <c r="D545" s="215"/>
    </row>
    <row r="546" spans="1:4" x14ac:dyDescent="0.35">
      <c r="A546" s="216"/>
      <c r="B546" s="215"/>
      <c r="C546" s="215"/>
      <c r="D546" s="215"/>
    </row>
    <row r="547" spans="1:4" x14ac:dyDescent="0.35">
      <c r="A547" s="216"/>
      <c r="B547" s="215"/>
      <c r="C547" s="215"/>
      <c r="D547" s="215"/>
    </row>
    <row r="548" spans="1:4" x14ac:dyDescent="0.35">
      <c r="A548" s="216"/>
      <c r="B548" s="215"/>
      <c r="C548" s="215"/>
      <c r="D548" s="215"/>
    </row>
    <row r="549" spans="1:4" x14ac:dyDescent="0.35">
      <c r="A549" s="216"/>
      <c r="B549" s="215"/>
      <c r="C549" s="215"/>
      <c r="D549" s="215"/>
    </row>
    <row r="550" spans="1:4" x14ac:dyDescent="0.35">
      <c r="A550" s="216"/>
      <c r="B550" s="215"/>
      <c r="C550" s="215"/>
      <c r="D550" s="215"/>
    </row>
    <row r="551" spans="1:4" x14ac:dyDescent="0.35">
      <c r="A551" s="216"/>
      <c r="B551" s="215"/>
      <c r="C551" s="215"/>
      <c r="D551" s="215"/>
    </row>
    <row r="552" spans="1:4" x14ac:dyDescent="0.35">
      <c r="A552" s="216"/>
      <c r="B552" s="215"/>
      <c r="C552" s="215"/>
      <c r="D552" s="215"/>
    </row>
    <row r="553" spans="1:4" x14ac:dyDescent="0.35">
      <c r="A553" s="216"/>
      <c r="B553" s="215"/>
      <c r="C553" s="215"/>
      <c r="D553" s="215"/>
    </row>
    <row r="554" spans="1:4" x14ac:dyDescent="0.35">
      <c r="A554" s="216"/>
      <c r="B554" s="215"/>
      <c r="C554" s="215"/>
      <c r="D554" s="215"/>
    </row>
    <row r="555" spans="1:4" x14ac:dyDescent="0.35">
      <c r="A555" s="216"/>
      <c r="B555" s="215"/>
      <c r="C555" s="215"/>
      <c r="D555" s="215"/>
    </row>
    <row r="556" spans="1:4" x14ac:dyDescent="0.35">
      <c r="A556" s="216"/>
      <c r="B556" s="215"/>
      <c r="C556" s="215"/>
      <c r="D556" s="215"/>
    </row>
    <row r="557" spans="1:4" x14ac:dyDescent="0.35">
      <c r="A557" s="216"/>
      <c r="B557" s="215"/>
      <c r="C557" s="215"/>
      <c r="D557" s="215"/>
    </row>
    <row r="558" spans="1:4" x14ac:dyDescent="0.35">
      <c r="A558" s="216"/>
      <c r="B558" s="215"/>
      <c r="C558" s="215"/>
      <c r="D558" s="215"/>
    </row>
    <row r="559" spans="1:4" x14ac:dyDescent="0.35">
      <c r="A559" s="216"/>
      <c r="B559" s="215"/>
      <c r="C559" s="215"/>
      <c r="D559" s="215"/>
    </row>
    <row r="560" spans="1:4" x14ac:dyDescent="0.35">
      <c r="A560" s="216"/>
      <c r="B560" s="215"/>
      <c r="C560" s="215"/>
      <c r="D560" s="215"/>
    </row>
    <row r="561" spans="1:4" x14ac:dyDescent="0.35">
      <c r="A561" s="216"/>
      <c r="B561" s="215"/>
      <c r="C561" s="215"/>
      <c r="D561" s="215"/>
    </row>
    <row r="562" spans="1:4" x14ac:dyDescent="0.35">
      <c r="A562" s="216"/>
      <c r="B562" s="215"/>
      <c r="C562" s="215"/>
      <c r="D562" s="215"/>
    </row>
    <row r="563" spans="1:4" x14ac:dyDescent="0.35">
      <c r="A563" s="216"/>
      <c r="B563" s="215"/>
      <c r="C563" s="215"/>
      <c r="D563" s="215"/>
    </row>
    <row r="564" spans="1:4" x14ac:dyDescent="0.35">
      <c r="A564" s="216"/>
      <c r="B564" s="215"/>
      <c r="C564" s="215"/>
      <c r="D564" s="215"/>
    </row>
    <row r="565" spans="1:4" x14ac:dyDescent="0.35">
      <c r="A565" s="216"/>
      <c r="B565" s="215"/>
      <c r="C565" s="215"/>
      <c r="D565" s="215"/>
    </row>
    <row r="566" spans="1:4" x14ac:dyDescent="0.35">
      <c r="A566" s="216"/>
      <c r="B566" s="215"/>
      <c r="C566" s="215"/>
      <c r="D566" s="215"/>
    </row>
    <row r="567" spans="1:4" x14ac:dyDescent="0.35">
      <c r="A567" s="216"/>
      <c r="B567" s="215"/>
      <c r="C567" s="215"/>
      <c r="D567" s="215"/>
    </row>
    <row r="568" spans="1:4" x14ac:dyDescent="0.35">
      <c r="A568" s="216"/>
      <c r="B568" s="215"/>
      <c r="C568" s="215"/>
      <c r="D568" s="215"/>
    </row>
    <row r="569" spans="1:4" x14ac:dyDescent="0.35">
      <c r="A569" s="216"/>
      <c r="B569" s="215"/>
      <c r="C569" s="215"/>
      <c r="D569" s="215"/>
    </row>
    <row r="570" spans="1:4" x14ac:dyDescent="0.35">
      <c r="A570" s="216"/>
      <c r="B570" s="215"/>
      <c r="C570" s="215"/>
      <c r="D570" s="215"/>
    </row>
    <row r="571" spans="1:4" x14ac:dyDescent="0.35">
      <c r="A571" s="216"/>
      <c r="B571" s="215"/>
      <c r="C571" s="215"/>
      <c r="D571" s="215"/>
    </row>
    <row r="572" spans="1:4" x14ac:dyDescent="0.35">
      <c r="A572" s="216"/>
      <c r="B572" s="215"/>
      <c r="C572" s="215"/>
      <c r="D572" s="215"/>
    </row>
    <row r="573" spans="1:4" x14ac:dyDescent="0.35">
      <c r="A573" s="216"/>
      <c r="B573" s="215"/>
      <c r="C573" s="215"/>
      <c r="D573" s="215"/>
    </row>
    <row r="574" spans="1:4" x14ac:dyDescent="0.35">
      <c r="A574" s="216"/>
      <c r="B574" s="215"/>
      <c r="C574" s="215"/>
      <c r="D574" s="215"/>
    </row>
    <row r="575" spans="1:4" x14ac:dyDescent="0.35">
      <c r="A575" s="216"/>
      <c r="B575" s="215"/>
      <c r="C575" s="215"/>
      <c r="D575" s="215"/>
    </row>
    <row r="576" spans="1:4" x14ac:dyDescent="0.35">
      <c r="A576" s="216"/>
      <c r="B576" s="215"/>
      <c r="C576" s="215"/>
      <c r="D576" s="215"/>
    </row>
    <row r="577" spans="1:4" x14ac:dyDescent="0.35">
      <c r="A577" s="216"/>
      <c r="B577" s="215"/>
      <c r="C577" s="215"/>
      <c r="D577" s="215"/>
    </row>
    <row r="578" spans="1:4" x14ac:dyDescent="0.35">
      <c r="A578" s="216"/>
      <c r="B578" s="215"/>
      <c r="C578" s="215"/>
      <c r="D578" s="215"/>
    </row>
    <row r="579" spans="1:4" x14ac:dyDescent="0.35">
      <c r="A579" s="216"/>
      <c r="B579" s="215"/>
      <c r="C579" s="215"/>
      <c r="D579" s="215"/>
    </row>
    <row r="580" spans="1:4" x14ac:dyDescent="0.35">
      <c r="A580" s="216"/>
      <c r="B580" s="215"/>
      <c r="C580" s="215"/>
      <c r="D580" s="215"/>
    </row>
    <row r="581" spans="1:4" x14ac:dyDescent="0.35">
      <c r="A581" s="216"/>
      <c r="B581" s="215"/>
      <c r="C581" s="215"/>
      <c r="D581" s="215"/>
    </row>
    <row r="582" spans="1:4" x14ac:dyDescent="0.35">
      <c r="A582" s="216"/>
      <c r="B582" s="215"/>
      <c r="C582" s="215"/>
      <c r="D582" s="215"/>
    </row>
    <row r="583" spans="1:4" x14ac:dyDescent="0.35">
      <c r="A583" s="216"/>
      <c r="B583" s="215"/>
      <c r="C583" s="215"/>
      <c r="D583" s="215"/>
    </row>
    <row r="584" spans="1:4" x14ac:dyDescent="0.35">
      <c r="A584" s="216"/>
      <c r="B584" s="215"/>
      <c r="C584" s="215"/>
      <c r="D584" s="215"/>
    </row>
    <row r="585" spans="1:4" x14ac:dyDescent="0.35">
      <c r="A585" s="216"/>
      <c r="B585" s="215"/>
      <c r="C585" s="215"/>
      <c r="D585" s="215"/>
    </row>
    <row r="586" spans="1:4" x14ac:dyDescent="0.35">
      <c r="A586" s="216"/>
      <c r="B586" s="215"/>
      <c r="C586" s="215"/>
      <c r="D586" s="215"/>
    </row>
    <row r="587" spans="1:4" x14ac:dyDescent="0.35">
      <c r="A587" s="216"/>
      <c r="B587" s="215"/>
      <c r="C587" s="215"/>
      <c r="D587" s="215"/>
    </row>
    <row r="588" spans="1:4" x14ac:dyDescent="0.35">
      <c r="A588" s="216"/>
      <c r="B588" s="215"/>
      <c r="C588" s="215"/>
      <c r="D588" s="215"/>
    </row>
    <row r="589" spans="1:4" x14ac:dyDescent="0.35">
      <c r="A589" s="216"/>
      <c r="B589" s="215"/>
      <c r="C589" s="215"/>
      <c r="D589" s="215"/>
    </row>
    <row r="590" spans="1:4" x14ac:dyDescent="0.35">
      <c r="A590" s="216"/>
      <c r="B590" s="215"/>
      <c r="C590" s="215"/>
      <c r="D590" s="215"/>
    </row>
    <row r="591" spans="1:4" x14ac:dyDescent="0.35">
      <c r="A591" s="216"/>
      <c r="B591" s="215"/>
      <c r="C591" s="215"/>
      <c r="D591" s="215"/>
    </row>
    <row r="592" spans="1:4" x14ac:dyDescent="0.35">
      <c r="A592" s="216"/>
      <c r="B592" s="215"/>
      <c r="C592" s="215"/>
      <c r="D592" s="215"/>
    </row>
    <row r="593" spans="1:4" x14ac:dyDescent="0.35">
      <c r="A593" s="216"/>
      <c r="B593" s="215"/>
      <c r="C593" s="215"/>
      <c r="D593" s="215"/>
    </row>
    <row r="594" spans="1:4" x14ac:dyDescent="0.35">
      <c r="A594" s="216"/>
      <c r="B594" s="215"/>
      <c r="C594" s="215"/>
      <c r="D594" s="215"/>
    </row>
    <row r="595" spans="1:4" x14ac:dyDescent="0.35">
      <c r="A595" s="216"/>
      <c r="B595" s="215"/>
      <c r="C595" s="215"/>
      <c r="D595" s="215"/>
    </row>
    <row r="596" spans="1:4" x14ac:dyDescent="0.35">
      <c r="A596" s="216"/>
      <c r="B596" s="215"/>
      <c r="C596" s="215"/>
      <c r="D596" s="215"/>
    </row>
    <row r="597" spans="1:4" x14ac:dyDescent="0.35">
      <c r="A597" s="216"/>
      <c r="B597" s="215"/>
      <c r="C597" s="215"/>
      <c r="D597" s="215"/>
    </row>
    <row r="598" spans="1:4" x14ac:dyDescent="0.35">
      <c r="A598" s="216"/>
      <c r="B598" s="215"/>
      <c r="C598" s="215"/>
      <c r="D598" s="215"/>
    </row>
    <row r="599" spans="1:4" x14ac:dyDescent="0.35">
      <c r="A599" s="216"/>
      <c r="B599" s="215"/>
      <c r="C599" s="215"/>
      <c r="D599" s="215"/>
    </row>
    <row r="600" spans="1:4" x14ac:dyDescent="0.35">
      <c r="A600" s="216"/>
      <c r="B600" s="215"/>
      <c r="C600" s="215"/>
      <c r="D600" s="215"/>
    </row>
    <row r="601" spans="1:4" x14ac:dyDescent="0.35">
      <c r="A601" s="216"/>
      <c r="B601" s="215"/>
      <c r="C601" s="215"/>
      <c r="D601" s="215"/>
    </row>
    <row r="602" spans="1:4" x14ac:dyDescent="0.35">
      <c r="A602" s="216"/>
      <c r="B602" s="215"/>
      <c r="C602" s="215"/>
      <c r="D602" s="215"/>
    </row>
    <row r="603" spans="1:4" x14ac:dyDescent="0.35">
      <c r="A603" s="216"/>
      <c r="B603" s="215"/>
      <c r="C603" s="215"/>
      <c r="D603" s="215"/>
    </row>
    <row r="604" spans="1:4" x14ac:dyDescent="0.35">
      <c r="A604" s="216"/>
      <c r="B604" s="215"/>
      <c r="C604" s="215"/>
      <c r="D604" s="215"/>
    </row>
    <row r="605" spans="1:4" x14ac:dyDescent="0.35">
      <c r="A605" s="216"/>
      <c r="B605" s="215"/>
      <c r="C605" s="215"/>
      <c r="D605" s="215"/>
    </row>
    <row r="606" spans="1:4" x14ac:dyDescent="0.35">
      <c r="A606" s="216"/>
      <c r="B606" s="215"/>
      <c r="C606" s="215"/>
      <c r="D606" s="215"/>
    </row>
    <row r="607" spans="1:4" x14ac:dyDescent="0.35">
      <c r="A607" s="216"/>
      <c r="B607" s="215"/>
      <c r="C607" s="215"/>
      <c r="D607" s="215"/>
    </row>
    <row r="608" spans="1:4" x14ac:dyDescent="0.35">
      <c r="A608" s="216"/>
      <c r="B608" s="215"/>
      <c r="C608" s="215"/>
      <c r="D608" s="215"/>
    </row>
    <row r="609" spans="1:4" x14ac:dyDescent="0.35">
      <c r="A609" s="216"/>
      <c r="B609" s="215"/>
      <c r="C609" s="215"/>
      <c r="D609" s="215"/>
    </row>
    <row r="610" spans="1:4" x14ac:dyDescent="0.35">
      <c r="A610" s="216"/>
      <c r="B610" s="215"/>
      <c r="C610" s="215"/>
      <c r="D610" s="215"/>
    </row>
    <row r="611" spans="1:4" x14ac:dyDescent="0.35">
      <c r="A611" s="216"/>
      <c r="B611" s="215"/>
      <c r="C611" s="215"/>
      <c r="D611" s="215"/>
    </row>
    <row r="612" spans="1:4" x14ac:dyDescent="0.35">
      <c r="A612" s="216"/>
      <c r="B612" s="215"/>
      <c r="C612" s="215"/>
      <c r="D612" s="215"/>
    </row>
    <row r="613" spans="1:4" x14ac:dyDescent="0.35">
      <c r="A613" s="216"/>
      <c r="B613" s="215"/>
      <c r="C613" s="215"/>
      <c r="D613" s="215"/>
    </row>
    <row r="614" spans="1:4" x14ac:dyDescent="0.35">
      <c r="A614" s="216"/>
      <c r="B614" s="215"/>
      <c r="C614" s="215"/>
      <c r="D614" s="215"/>
    </row>
    <row r="615" spans="1:4" x14ac:dyDescent="0.35">
      <c r="A615" s="216"/>
      <c r="B615" s="215"/>
      <c r="C615" s="215"/>
      <c r="D615" s="215"/>
    </row>
    <row r="616" spans="1:4" x14ac:dyDescent="0.35">
      <c r="A616" s="216"/>
      <c r="B616" s="215"/>
      <c r="C616" s="215"/>
      <c r="D616" s="215"/>
    </row>
    <row r="617" spans="1:4" x14ac:dyDescent="0.35">
      <c r="A617" s="216"/>
      <c r="B617" s="215"/>
      <c r="C617" s="215"/>
      <c r="D617" s="215"/>
    </row>
    <row r="618" spans="1:4" x14ac:dyDescent="0.35">
      <c r="A618" s="216"/>
      <c r="B618" s="215"/>
      <c r="C618" s="215"/>
      <c r="D618" s="215"/>
    </row>
    <row r="619" spans="1:4" x14ac:dyDescent="0.35">
      <c r="A619" s="216"/>
      <c r="B619" s="215"/>
      <c r="C619" s="215"/>
      <c r="D619" s="215"/>
    </row>
    <row r="620" spans="1:4" x14ac:dyDescent="0.35">
      <c r="A620" s="216"/>
      <c r="B620" s="215"/>
      <c r="C620" s="215"/>
      <c r="D620" s="215"/>
    </row>
    <row r="621" spans="1:4" x14ac:dyDescent="0.35">
      <c r="A621" s="216"/>
      <c r="B621" s="215"/>
      <c r="C621" s="215"/>
      <c r="D621" s="215"/>
    </row>
    <row r="622" spans="1:4" x14ac:dyDescent="0.35">
      <c r="A622" s="216"/>
      <c r="B622" s="215"/>
      <c r="C622" s="215"/>
      <c r="D622" s="215"/>
    </row>
    <row r="623" spans="1:4" x14ac:dyDescent="0.35">
      <c r="A623" s="216"/>
      <c r="B623" s="215"/>
      <c r="C623" s="215"/>
      <c r="D623" s="215"/>
    </row>
    <row r="624" spans="1:4" x14ac:dyDescent="0.35">
      <c r="A624" s="216"/>
      <c r="B624" s="215"/>
      <c r="C624" s="215"/>
      <c r="D624" s="215"/>
    </row>
    <row r="625" spans="1:4" x14ac:dyDescent="0.35">
      <c r="A625" s="216"/>
      <c r="B625" s="215"/>
      <c r="C625" s="215"/>
      <c r="D625" s="215"/>
    </row>
    <row r="626" spans="1:4" x14ac:dyDescent="0.35">
      <c r="A626" s="216"/>
      <c r="B626" s="215"/>
      <c r="C626" s="215"/>
      <c r="D626" s="215"/>
    </row>
    <row r="627" spans="1:4" x14ac:dyDescent="0.35">
      <c r="A627" s="216"/>
      <c r="B627" s="215"/>
      <c r="C627" s="215"/>
      <c r="D627" s="215"/>
    </row>
    <row r="628" spans="1:4" x14ac:dyDescent="0.35">
      <c r="A628" s="216"/>
      <c r="B628" s="215"/>
      <c r="C628" s="215"/>
      <c r="D628" s="215"/>
    </row>
    <row r="629" spans="1:4" x14ac:dyDescent="0.35">
      <c r="A629" s="216"/>
      <c r="B629" s="215"/>
      <c r="C629" s="215"/>
      <c r="D629" s="215"/>
    </row>
    <row r="630" spans="1:4" x14ac:dyDescent="0.35">
      <c r="A630" s="216"/>
      <c r="B630" s="215"/>
      <c r="C630" s="215"/>
      <c r="D630" s="215"/>
    </row>
    <row r="631" spans="1:4" x14ac:dyDescent="0.35">
      <c r="A631" s="216"/>
      <c r="B631" s="215"/>
      <c r="C631" s="215"/>
      <c r="D631" s="215"/>
    </row>
    <row r="632" spans="1:4" x14ac:dyDescent="0.35">
      <c r="A632" s="216"/>
      <c r="B632" s="215"/>
      <c r="C632" s="215"/>
      <c r="D632" s="215"/>
    </row>
    <row r="633" spans="1:4" x14ac:dyDescent="0.35">
      <c r="A633" s="216"/>
      <c r="B633" s="215"/>
      <c r="C633" s="215"/>
      <c r="D633" s="215"/>
    </row>
    <row r="634" spans="1:4" x14ac:dyDescent="0.35">
      <c r="A634" s="216"/>
      <c r="B634" s="215"/>
      <c r="C634" s="215"/>
      <c r="D634" s="215"/>
    </row>
    <row r="635" spans="1:4" x14ac:dyDescent="0.35">
      <c r="A635" s="216"/>
      <c r="B635" s="215"/>
      <c r="C635" s="215"/>
      <c r="D635" s="215"/>
    </row>
    <row r="636" spans="1:4" x14ac:dyDescent="0.35">
      <c r="A636" s="216"/>
      <c r="B636" s="215"/>
      <c r="C636" s="215"/>
      <c r="D636" s="215"/>
    </row>
    <row r="637" spans="1:4" x14ac:dyDescent="0.35">
      <c r="A637" s="216"/>
      <c r="B637" s="215"/>
      <c r="C637" s="215"/>
      <c r="D637" s="215"/>
    </row>
    <row r="638" spans="1:4" x14ac:dyDescent="0.35">
      <c r="A638" s="216"/>
      <c r="B638" s="215"/>
      <c r="C638" s="215"/>
      <c r="D638" s="215"/>
    </row>
    <row r="639" spans="1:4" x14ac:dyDescent="0.35">
      <c r="A639" s="216"/>
      <c r="B639" s="215"/>
      <c r="C639" s="215"/>
      <c r="D639" s="215"/>
    </row>
    <row r="640" spans="1:4" x14ac:dyDescent="0.35">
      <c r="A640" s="216"/>
      <c r="B640" s="215"/>
      <c r="C640" s="215"/>
      <c r="D640" s="215"/>
    </row>
    <row r="641" spans="1:4" x14ac:dyDescent="0.35">
      <c r="A641" s="216"/>
      <c r="B641" s="215"/>
      <c r="C641" s="215"/>
      <c r="D641" s="215"/>
    </row>
    <row r="642" spans="1:4" x14ac:dyDescent="0.35">
      <c r="A642" s="216"/>
      <c r="B642" s="215"/>
      <c r="C642" s="215"/>
      <c r="D642" s="215"/>
    </row>
    <row r="643" spans="1:4" x14ac:dyDescent="0.35">
      <c r="A643" s="216"/>
      <c r="B643" s="215"/>
      <c r="C643" s="215"/>
      <c r="D643" s="215"/>
    </row>
    <row r="644" spans="1:4" x14ac:dyDescent="0.35">
      <c r="A644" s="216"/>
      <c r="B644" s="215"/>
      <c r="C644" s="215"/>
      <c r="D644" s="215"/>
    </row>
    <row r="645" spans="1:4" x14ac:dyDescent="0.35">
      <c r="A645" s="216"/>
      <c r="B645" s="215"/>
      <c r="C645" s="215"/>
      <c r="D645" s="215"/>
    </row>
    <row r="646" spans="1:4" x14ac:dyDescent="0.35">
      <c r="A646" s="216"/>
      <c r="B646" s="215"/>
      <c r="C646" s="215"/>
      <c r="D646" s="215"/>
    </row>
    <row r="647" spans="1:4" x14ac:dyDescent="0.35">
      <c r="A647" s="216"/>
      <c r="B647" s="215"/>
      <c r="C647" s="215"/>
      <c r="D647" s="215"/>
    </row>
    <row r="648" spans="1:4" x14ac:dyDescent="0.35">
      <c r="A648" s="216"/>
      <c r="B648" s="215"/>
      <c r="C648" s="215"/>
      <c r="D648" s="215"/>
    </row>
    <row r="649" spans="1:4" x14ac:dyDescent="0.35">
      <c r="A649" s="216"/>
      <c r="B649" s="215"/>
      <c r="C649" s="215"/>
      <c r="D649" s="215"/>
    </row>
    <row r="650" spans="1:4" x14ac:dyDescent="0.35">
      <c r="A650" s="216"/>
      <c r="B650" s="215"/>
      <c r="C650" s="215"/>
      <c r="D650" s="215"/>
    </row>
    <row r="651" spans="1:4" x14ac:dyDescent="0.35">
      <c r="A651" s="216"/>
      <c r="B651" s="215"/>
      <c r="C651" s="215"/>
      <c r="D651" s="215"/>
    </row>
    <row r="652" spans="1:4" x14ac:dyDescent="0.35">
      <c r="A652" s="216"/>
      <c r="B652" s="215"/>
      <c r="C652" s="215"/>
      <c r="D652" s="215"/>
    </row>
    <row r="653" spans="1:4" x14ac:dyDescent="0.35">
      <c r="A653" s="216"/>
      <c r="B653" s="215"/>
      <c r="C653" s="215"/>
      <c r="D653" s="215"/>
    </row>
    <row r="654" spans="1:4" x14ac:dyDescent="0.35">
      <c r="A654" s="216"/>
      <c r="B654" s="215"/>
      <c r="C654" s="215"/>
      <c r="D654" s="215"/>
    </row>
    <row r="655" spans="1:4" x14ac:dyDescent="0.35">
      <c r="A655" s="216"/>
      <c r="B655" s="215"/>
      <c r="C655" s="215"/>
      <c r="D655" s="215"/>
    </row>
    <row r="656" spans="1:4" x14ac:dyDescent="0.35">
      <c r="A656" s="216"/>
      <c r="B656" s="215"/>
      <c r="C656" s="215"/>
      <c r="D656" s="215"/>
    </row>
    <row r="657" spans="1:4" x14ac:dyDescent="0.35">
      <c r="A657" s="216"/>
      <c r="B657" s="215"/>
      <c r="C657" s="215"/>
      <c r="D657" s="215"/>
    </row>
    <row r="658" spans="1:4" x14ac:dyDescent="0.35">
      <c r="A658" s="216"/>
      <c r="B658" s="215"/>
      <c r="C658" s="215"/>
      <c r="D658" s="215"/>
    </row>
    <row r="659" spans="1:4" x14ac:dyDescent="0.35">
      <c r="A659" s="216"/>
      <c r="B659" s="215"/>
      <c r="C659" s="215"/>
      <c r="D659" s="215"/>
    </row>
    <row r="660" spans="1:4" x14ac:dyDescent="0.35">
      <c r="A660" s="216"/>
      <c r="B660" s="215"/>
      <c r="C660" s="215"/>
      <c r="D660" s="215"/>
    </row>
    <row r="661" spans="1:4" x14ac:dyDescent="0.35">
      <c r="A661" s="216"/>
      <c r="B661" s="215"/>
      <c r="C661" s="215"/>
      <c r="D661" s="215"/>
    </row>
    <row r="662" spans="1:4" x14ac:dyDescent="0.35">
      <c r="A662" s="216"/>
      <c r="B662" s="215"/>
      <c r="C662" s="215"/>
      <c r="D662" s="215"/>
    </row>
    <row r="663" spans="1:4" x14ac:dyDescent="0.35">
      <c r="A663" s="216"/>
      <c r="B663" s="215"/>
      <c r="C663" s="215"/>
      <c r="D663" s="215"/>
    </row>
    <row r="664" spans="1:4" x14ac:dyDescent="0.35">
      <c r="A664" s="216"/>
      <c r="B664" s="215"/>
      <c r="C664" s="215"/>
      <c r="D664" s="215"/>
    </row>
    <row r="665" spans="1:4" x14ac:dyDescent="0.35">
      <c r="A665" s="216"/>
      <c r="B665" s="215"/>
      <c r="C665" s="215"/>
      <c r="D665" s="215"/>
    </row>
    <row r="666" spans="1:4" x14ac:dyDescent="0.35">
      <c r="A666" s="216"/>
      <c r="B666" s="215"/>
      <c r="C666" s="215"/>
      <c r="D666" s="215"/>
    </row>
    <row r="667" spans="1:4" x14ac:dyDescent="0.35">
      <c r="A667" s="216"/>
      <c r="B667" s="215"/>
      <c r="C667" s="215"/>
      <c r="D667" s="215"/>
    </row>
    <row r="668" spans="1:4" x14ac:dyDescent="0.35">
      <c r="A668" s="216"/>
      <c r="B668" s="215"/>
      <c r="C668" s="215"/>
      <c r="D668" s="215"/>
    </row>
    <row r="669" spans="1:4" x14ac:dyDescent="0.35">
      <c r="A669" s="216"/>
      <c r="B669" s="215"/>
      <c r="C669" s="215"/>
      <c r="D669" s="215"/>
    </row>
    <row r="670" spans="1:4" x14ac:dyDescent="0.35">
      <c r="A670" s="216"/>
      <c r="B670" s="215"/>
      <c r="C670" s="215"/>
      <c r="D670" s="215"/>
    </row>
    <row r="671" spans="1:4" x14ac:dyDescent="0.35">
      <c r="A671" s="216"/>
      <c r="B671" s="215"/>
      <c r="C671" s="215"/>
      <c r="D671" s="215"/>
    </row>
    <row r="672" spans="1:4" x14ac:dyDescent="0.35">
      <c r="A672" s="216"/>
      <c r="B672" s="215"/>
      <c r="C672" s="215"/>
      <c r="D672" s="215"/>
    </row>
    <row r="673" spans="1:4" x14ac:dyDescent="0.35">
      <c r="A673" s="216"/>
      <c r="B673" s="215"/>
      <c r="C673" s="215"/>
      <c r="D673" s="215"/>
    </row>
    <row r="674" spans="1:4" x14ac:dyDescent="0.35">
      <c r="A674" s="216"/>
      <c r="B674" s="215"/>
      <c r="C674" s="215"/>
      <c r="D674" s="215"/>
    </row>
    <row r="675" spans="1:4" x14ac:dyDescent="0.35">
      <c r="A675" s="216"/>
      <c r="B675" s="215"/>
      <c r="C675" s="215"/>
      <c r="D675" s="215"/>
    </row>
    <row r="676" spans="1:4" x14ac:dyDescent="0.35">
      <c r="A676" s="216"/>
      <c r="B676" s="215"/>
      <c r="C676" s="215"/>
      <c r="D676" s="215"/>
    </row>
    <row r="677" spans="1:4" x14ac:dyDescent="0.35">
      <c r="A677" s="216"/>
      <c r="B677" s="215"/>
      <c r="C677" s="215"/>
      <c r="D677" s="215"/>
    </row>
    <row r="678" spans="1:4" x14ac:dyDescent="0.35">
      <c r="A678" s="216"/>
      <c r="B678" s="215"/>
      <c r="C678" s="215"/>
      <c r="D678" s="215"/>
    </row>
    <row r="679" spans="1:4" x14ac:dyDescent="0.35">
      <c r="A679" s="216"/>
      <c r="B679" s="215"/>
      <c r="C679" s="215"/>
      <c r="D679" s="215"/>
    </row>
    <row r="680" spans="1:4" x14ac:dyDescent="0.35">
      <c r="A680" s="216"/>
      <c r="B680" s="215"/>
      <c r="C680" s="215"/>
      <c r="D680" s="215"/>
    </row>
    <row r="681" spans="1:4" x14ac:dyDescent="0.35">
      <c r="A681" s="216"/>
      <c r="B681" s="215"/>
      <c r="C681" s="215"/>
      <c r="D681" s="215"/>
    </row>
    <row r="682" spans="1:4" x14ac:dyDescent="0.35">
      <c r="A682" s="216"/>
      <c r="B682" s="215"/>
      <c r="C682" s="215"/>
      <c r="D682" s="215"/>
    </row>
    <row r="683" spans="1:4" x14ac:dyDescent="0.35">
      <c r="A683" s="216"/>
      <c r="B683" s="215"/>
      <c r="C683" s="215"/>
      <c r="D683" s="215"/>
    </row>
    <row r="684" spans="1:4" x14ac:dyDescent="0.35">
      <c r="A684" s="216"/>
      <c r="B684" s="215"/>
      <c r="C684" s="215"/>
      <c r="D684" s="215"/>
    </row>
    <row r="685" spans="1:4" x14ac:dyDescent="0.35">
      <c r="A685" s="216"/>
      <c r="B685" s="215"/>
      <c r="C685" s="215"/>
      <c r="D685" s="215"/>
    </row>
    <row r="686" spans="1:4" x14ac:dyDescent="0.35">
      <c r="A686" s="216"/>
      <c r="B686" s="215"/>
      <c r="C686" s="215"/>
      <c r="D686" s="215"/>
    </row>
    <row r="687" spans="1:4" x14ac:dyDescent="0.35">
      <c r="A687" s="216"/>
      <c r="B687" s="215"/>
      <c r="C687" s="215"/>
      <c r="D687" s="215"/>
    </row>
    <row r="688" spans="1:4" x14ac:dyDescent="0.35">
      <c r="A688" s="216"/>
      <c r="B688" s="215"/>
      <c r="C688" s="215"/>
      <c r="D688" s="215"/>
    </row>
    <row r="689" spans="1:4" x14ac:dyDescent="0.35">
      <c r="A689" s="216"/>
      <c r="B689" s="215"/>
      <c r="C689" s="215"/>
      <c r="D689" s="215"/>
    </row>
    <row r="690" spans="1:4" x14ac:dyDescent="0.35">
      <c r="A690" s="216"/>
      <c r="B690" s="215"/>
      <c r="C690" s="215"/>
      <c r="D690" s="215"/>
    </row>
    <row r="691" spans="1:4" x14ac:dyDescent="0.35">
      <c r="A691" s="216"/>
      <c r="B691" s="215"/>
      <c r="C691" s="215"/>
      <c r="D691" s="215"/>
    </row>
    <row r="692" spans="1:4" x14ac:dyDescent="0.35">
      <c r="A692" s="216"/>
      <c r="B692" s="215"/>
      <c r="C692" s="215"/>
      <c r="D692" s="215"/>
    </row>
    <row r="693" spans="1:4" x14ac:dyDescent="0.35">
      <c r="A693" s="216"/>
      <c r="B693" s="215"/>
      <c r="C693" s="215"/>
      <c r="D693" s="215"/>
    </row>
    <row r="694" spans="1:4" x14ac:dyDescent="0.35">
      <c r="A694" s="216"/>
      <c r="B694" s="215"/>
      <c r="C694" s="215"/>
      <c r="D694" s="215"/>
    </row>
    <row r="695" spans="1:4" x14ac:dyDescent="0.35">
      <c r="A695" s="216"/>
      <c r="B695" s="215"/>
      <c r="C695" s="215"/>
      <c r="D695" s="215"/>
    </row>
    <row r="696" spans="1:4" x14ac:dyDescent="0.35">
      <c r="A696" s="216"/>
      <c r="B696" s="215"/>
      <c r="C696" s="215"/>
      <c r="D696" s="215"/>
    </row>
    <row r="697" spans="1:4" x14ac:dyDescent="0.35">
      <c r="A697" s="216"/>
      <c r="B697" s="215"/>
      <c r="C697" s="215"/>
      <c r="D697" s="215"/>
    </row>
    <row r="698" spans="1:4" x14ac:dyDescent="0.35">
      <c r="A698" s="216"/>
      <c r="B698" s="215"/>
      <c r="C698" s="215"/>
      <c r="D698" s="215"/>
    </row>
    <row r="699" spans="1:4" x14ac:dyDescent="0.35">
      <c r="A699" s="216"/>
      <c r="B699" s="215"/>
      <c r="C699" s="215"/>
      <c r="D699" s="215"/>
    </row>
    <row r="700" spans="1:4" x14ac:dyDescent="0.35">
      <c r="A700" s="216"/>
      <c r="B700" s="215"/>
      <c r="C700" s="215"/>
      <c r="D700" s="215"/>
    </row>
    <row r="701" spans="1:4" x14ac:dyDescent="0.35">
      <c r="A701" s="216"/>
      <c r="B701" s="215"/>
      <c r="C701" s="215"/>
      <c r="D701" s="215"/>
    </row>
    <row r="702" spans="1:4" x14ac:dyDescent="0.35">
      <c r="A702" s="216"/>
      <c r="B702" s="215"/>
      <c r="C702" s="215"/>
      <c r="D702" s="215"/>
    </row>
    <row r="703" spans="1:4" x14ac:dyDescent="0.35">
      <c r="A703" s="216"/>
      <c r="B703" s="215"/>
      <c r="C703" s="215"/>
      <c r="D703" s="215"/>
    </row>
    <row r="704" spans="1:4" x14ac:dyDescent="0.35">
      <c r="A704" s="216"/>
      <c r="B704" s="215"/>
      <c r="C704" s="215"/>
      <c r="D704" s="215"/>
    </row>
    <row r="705" spans="1:4" x14ac:dyDescent="0.35">
      <c r="A705" s="216"/>
      <c r="B705" s="215"/>
      <c r="C705" s="215"/>
      <c r="D705" s="215"/>
    </row>
    <row r="706" spans="1:4" x14ac:dyDescent="0.35">
      <c r="A706" s="216"/>
      <c r="B706" s="215"/>
      <c r="C706" s="215"/>
      <c r="D706" s="215"/>
    </row>
    <row r="707" spans="1:4" x14ac:dyDescent="0.35">
      <c r="A707" s="216"/>
      <c r="B707" s="215"/>
      <c r="C707" s="215"/>
      <c r="D707" s="215"/>
    </row>
    <row r="708" spans="1:4" x14ac:dyDescent="0.35">
      <c r="A708" s="216"/>
      <c r="B708" s="215"/>
      <c r="C708" s="215"/>
      <c r="D708" s="215"/>
    </row>
    <row r="709" spans="1:4" x14ac:dyDescent="0.35">
      <c r="A709" s="216"/>
      <c r="B709" s="215"/>
      <c r="C709" s="215"/>
      <c r="D709" s="215"/>
    </row>
    <row r="710" spans="1:4" x14ac:dyDescent="0.35">
      <c r="A710" s="216"/>
      <c r="B710" s="215"/>
      <c r="C710" s="215"/>
      <c r="D710" s="215"/>
    </row>
    <row r="711" spans="1:4" x14ac:dyDescent="0.35">
      <c r="A711" s="216"/>
      <c r="B711" s="215"/>
      <c r="C711" s="215"/>
      <c r="D711" s="215"/>
    </row>
    <row r="712" spans="1:4" x14ac:dyDescent="0.35">
      <c r="A712" s="216"/>
      <c r="B712" s="215"/>
      <c r="C712" s="215"/>
      <c r="D712" s="215"/>
    </row>
    <row r="713" spans="1:4" x14ac:dyDescent="0.35">
      <c r="A713" s="216"/>
      <c r="B713" s="215"/>
      <c r="C713" s="215"/>
      <c r="D713" s="215"/>
    </row>
    <row r="714" spans="1:4" x14ac:dyDescent="0.35">
      <c r="A714" s="216"/>
      <c r="B714" s="215"/>
      <c r="C714" s="215"/>
      <c r="D714" s="215"/>
    </row>
    <row r="715" spans="1:4" x14ac:dyDescent="0.35">
      <c r="A715" s="216"/>
      <c r="B715" s="215"/>
      <c r="C715" s="215"/>
      <c r="D715" s="215"/>
    </row>
    <row r="716" spans="1:4" x14ac:dyDescent="0.35">
      <c r="A716" s="216"/>
      <c r="B716" s="215"/>
      <c r="C716" s="215"/>
      <c r="D716" s="215"/>
    </row>
    <row r="717" spans="1:4" x14ac:dyDescent="0.35">
      <c r="A717" s="216"/>
      <c r="B717" s="215"/>
      <c r="C717" s="215"/>
      <c r="D717" s="215"/>
    </row>
    <row r="718" spans="1:4" x14ac:dyDescent="0.35">
      <c r="A718" s="216"/>
      <c r="B718" s="215"/>
      <c r="C718" s="215"/>
      <c r="D718" s="215"/>
    </row>
    <row r="719" spans="1:4" x14ac:dyDescent="0.35">
      <c r="A719" s="216"/>
      <c r="B719" s="215"/>
      <c r="C719" s="215"/>
      <c r="D719" s="215"/>
    </row>
    <row r="720" spans="1:4" x14ac:dyDescent="0.35">
      <c r="A720" s="216"/>
      <c r="B720" s="215"/>
      <c r="C720" s="215"/>
      <c r="D720" s="215"/>
    </row>
    <row r="721" spans="1:4" x14ac:dyDescent="0.35">
      <c r="A721" s="216"/>
      <c r="B721" s="215"/>
      <c r="C721" s="215"/>
      <c r="D721" s="215"/>
    </row>
    <row r="722" spans="1:4" x14ac:dyDescent="0.35">
      <c r="A722" s="216"/>
      <c r="B722" s="215"/>
      <c r="C722" s="215"/>
      <c r="D722" s="215"/>
    </row>
    <row r="723" spans="1:4" x14ac:dyDescent="0.35">
      <c r="A723" s="216"/>
      <c r="B723" s="215"/>
      <c r="C723" s="215"/>
      <c r="D723" s="215"/>
    </row>
    <row r="724" spans="1:4" x14ac:dyDescent="0.35">
      <c r="A724" s="216"/>
      <c r="B724" s="215"/>
      <c r="C724" s="215"/>
      <c r="D724" s="215"/>
    </row>
    <row r="725" spans="1:4" x14ac:dyDescent="0.35">
      <c r="A725" s="216"/>
      <c r="B725" s="215"/>
      <c r="C725" s="215"/>
      <c r="D725" s="215"/>
    </row>
    <row r="726" spans="1:4" x14ac:dyDescent="0.35">
      <c r="A726" s="216"/>
      <c r="B726" s="215"/>
      <c r="C726" s="215"/>
      <c r="D726" s="215"/>
    </row>
    <row r="727" spans="1:4" x14ac:dyDescent="0.35">
      <c r="A727" s="216"/>
      <c r="B727" s="215"/>
      <c r="C727" s="215"/>
      <c r="D727" s="215"/>
    </row>
    <row r="728" spans="1:4" x14ac:dyDescent="0.35">
      <c r="A728" s="216"/>
      <c r="B728" s="215"/>
      <c r="C728" s="215"/>
      <c r="D728" s="215"/>
    </row>
    <row r="729" spans="1:4" x14ac:dyDescent="0.35">
      <c r="A729" s="216"/>
      <c r="B729" s="215"/>
      <c r="C729" s="215"/>
      <c r="D729" s="215"/>
    </row>
    <row r="730" spans="1:4" x14ac:dyDescent="0.35">
      <c r="A730" s="216"/>
      <c r="B730" s="215"/>
      <c r="C730" s="215"/>
      <c r="D730" s="215"/>
    </row>
    <row r="731" spans="1:4" x14ac:dyDescent="0.35">
      <c r="A731" s="216"/>
      <c r="B731" s="215"/>
      <c r="C731" s="215"/>
      <c r="D731" s="215"/>
    </row>
    <row r="732" spans="1:4" x14ac:dyDescent="0.35">
      <c r="A732" s="216"/>
      <c r="B732" s="215"/>
      <c r="C732" s="215"/>
      <c r="D732" s="215"/>
    </row>
    <row r="733" spans="1:4" x14ac:dyDescent="0.35">
      <c r="A733" s="216"/>
      <c r="B733" s="215"/>
      <c r="C733" s="215"/>
      <c r="D733" s="215"/>
    </row>
    <row r="734" spans="1:4" x14ac:dyDescent="0.35">
      <c r="A734" s="216"/>
      <c r="B734" s="215"/>
      <c r="C734" s="215"/>
      <c r="D734" s="215"/>
    </row>
    <row r="735" spans="1:4" x14ac:dyDescent="0.35">
      <c r="A735" s="216"/>
      <c r="B735" s="215"/>
      <c r="C735" s="215"/>
      <c r="D735" s="215"/>
    </row>
    <row r="736" spans="1:4" x14ac:dyDescent="0.35">
      <c r="A736" s="216"/>
      <c r="B736" s="215"/>
      <c r="C736" s="215"/>
      <c r="D736" s="215"/>
    </row>
    <row r="737" spans="1:4" x14ac:dyDescent="0.35">
      <c r="A737" s="216"/>
      <c r="B737" s="215"/>
      <c r="C737" s="215"/>
      <c r="D737" s="215"/>
    </row>
    <row r="738" spans="1:4" x14ac:dyDescent="0.35">
      <c r="A738" s="216"/>
      <c r="B738" s="215"/>
      <c r="C738" s="215"/>
      <c r="D738" s="215"/>
    </row>
    <row r="739" spans="1:4" x14ac:dyDescent="0.35">
      <c r="A739" s="216"/>
      <c r="B739" s="215"/>
      <c r="C739" s="215"/>
      <c r="D739" s="215"/>
    </row>
    <row r="740" spans="1:4" x14ac:dyDescent="0.35">
      <c r="A740" s="216"/>
      <c r="B740" s="215"/>
      <c r="C740" s="215"/>
      <c r="D740" s="215"/>
    </row>
    <row r="741" spans="1:4" x14ac:dyDescent="0.35">
      <c r="A741" s="216"/>
      <c r="B741" s="215"/>
      <c r="C741" s="215"/>
      <c r="D741" s="215"/>
    </row>
    <row r="742" spans="1:4" x14ac:dyDescent="0.35">
      <c r="A742" s="216"/>
      <c r="B742" s="215"/>
      <c r="C742" s="215"/>
      <c r="D742" s="215"/>
    </row>
    <row r="743" spans="1:4" x14ac:dyDescent="0.35">
      <c r="A743" s="216"/>
      <c r="B743" s="215"/>
      <c r="C743" s="215"/>
      <c r="D743" s="215"/>
    </row>
    <row r="744" spans="1:4" x14ac:dyDescent="0.35">
      <c r="A744" s="216"/>
      <c r="B744" s="215"/>
      <c r="C744" s="215"/>
      <c r="D744" s="215"/>
    </row>
    <row r="745" spans="1:4" x14ac:dyDescent="0.35">
      <c r="A745" s="216"/>
      <c r="B745" s="215"/>
      <c r="C745" s="215"/>
      <c r="D745" s="215"/>
    </row>
    <row r="746" spans="1:4" x14ac:dyDescent="0.35">
      <c r="A746" s="216"/>
      <c r="B746" s="215"/>
      <c r="C746" s="215"/>
      <c r="D746" s="215"/>
    </row>
    <row r="747" spans="1:4" x14ac:dyDescent="0.35">
      <c r="A747" s="216"/>
      <c r="B747" s="215"/>
      <c r="C747" s="215"/>
      <c r="D747" s="215"/>
    </row>
    <row r="748" spans="1:4" x14ac:dyDescent="0.35">
      <c r="A748" s="216"/>
      <c r="B748" s="215"/>
      <c r="C748" s="215"/>
      <c r="D748" s="215"/>
    </row>
    <row r="749" spans="1:4" x14ac:dyDescent="0.35">
      <c r="A749" s="216"/>
      <c r="B749" s="215"/>
      <c r="C749" s="215"/>
      <c r="D749" s="215"/>
    </row>
    <row r="750" spans="1:4" x14ac:dyDescent="0.35">
      <c r="A750" s="216"/>
      <c r="B750" s="215"/>
      <c r="C750" s="215"/>
      <c r="D750" s="215"/>
    </row>
    <row r="751" spans="1:4" x14ac:dyDescent="0.35">
      <c r="A751" s="216"/>
      <c r="B751" s="215"/>
      <c r="C751" s="215"/>
      <c r="D751" s="215"/>
    </row>
    <row r="752" spans="1:4" x14ac:dyDescent="0.35">
      <c r="A752" s="216"/>
      <c r="B752" s="215"/>
      <c r="C752" s="215"/>
      <c r="D752" s="215"/>
    </row>
    <row r="753" spans="1:4" x14ac:dyDescent="0.35">
      <c r="A753" s="216"/>
      <c r="B753" s="215"/>
      <c r="C753" s="215"/>
      <c r="D753" s="215"/>
    </row>
    <row r="754" spans="1:4" x14ac:dyDescent="0.35">
      <c r="A754" s="216"/>
      <c r="B754" s="215"/>
      <c r="C754" s="215"/>
      <c r="D754" s="215"/>
    </row>
    <row r="755" spans="1:4" x14ac:dyDescent="0.35">
      <c r="A755" s="216"/>
      <c r="B755" s="215"/>
      <c r="C755" s="215"/>
      <c r="D755" s="215"/>
    </row>
    <row r="756" spans="1:4" x14ac:dyDescent="0.35">
      <c r="A756" s="216"/>
      <c r="B756" s="215"/>
      <c r="C756" s="215"/>
      <c r="D756" s="215"/>
    </row>
    <row r="757" spans="1:4" x14ac:dyDescent="0.35">
      <c r="A757" s="216"/>
      <c r="B757" s="215"/>
      <c r="C757" s="215"/>
      <c r="D757" s="215"/>
    </row>
    <row r="758" spans="1:4" x14ac:dyDescent="0.35">
      <c r="A758" s="216"/>
      <c r="B758" s="215"/>
      <c r="C758" s="215"/>
      <c r="D758" s="215"/>
    </row>
    <row r="759" spans="1:4" x14ac:dyDescent="0.35">
      <c r="A759" s="216"/>
      <c r="B759" s="215"/>
      <c r="C759" s="215"/>
      <c r="D759" s="215"/>
    </row>
    <row r="760" spans="1:4" x14ac:dyDescent="0.35">
      <c r="A760" s="216"/>
      <c r="B760" s="215"/>
      <c r="C760" s="215"/>
      <c r="D760" s="215"/>
    </row>
    <row r="761" spans="1:4" x14ac:dyDescent="0.35">
      <c r="A761" s="216"/>
      <c r="B761" s="215"/>
      <c r="C761" s="215"/>
      <c r="D761" s="215"/>
    </row>
    <row r="762" spans="1:4" x14ac:dyDescent="0.35">
      <c r="A762" s="216"/>
      <c r="B762" s="215"/>
      <c r="C762" s="215"/>
      <c r="D762" s="215"/>
    </row>
  </sheetData>
  <pageMargins left="0.75" right="0.75" top="1" bottom="1" header="0.5" footer="0.5"/>
  <pageSetup paperSize="9" orientation="portrait" verticalDpi="9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6557-4E74-4069-828E-238CDE7BE120}">
  <dimension ref="A1:G46"/>
  <sheetViews>
    <sheetView zoomScale="90" zoomScaleNormal="90" workbookViewId="0"/>
  </sheetViews>
  <sheetFormatPr defaultColWidth="8.84375" defaultRowHeight="15.5" x14ac:dyDescent="0.35"/>
  <cols>
    <col min="1" max="1" width="8.84375" style="225" customWidth="1"/>
    <col min="2" max="2" width="18.4609375" style="213" customWidth="1"/>
    <col min="3" max="3" width="9.3046875" style="213" bestFit="1" customWidth="1"/>
    <col min="4" max="4" width="8.84375" style="213"/>
    <col min="5" max="5" width="9.15234375" style="213" customWidth="1"/>
    <col min="6" max="6" width="18.765625" style="213" customWidth="1"/>
    <col min="7" max="7" width="9.53515625" style="213" customWidth="1"/>
    <col min="8" max="16384" width="8.84375" style="213"/>
  </cols>
  <sheetData>
    <row r="1" spans="1:7" x14ac:dyDescent="0.35">
      <c r="A1" s="225" t="s">
        <v>296</v>
      </c>
      <c r="E1" s="225"/>
    </row>
    <row r="2" spans="1:7" s="227" customFormat="1" x14ac:dyDescent="0.35">
      <c r="A2" s="225"/>
      <c r="B2" s="213"/>
      <c r="C2" s="213"/>
      <c r="D2" s="213"/>
      <c r="E2" s="225"/>
      <c r="F2" s="213"/>
      <c r="G2" s="213"/>
    </row>
    <row r="3" spans="1:7" ht="52.5" x14ac:dyDescent="0.35">
      <c r="A3" s="228" t="s">
        <v>157</v>
      </c>
      <c r="B3" s="228" t="s">
        <v>154</v>
      </c>
      <c r="C3" s="228" t="s">
        <v>155</v>
      </c>
      <c r="D3" s="227"/>
      <c r="E3" s="228" t="s">
        <v>158</v>
      </c>
      <c r="F3" s="228" t="s">
        <v>154</v>
      </c>
      <c r="G3" s="228" t="s">
        <v>155</v>
      </c>
    </row>
    <row r="4" spans="1:7" x14ac:dyDescent="0.35">
      <c r="A4" s="216">
        <v>1980</v>
      </c>
      <c r="B4" s="229">
        <v>1700</v>
      </c>
      <c r="C4" s="229">
        <v>263</v>
      </c>
      <c r="E4" s="216">
        <v>1980</v>
      </c>
      <c r="F4" s="229">
        <v>1101</v>
      </c>
      <c r="G4" s="229">
        <v>382</v>
      </c>
    </row>
    <row r="5" spans="1:7" x14ac:dyDescent="0.35">
      <c r="A5" s="230"/>
      <c r="B5" s="229">
        <v>1625</v>
      </c>
      <c r="C5" s="229">
        <v>354</v>
      </c>
      <c r="E5" s="216"/>
      <c r="F5" s="229">
        <v>1007</v>
      </c>
      <c r="G5" s="229">
        <v>418</v>
      </c>
    </row>
    <row r="6" spans="1:7" x14ac:dyDescent="0.35">
      <c r="A6" s="230"/>
      <c r="B6" s="229">
        <v>1468</v>
      </c>
      <c r="C6" s="229">
        <v>457</v>
      </c>
      <c r="E6" s="216"/>
      <c r="F6" s="229">
        <v>941</v>
      </c>
      <c r="G6" s="229">
        <v>433</v>
      </c>
    </row>
    <row r="7" spans="1:7" x14ac:dyDescent="0.35">
      <c r="A7" s="230"/>
      <c r="B7" s="229">
        <v>1375</v>
      </c>
      <c r="C7" s="229">
        <v>572</v>
      </c>
      <c r="E7" s="216"/>
      <c r="F7" s="229">
        <v>1149</v>
      </c>
      <c r="G7" s="229">
        <v>466</v>
      </c>
    </row>
    <row r="8" spans="1:7" x14ac:dyDescent="0.35">
      <c r="A8" s="230"/>
      <c r="B8" s="229">
        <v>1300</v>
      </c>
      <c r="C8" s="229">
        <v>698</v>
      </c>
      <c r="E8" s="216"/>
      <c r="F8" s="229">
        <v>1325</v>
      </c>
      <c r="G8" s="229">
        <v>504</v>
      </c>
    </row>
    <row r="9" spans="1:7" x14ac:dyDescent="0.35">
      <c r="A9" s="230">
        <v>1985</v>
      </c>
      <c r="B9" s="229">
        <v>1230</v>
      </c>
      <c r="C9" s="229">
        <v>825</v>
      </c>
      <c r="E9" s="216">
        <v>1985</v>
      </c>
      <c r="F9" s="229">
        <v>1242</v>
      </c>
      <c r="G9" s="229">
        <v>536</v>
      </c>
    </row>
    <row r="10" spans="1:7" x14ac:dyDescent="0.35">
      <c r="A10" s="230"/>
      <c r="B10" s="229">
        <v>1330</v>
      </c>
      <c r="C10" s="229">
        <v>952</v>
      </c>
      <c r="E10" s="216"/>
      <c r="F10" s="229">
        <v>1325</v>
      </c>
      <c r="G10" s="229">
        <v>578</v>
      </c>
    </row>
    <row r="11" spans="1:7" x14ac:dyDescent="0.35">
      <c r="A11" s="230"/>
      <c r="B11" s="229">
        <v>1290</v>
      </c>
      <c r="C11" s="229">
        <v>1075</v>
      </c>
      <c r="E11" s="216"/>
      <c r="F11" s="229">
        <v>1298</v>
      </c>
      <c r="G11" s="229">
        <v>622</v>
      </c>
    </row>
    <row r="12" spans="1:7" x14ac:dyDescent="0.35">
      <c r="A12" s="230"/>
      <c r="B12" s="229">
        <v>1190</v>
      </c>
      <c r="C12" s="229">
        <v>1190</v>
      </c>
      <c r="E12" s="216"/>
      <c r="F12" s="229">
        <v>1195</v>
      </c>
      <c r="G12" s="229">
        <v>664</v>
      </c>
    </row>
    <row r="13" spans="1:7" x14ac:dyDescent="0.35">
      <c r="A13" s="230"/>
      <c r="B13" s="229">
        <v>1200</v>
      </c>
      <c r="C13" s="229">
        <v>1282</v>
      </c>
      <c r="E13" s="216"/>
      <c r="F13" s="229">
        <v>1185</v>
      </c>
      <c r="G13" s="229">
        <v>706</v>
      </c>
    </row>
    <row r="14" spans="1:7" x14ac:dyDescent="0.35">
      <c r="A14" s="230">
        <v>1990</v>
      </c>
      <c r="B14" s="229">
        <v>1195</v>
      </c>
      <c r="C14" s="229">
        <v>1374</v>
      </c>
      <c r="E14" s="216">
        <v>1990</v>
      </c>
      <c r="F14" s="229">
        <v>1200</v>
      </c>
      <c r="G14" s="229">
        <v>752</v>
      </c>
    </row>
    <row r="15" spans="1:7" x14ac:dyDescent="0.35">
      <c r="A15" s="230"/>
      <c r="B15" s="229">
        <v>1230</v>
      </c>
      <c r="C15" s="229">
        <v>1465</v>
      </c>
      <c r="E15" s="216"/>
      <c r="F15" s="229">
        <v>1235</v>
      </c>
      <c r="G15" s="229">
        <v>804</v>
      </c>
    </row>
    <row r="16" spans="1:7" x14ac:dyDescent="0.35">
      <c r="A16" s="230"/>
      <c r="B16" s="229">
        <v>1365</v>
      </c>
      <c r="C16" s="229">
        <v>1560</v>
      </c>
      <c r="E16" s="216"/>
      <c r="F16" s="229">
        <v>1350</v>
      </c>
      <c r="G16" s="229">
        <v>855</v>
      </c>
    </row>
    <row r="17" spans="1:7" x14ac:dyDescent="0.35">
      <c r="A17" s="230"/>
      <c r="B17" s="229">
        <v>1405</v>
      </c>
      <c r="C17" s="229">
        <v>1659</v>
      </c>
      <c r="E17" s="216"/>
      <c r="F17" s="229">
        <v>1435</v>
      </c>
      <c r="G17" s="229">
        <v>918</v>
      </c>
    </row>
    <row r="18" spans="1:7" x14ac:dyDescent="0.35">
      <c r="A18" s="230"/>
      <c r="B18" s="229">
        <v>1495</v>
      </c>
      <c r="C18" s="229">
        <v>1786</v>
      </c>
      <c r="E18" s="216"/>
      <c r="F18" s="229">
        <v>1515</v>
      </c>
      <c r="G18" s="229">
        <v>982</v>
      </c>
    </row>
    <row r="19" spans="1:7" x14ac:dyDescent="0.35">
      <c r="A19" s="230">
        <v>1995</v>
      </c>
      <c r="B19" s="229">
        <v>1370</v>
      </c>
      <c r="C19" s="229">
        <v>1916</v>
      </c>
      <c r="E19" s="216">
        <v>1995</v>
      </c>
      <c r="F19" s="229">
        <v>1480</v>
      </c>
      <c r="G19" s="229">
        <v>1052</v>
      </c>
    </row>
    <row r="20" spans="1:7" x14ac:dyDescent="0.35">
      <c r="A20" s="230"/>
      <c r="B20" s="229">
        <v>1355</v>
      </c>
      <c r="C20" s="229">
        <v>2045</v>
      </c>
      <c r="E20" s="216"/>
      <c r="F20" s="229">
        <v>1420</v>
      </c>
      <c r="G20" s="229">
        <v>1136</v>
      </c>
    </row>
    <row r="21" spans="1:7" x14ac:dyDescent="0.35">
      <c r="A21" s="230"/>
      <c r="B21" s="229">
        <v>1390</v>
      </c>
      <c r="C21" s="229">
        <v>2175</v>
      </c>
      <c r="E21" s="216"/>
      <c r="F21" s="229">
        <v>1385</v>
      </c>
      <c r="G21" s="229">
        <v>1223</v>
      </c>
    </row>
    <row r="22" spans="1:7" x14ac:dyDescent="0.35">
      <c r="A22" s="230"/>
      <c r="B22" s="229">
        <v>1260</v>
      </c>
      <c r="C22" s="229">
        <v>2306</v>
      </c>
      <c r="E22" s="216"/>
      <c r="F22" s="229">
        <v>1340</v>
      </c>
      <c r="G22" s="229">
        <v>1312</v>
      </c>
    </row>
    <row r="23" spans="1:7" x14ac:dyDescent="0.35">
      <c r="A23" s="230"/>
      <c r="B23" s="229">
        <v>1120</v>
      </c>
      <c r="C23" s="229">
        <v>2444</v>
      </c>
      <c r="E23" s="216"/>
      <c r="F23" s="229">
        <v>1265</v>
      </c>
      <c r="G23" s="229">
        <v>1410</v>
      </c>
    </row>
    <row r="24" spans="1:7" x14ac:dyDescent="0.35">
      <c r="A24" s="230">
        <v>2000</v>
      </c>
      <c r="B24" s="229">
        <v>1010</v>
      </c>
      <c r="C24" s="229">
        <v>2570</v>
      </c>
      <c r="E24" s="216">
        <v>2000</v>
      </c>
      <c r="F24" s="229">
        <v>1195</v>
      </c>
      <c r="G24" s="229">
        <v>1518</v>
      </c>
    </row>
    <row r="25" spans="1:7" x14ac:dyDescent="0.35">
      <c r="A25" s="230"/>
      <c r="B25" s="229">
        <v>955</v>
      </c>
      <c r="C25" s="229">
        <v>2682</v>
      </c>
      <c r="E25" s="216"/>
      <c r="F25" s="229">
        <v>1100</v>
      </c>
      <c r="G25" s="229">
        <v>1625</v>
      </c>
    </row>
    <row r="26" spans="1:7" x14ac:dyDescent="0.35">
      <c r="A26" s="230"/>
      <c r="B26" s="229">
        <v>920</v>
      </c>
      <c r="C26" s="229">
        <v>2799</v>
      </c>
      <c r="E26" s="216"/>
      <c r="F26" s="229">
        <v>1000</v>
      </c>
      <c r="G26" s="229">
        <v>1726</v>
      </c>
    </row>
    <row r="27" spans="1:7" x14ac:dyDescent="0.35">
      <c r="A27" s="230"/>
      <c r="B27" s="229">
        <v>857</v>
      </c>
      <c r="C27" s="229">
        <v>2910</v>
      </c>
      <c r="E27" s="216"/>
      <c r="F27" s="229">
        <v>905</v>
      </c>
      <c r="G27" s="229">
        <v>1827</v>
      </c>
    </row>
    <row r="28" spans="1:7" x14ac:dyDescent="0.35">
      <c r="A28" s="230"/>
      <c r="B28" s="229">
        <v>816</v>
      </c>
      <c r="C28" s="229">
        <v>3005</v>
      </c>
      <c r="E28" s="216"/>
      <c r="F28" s="229">
        <v>826</v>
      </c>
      <c r="G28" s="229">
        <v>1921</v>
      </c>
    </row>
    <row r="29" spans="1:7" x14ac:dyDescent="0.35">
      <c r="A29" s="230">
        <v>2005</v>
      </c>
      <c r="B29" s="229">
        <v>816</v>
      </c>
      <c r="C29" s="229">
        <v>3090</v>
      </c>
      <c r="E29" s="216">
        <v>2005</v>
      </c>
      <c r="F29" s="229">
        <v>728</v>
      </c>
      <c r="G29" s="229">
        <v>2008</v>
      </c>
    </row>
    <row r="30" spans="1:7" x14ac:dyDescent="0.35">
      <c r="A30" s="230"/>
      <c r="B30" s="229">
        <v>776</v>
      </c>
      <c r="C30" s="229">
        <v>3167</v>
      </c>
      <c r="E30" s="216"/>
      <c r="F30" s="229">
        <v>684</v>
      </c>
      <c r="G30" s="229">
        <v>2086</v>
      </c>
    </row>
    <row r="31" spans="1:7" x14ac:dyDescent="0.35">
      <c r="A31" s="231"/>
      <c r="B31" s="229">
        <v>780</v>
      </c>
      <c r="C31" s="229">
        <v>3243</v>
      </c>
      <c r="E31" s="216"/>
      <c r="F31" s="229">
        <v>647</v>
      </c>
      <c r="G31" s="229">
        <v>2157</v>
      </c>
    </row>
    <row r="32" spans="1:7" x14ac:dyDescent="0.35">
      <c r="A32" s="232"/>
      <c r="B32" s="229">
        <v>770</v>
      </c>
      <c r="C32" s="229">
        <v>3315</v>
      </c>
      <c r="E32" s="216"/>
      <c r="F32" s="229">
        <v>601</v>
      </c>
      <c r="G32" s="229">
        <v>2231.6497048080046</v>
      </c>
    </row>
    <row r="33" spans="1:7" x14ac:dyDescent="0.35">
      <c r="A33" s="232"/>
      <c r="B33" s="229">
        <v>769</v>
      </c>
      <c r="C33" s="229">
        <v>3383</v>
      </c>
      <c r="E33" s="216"/>
      <c r="F33" s="229">
        <v>564</v>
      </c>
      <c r="G33" s="229">
        <v>2293.4743260371997</v>
      </c>
    </row>
    <row r="34" spans="1:7" x14ac:dyDescent="0.35">
      <c r="A34" s="232">
        <v>2010</v>
      </c>
      <c r="B34" s="229">
        <v>751</v>
      </c>
      <c r="C34" s="229">
        <v>3446</v>
      </c>
      <c r="E34" s="216">
        <v>2010</v>
      </c>
      <c r="F34" s="229">
        <v>520</v>
      </c>
      <c r="G34" s="229">
        <v>2351.604770551101</v>
      </c>
    </row>
    <row r="35" spans="1:7" x14ac:dyDescent="0.35">
      <c r="A35" s="230"/>
      <c r="B35" s="229">
        <v>788</v>
      </c>
      <c r="C35" s="229">
        <v>3498</v>
      </c>
      <c r="E35" s="216"/>
      <c r="F35" s="229">
        <v>493</v>
      </c>
      <c r="G35" s="229">
        <v>2397.3674863737374</v>
      </c>
    </row>
    <row r="36" spans="1:7" x14ac:dyDescent="0.35">
      <c r="A36" s="230"/>
      <c r="B36" s="229">
        <v>811</v>
      </c>
      <c r="C36" s="229">
        <v>3542</v>
      </c>
      <c r="E36" s="216"/>
      <c r="F36" s="229">
        <v>461</v>
      </c>
      <c r="G36" s="229">
        <v>2436.0155677258449</v>
      </c>
    </row>
    <row r="37" spans="1:7" x14ac:dyDescent="0.35">
      <c r="A37" s="230"/>
      <c r="B37" s="229">
        <v>746</v>
      </c>
      <c r="C37" s="229">
        <v>3583</v>
      </c>
      <c r="E37" s="216"/>
      <c r="F37" s="229">
        <v>452</v>
      </c>
      <c r="G37" s="229">
        <v>2472.4615852150487</v>
      </c>
    </row>
    <row r="38" spans="1:7" x14ac:dyDescent="0.35">
      <c r="A38" s="232"/>
      <c r="B38" s="229">
        <v>716</v>
      </c>
      <c r="C38" s="229">
        <v>3623</v>
      </c>
      <c r="E38" s="216"/>
      <c r="F38" s="229">
        <v>407</v>
      </c>
      <c r="G38" s="229">
        <v>2509.481823696764</v>
      </c>
    </row>
    <row r="39" spans="1:7" x14ac:dyDescent="0.35">
      <c r="A39" s="232">
        <v>2015</v>
      </c>
      <c r="B39" s="229">
        <v>566</v>
      </c>
      <c r="C39" s="229">
        <v>3668</v>
      </c>
      <c r="E39" s="232">
        <v>2015</v>
      </c>
      <c r="F39" s="229">
        <v>333</v>
      </c>
      <c r="G39" s="229">
        <v>2549.5231226970768</v>
      </c>
    </row>
    <row r="40" spans="1:7" x14ac:dyDescent="0.35">
      <c r="A40" s="232"/>
      <c r="B40" s="229">
        <v>515</v>
      </c>
      <c r="C40" s="229">
        <v>3715.8721202660713</v>
      </c>
      <c r="E40" s="232"/>
      <c r="F40" s="229">
        <v>297</v>
      </c>
      <c r="G40" s="229">
        <v>2590.8515122466229</v>
      </c>
    </row>
    <row r="41" spans="1:7" x14ac:dyDescent="0.35">
      <c r="A41" s="232"/>
      <c r="B41" s="229">
        <v>501</v>
      </c>
      <c r="C41" s="229">
        <v>3762.7879245311992</v>
      </c>
      <c r="E41" s="232"/>
      <c r="F41" s="229">
        <v>275</v>
      </c>
      <c r="G41" s="229">
        <v>2632.4086819880472</v>
      </c>
    </row>
    <row r="42" spans="1:7" x14ac:dyDescent="0.35">
      <c r="A42" s="232"/>
      <c r="B42" s="229">
        <v>507</v>
      </c>
      <c r="C42" s="229">
        <v>3810.6362445311993</v>
      </c>
      <c r="E42" s="232"/>
      <c r="F42" s="229">
        <v>279</v>
      </c>
      <c r="G42" s="229">
        <v>2672.4131725550819</v>
      </c>
    </row>
    <row r="43" spans="1:7" x14ac:dyDescent="0.35">
      <c r="A43" s="232"/>
      <c r="B43" s="229">
        <v>481</v>
      </c>
      <c r="C43" s="229">
        <v>3859.9803445311991</v>
      </c>
      <c r="E43" s="232"/>
      <c r="F43" s="229">
        <v>260</v>
      </c>
      <c r="G43" s="229">
        <v>2710.5126844427618</v>
      </c>
    </row>
    <row r="44" spans="1:7" x14ac:dyDescent="0.35">
      <c r="A44" s="232">
        <v>2020</v>
      </c>
      <c r="B44" s="229">
        <v>411</v>
      </c>
      <c r="C44" s="229">
        <v>3909.3244445311989</v>
      </c>
      <c r="E44" s="232">
        <f>A44</f>
        <v>2020</v>
      </c>
      <c r="F44" s="229">
        <v>221</v>
      </c>
      <c r="G44" s="229">
        <v>2749.2349936143701</v>
      </c>
    </row>
    <row r="46" spans="1:7" x14ac:dyDescent="0.35">
      <c r="A46" s="233" t="s">
        <v>156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4"/>
  <sheetViews>
    <sheetView zoomScale="90" zoomScaleNormal="90" workbookViewId="0">
      <selection activeCell="AF1" sqref="AF1"/>
    </sheetView>
  </sheetViews>
  <sheetFormatPr defaultRowHeight="15.5" x14ac:dyDescent="0.35"/>
  <cols>
    <col min="1" max="1" width="8.84375" style="242" customWidth="1"/>
    <col min="2" max="2" width="11.84375" customWidth="1"/>
    <col min="3" max="3" width="9" customWidth="1"/>
    <col min="4" max="4" width="8.84375" customWidth="1"/>
    <col min="5" max="5" width="16.07421875" bestFit="1" customWidth="1"/>
    <col min="6" max="6" width="19.15234375" bestFit="1" customWidth="1"/>
    <col min="7" max="7" width="21.15234375" hidden="1" customWidth="1"/>
  </cols>
  <sheetData>
    <row r="1" spans="1:9" x14ac:dyDescent="0.35">
      <c r="A1" s="234" t="s">
        <v>348</v>
      </c>
    </row>
    <row r="2" spans="1:9" x14ac:dyDescent="0.35">
      <c r="A2" s="235"/>
    </row>
    <row r="3" spans="1:9" x14ac:dyDescent="0.35">
      <c r="A3" s="236" t="s">
        <v>197</v>
      </c>
      <c r="B3" s="237" t="s">
        <v>159</v>
      </c>
      <c r="C3" s="237" t="s">
        <v>20</v>
      </c>
      <c r="D3" s="237" t="s">
        <v>160</v>
      </c>
      <c r="E3" s="237" t="s">
        <v>161</v>
      </c>
      <c r="F3" s="237" t="s">
        <v>162</v>
      </c>
      <c r="G3" s="237" t="s">
        <v>163</v>
      </c>
    </row>
    <row r="4" spans="1:9" x14ac:dyDescent="0.35">
      <c r="A4" s="236">
        <v>1990</v>
      </c>
      <c r="B4" s="238">
        <v>164595</v>
      </c>
      <c r="C4" s="238">
        <v>300410</v>
      </c>
      <c r="D4" s="238">
        <v>86369</v>
      </c>
      <c r="E4" s="238">
        <v>39159</v>
      </c>
      <c r="F4" s="238">
        <v>6513</v>
      </c>
      <c r="G4" s="238"/>
      <c r="I4" s="239"/>
    </row>
    <row r="5" spans="1:9" x14ac:dyDescent="0.35">
      <c r="A5" s="236"/>
      <c r="B5" s="238">
        <v>157932</v>
      </c>
      <c r="C5" s="238">
        <v>333963</v>
      </c>
      <c r="D5" s="238">
        <v>101746</v>
      </c>
      <c r="E5" s="238">
        <v>41472</v>
      </c>
      <c r="F5" s="238">
        <v>6650</v>
      </c>
      <c r="G5" s="238"/>
      <c r="I5" s="239"/>
    </row>
    <row r="6" spans="1:9" x14ac:dyDescent="0.35">
      <c r="A6" s="236"/>
      <c r="B6" s="238">
        <v>147218</v>
      </c>
      <c r="C6" s="238">
        <v>330100</v>
      </c>
      <c r="D6" s="238">
        <v>99871</v>
      </c>
      <c r="E6" s="238">
        <v>45660</v>
      </c>
      <c r="F6" s="238">
        <v>17969</v>
      </c>
      <c r="G6" s="238"/>
      <c r="I6" s="239"/>
    </row>
    <row r="7" spans="1:9" x14ac:dyDescent="0.35">
      <c r="A7" s="236"/>
      <c r="B7" s="238">
        <v>148522</v>
      </c>
      <c r="C7" s="238">
        <v>340162</v>
      </c>
      <c r="D7" s="238">
        <v>99819</v>
      </c>
      <c r="E7" s="238">
        <v>47006</v>
      </c>
      <c r="F7" s="238">
        <v>81848</v>
      </c>
      <c r="G7" s="238"/>
      <c r="I7" s="239"/>
    </row>
    <row r="8" spans="1:9" x14ac:dyDescent="0.35">
      <c r="A8" s="236"/>
      <c r="B8" s="238">
        <v>161815</v>
      </c>
      <c r="C8" s="238">
        <v>329710</v>
      </c>
      <c r="D8" s="238">
        <v>100836</v>
      </c>
      <c r="E8" s="238">
        <v>54700</v>
      </c>
      <c r="F8" s="238">
        <v>117606</v>
      </c>
      <c r="G8" s="238"/>
      <c r="I8" s="239"/>
    </row>
    <row r="9" spans="1:9" x14ac:dyDescent="0.35">
      <c r="A9" s="236">
        <v>1995</v>
      </c>
      <c r="B9" s="238">
        <v>162797</v>
      </c>
      <c r="C9" s="238">
        <v>326010</v>
      </c>
      <c r="D9" s="238">
        <v>109020</v>
      </c>
      <c r="E9" s="238">
        <v>56565</v>
      </c>
      <c r="F9" s="238">
        <v>154393</v>
      </c>
      <c r="G9" s="238"/>
      <c r="I9" s="239"/>
    </row>
    <row r="10" spans="1:9" x14ac:dyDescent="0.35">
      <c r="A10" s="236"/>
      <c r="B10" s="238">
        <v>177794</v>
      </c>
      <c r="C10" s="238">
        <v>375841</v>
      </c>
      <c r="D10" s="238">
        <v>117908</v>
      </c>
      <c r="E10" s="238">
        <v>65336</v>
      </c>
      <c r="F10" s="238">
        <v>201969</v>
      </c>
      <c r="G10" s="238"/>
      <c r="I10" s="239"/>
    </row>
    <row r="11" spans="1:9" x14ac:dyDescent="0.35">
      <c r="A11" s="236"/>
      <c r="B11" s="238">
        <v>182867</v>
      </c>
      <c r="C11" s="238">
        <v>345532</v>
      </c>
      <c r="D11" s="238">
        <v>112777</v>
      </c>
      <c r="E11" s="238">
        <v>67245</v>
      </c>
      <c r="F11" s="238">
        <v>251822</v>
      </c>
      <c r="G11" s="238"/>
      <c r="I11" s="239"/>
    </row>
    <row r="12" spans="1:9" x14ac:dyDescent="0.35">
      <c r="A12" s="236"/>
      <c r="B12" s="238">
        <v>188595</v>
      </c>
      <c r="C12" s="238">
        <v>355895</v>
      </c>
      <c r="D12" s="238">
        <v>117624</v>
      </c>
      <c r="E12" s="238">
        <v>75459</v>
      </c>
      <c r="F12" s="238">
        <v>267733</v>
      </c>
      <c r="G12" s="238"/>
      <c r="I12" s="239"/>
    </row>
    <row r="13" spans="1:9" x14ac:dyDescent="0.35">
      <c r="A13" s="236"/>
      <c r="B13" s="238">
        <v>190415</v>
      </c>
      <c r="C13" s="238">
        <v>358066</v>
      </c>
      <c r="D13" s="238">
        <v>106487</v>
      </c>
      <c r="E13" s="238">
        <v>102502</v>
      </c>
      <c r="F13" s="238">
        <v>315493</v>
      </c>
      <c r="G13" s="238"/>
      <c r="I13" s="239"/>
    </row>
    <row r="14" spans="1:9" x14ac:dyDescent="0.35">
      <c r="A14" s="236">
        <v>2000</v>
      </c>
      <c r="B14" s="238">
        <v>198506</v>
      </c>
      <c r="C14" s="238">
        <v>369909</v>
      </c>
      <c r="D14" s="238">
        <v>110456</v>
      </c>
      <c r="E14" s="238">
        <v>102103</v>
      </c>
      <c r="F14" s="238">
        <v>324563</v>
      </c>
      <c r="G14" s="238"/>
      <c r="I14" s="239"/>
    </row>
    <row r="15" spans="1:9" x14ac:dyDescent="0.35">
      <c r="A15" s="236"/>
      <c r="B15" s="238">
        <v>191600</v>
      </c>
      <c r="C15" s="238">
        <v>379426</v>
      </c>
      <c r="D15" s="238">
        <v>113111</v>
      </c>
      <c r="E15" s="238">
        <v>114653</v>
      </c>
      <c r="F15" s="238">
        <v>312939</v>
      </c>
      <c r="G15" s="238"/>
      <c r="I15" s="239"/>
    </row>
    <row r="16" spans="1:9" x14ac:dyDescent="0.35">
      <c r="A16" s="236"/>
      <c r="B16" s="238">
        <v>176168</v>
      </c>
      <c r="C16" s="238">
        <v>376372</v>
      </c>
      <c r="D16" s="238">
        <v>100833</v>
      </c>
      <c r="E16" s="238">
        <v>113047</v>
      </c>
      <c r="F16" s="238">
        <v>329847</v>
      </c>
      <c r="G16" s="238"/>
      <c r="I16" s="239"/>
    </row>
    <row r="17" spans="1:14" x14ac:dyDescent="0.35">
      <c r="A17" s="236"/>
      <c r="B17" s="238">
        <v>176778</v>
      </c>
      <c r="C17" s="238">
        <v>386486</v>
      </c>
      <c r="D17" s="238">
        <v>106733</v>
      </c>
      <c r="E17" s="238">
        <v>108197</v>
      </c>
      <c r="F17" s="238">
        <v>324580</v>
      </c>
      <c r="G17" s="238"/>
      <c r="I17" s="239"/>
    </row>
    <row r="18" spans="1:14" x14ac:dyDescent="0.35">
      <c r="A18" s="236"/>
      <c r="B18" s="238">
        <v>164702.20024840863</v>
      </c>
      <c r="C18" s="238">
        <v>396410.70629916881</v>
      </c>
      <c r="D18" s="238">
        <v>113474.92004223476</v>
      </c>
      <c r="E18" s="238">
        <v>109583.51510168279</v>
      </c>
      <c r="F18" s="238">
        <v>340824.3539961066</v>
      </c>
      <c r="G18" s="238"/>
      <c r="I18" s="239"/>
    </row>
    <row r="19" spans="1:14" x14ac:dyDescent="0.35">
      <c r="A19" s="236">
        <v>2005</v>
      </c>
      <c r="B19" s="238">
        <v>160294.64573901996</v>
      </c>
      <c r="C19" s="238">
        <v>381878.97176002502</v>
      </c>
      <c r="D19" s="238">
        <v>110791.18174369824</v>
      </c>
      <c r="E19" s="238">
        <v>108708.74801056461</v>
      </c>
      <c r="F19" s="238">
        <v>331657.71804868121</v>
      </c>
      <c r="G19" s="238"/>
      <c r="I19" s="239"/>
    </row>
    <row r="20" spans="1:14" x14ac:dyDescent="0.35">
      <c r="A20" s="236"/>
      <c r="B20" s="238">
        <v>153064.99607350782</v>
      </c>
      <c r="C20" s="238">
        <v>366928.01925765234</v>
      </c>
      <c r="D20" s="238">
        <v>100653.54720868576</v>
      </c>
      <c r="E20" s="238">
        <v>103270.24797461004</v>
      </c>
      <c r="F20" s="238">
        <v>311407.73365403904</v>
      </c>
      <c r="G20" s="238"/>
      <c r="I20" s="239"/>
    </row>
    <row r="21" spans="1:14" x14ac:dyDescent="0.35">
      <c r="A21" s="236"/>
      <c r="B21" s="238">
        <v>144297.60855132563</v>
      </c>
      <c r="C21" s="238">
        <v>352867.91019224894</v>
      </c>
      <c r="D21" s="238">
        <v>94827.296299549882</v>
      </c>
      <c r="E21" s="238">
        <v>98945.795589415939</v>
      </c>
      <c r="F21" s="238">
        <v>355878.03307060146</v>
      </c>
      <c r="G21" s="238"/>
      <c r="I21" s="239"/>
    </row>
    <row r="22" spans="1:14" x14ac:dyDescent="0.35">
      <c r="A22" s="236"/>
      <c r="B22" s="238">
        <v>137199.64658030408</v>
      </c>
      <c r="C22" s="238">
        <v>359553.81775016722</v>
      </c>
      <c r="D22" s="238">
        <v>111142.90650973239</v>
      </c>
      <c r="E22" s="238">
        <v>95283.954958960749</v>
      </c>
      <c r="F22" s="238">
        <v>376810.49618231243</v>
      </c>
      <c r="G22" s="238"/>
      <c r="I22" s="239"/>
    </row>
    <row r="23" spans="1:14" x14ac:dyDescent="0.35">
      <c r="A23" s="236"/>
      <c r="B23" s="238">
        <v>113701.08471471981</v>
      </c>
      <c r="C23" s="238">
        <v>345199.28797677602</v>
      </c>
      <c r="D23" s="238">
        <v>93042.109352420579</v>
      </c>
      <c r="E23" s="238">
        <v>91891.845042877598</v>
      </c>
      <c r="F23" s="238">
        <v>359302.92960215866</v>
      </c>
      <c r="G23" s="238"/>
      <c r="I23" s="239"/>
    </row>
    <row r="24" spans="1:14" x14ac:dyDescent="0.35">
      <c r="A24" s="236">
        <v>2010</v>
      </c>
      <c r="B24" s="238">
        <v>117998.79731177731</v>
      </c>
      <c r="C24" s="238">
        <v>389595.49873115029</v>
      </c>
      <c r="D24" s="238">
        <v>101597.77334984906</v>
      </c>
      <c r="E24" s="238">
        <v>95921.127589290438</v>
      </c>
      <c r="F24" s="240">
        <v>377116.22983954672</v>
      </c>
      <c r="G24" s="238"/>
      <c r="I24" s="239"/>
      <c r="J24" s="238"/>
      <c r="K24" s="238"/>
      <c r="L24" s="238"/>
      <c r="M24" s="238"/>
      <c r="N24" s="238"/>
    </row>
    <row r="25" spans="1:14" x14ac:dyDescent="0.35">
      <c r="A25" s="236"/>
      <c r="B25" s="238">
        <v>111157.42493723719</v>
      </c>
      <c r="C25" s="238">
        <v>308840.75123267877</v>
      </c>
      <c r="D25" s="238">
        <v>85415.874778267142</v>
      </c>
      <c r="E25" s="238">
        <v>86450.425583897741</v>
      </c>
      <c r="F25" s="238">
        <v>309076.42444384791</v>
      </c>
      <c r="G25" s="238"/>
      <c r="I25" s="239"/>
    </row>
    <row r="26" spans="1:14" x14ac:dyDescent="0.35">
      <c r="A26" s="236"/>
      <c r="B26" s="238">
        <v>108630.35685031689</v>
      </c>
      <c r="C26" s="238">
        <v>343180.11441366782</v>
      </c>
      <c r="D26" s="238">
        <v>99127.601306634329</v>
      </c>
      <c r="E26" s="238">
        <v>79058.736022208061</v>
      </c>
      <c r="F26" s="238">
        <v>216542.54275597868</v>
      </c>
      <c r="G26" s="238"/>
      <c r="I26" s="239"/>
    </row>
    <row r="27" spans="1:14" x14ac:dyDescent="0.35">
      <c r="A27" s="236"/>
      <c r="B27" s="238">
        <v>110975.49858717507</v>
      </c>
      <c r="C27" s="238">
        <v>344500.96168994042</v>
      </c>
      <c r="D27" s="238">
        <v>102087.60979821291</v>
      </c>
      <c r="E27" s="238">
        <v>77157.678363073195</v>
      </c>
      <c r="F27" s="238">
        <v>205868.85313140677</v>
      </c>
      <c r="G27" s="238"/>
    </row>
    <row r="28" spans="1:14" x14ac:dyDescent="0.35">
      <c r="A28" s="236"/>
      <c r="B28" s="238">
        <v>106403.48707107517</v>
      </c>
      <c r="C28" s="238">
        <v>283690.9906583624</v>
      </c>
      <c r="D28" s="238">
        <v>85843.77621388885</v>
      </c>
      <c r="E28" s="238">
        <v>77762.976148131478</v>
      </c>
      <c r="F28" s="238">
        <v>217836.95006090362</v>
      </c>
      <c r="G28" s="238"/>
      <c r="I28" s="241"/>
    </row>
    <row r="29" spans="1:14" x14ac:dyDescent="0.35">
      <c r="A29" s="236">
        <v>2015</v>
      </c>
      <c r="B29" s="238">
        <v>103491.22069826834</v>
      </c>
      <c r="C29" s="238">
        <v>297581.64172281866</v>
      </c>
      <c r="D29" s="238">
        <v>91763.504624804176</v>
      </c>
      <c r="E29" s="238">
        <v>86709.938035330633</v>
      </c>
      <c r="F29" s="238">
        <v>212632.04032194518</v>
      </c>
      <c r="G29" s="238"/>
    </row>
    <row r="30" spans="1:14" x14ac:dyDescent="0.35">
      <c r="A30" s="236"/>
      <c r="B30" s="238">
        <v>105960.85326614317</v>
      </c>
      <c r="C30" s="238">
        <v>305874.95458435902</v>
      </c>
      <c r="D30" s="238">
        <v>94332.936311611877</v>
      </c>
      <c r="E30" s="238">
        <v>86721.204474543469</v>
      </c>
      <c r="F30" s="238">
        <v>298075.47510639147</v>
      </c>
      <c r="G30" s="238"/>
    </row>
    <row r="31" spans="1:14" x14ac:dyDescent="0.35">
      <c r="A31" s="236"/>
      <c r="B31" s="238">
        <v>108517.92306170525</v>
      </c>
      <c r="C31" s="238">
        <v>295076.52304104436</v>
      </c>
      <c r="D31" s="238">
        <v>91714.339392320719</v>
      </c>
      <c r="E31" s="238">
        <v>86477.251089882062</v>
      </c>
      <c r="F31" s="238">
        <v>286031.45323530148</v>
      </c>
      <c r="G31" s="238"/>
    </row>
    <row r="32" spans="1:14" x14ac:dyDescent="0.35">
      <c r="A32" s="236"/>
      <c r="B32" s="238">
        <v>109212.92215394838</v>
      </c>
      <c r="C32" s="238">
        <v>305270.32795238006</v>
      </c>
      <c r="D32" s="238">
        <v>92298.028631840702</v>
      </c>
      <c r="E32" s="238">
        <v>88408.318132533546</v>
      </c>
      <c r="F32" s="238">
        <v>273397.56142487167</v>
      </c>
      <c r="G32" s="238"/>
    </row>
    <row r="33" spans="1:7" x14ac:dyDescent="0.35">
      <c r="A33" s="236"/>
      <c r="B33" s="238">
        <v>107979.40367967199</v>
      </c>
      <c r="C33" s="238">
        <v>294877.16769107326</v>
      </c>
      <c r="D33" s="238">
        <v>93194.741695340403</v>
      </c>
      <c r="E33" s="238">
        <v>91205.139947346252</v>
      </c>
      <c r="F33" s="238">
        <v>272331.48459045769</v>
      </c>
      <c r="G33" s="238"/>
    </row>
    <row r="34" spans="1:7" x14ac:dyDescent="0.35">
      <c r="A34" s="236">
        <v>2020</v>
      </c>
      <c r="B34" s="238">
        <v>99338.462804476148</v>
      </c>
      <c r="C34" s="238">
        <v>299300.59188908699</v>
      </c>
      <c r="D34" s="238">
        <v>89594.627513101426</v>
      </c>
      <c r="E34" s="238">
        <v>88549.974593033403</v>
      </c>
      <c r="F34" s="238">
        <v>231607.12909799727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4"/>
  <sheetViews>
    <sheetView zoomScale="90" zoomScaleNormal="90" workbookViewId="0">
      <selection activeCell="AF1" sqref="AF1"/>
    </sheetView>
  </sheetViews>
  <sheetFormatPr defaultRowHeight="15.5" x14ac:dyDescent="0.35"/>
  <cols>
    <col min="2" max="2" width="11.15234375" bestFit="1" customWidth="1"/>
    <col min="3" max="3" width="13.53515625" bestFit="1" customWidth="1"/>
    <col min="4" max="5" width="11.15234375" bestFit="1" customWidth="1"/>
    <col min="11" max="11" width="4.4609375" customWidth="1"/>
  </cols>
  <sheetData>
    <row r="1" spans="1:15" x14ac:dyDescent="0.35">
      <c r="A1" s="243" t="s">
        <v>349</v>
      </c>
    </row>
    <row r="2" spans="1:15" x14ac:dyDescent="0.35">
      <c r="A2" s="244"/>
    </row>
    <row r="3" spans="1:15" x14ac:dyDescent="0.35">
      <c r="A3" s="258" t="s">
        <v>197</v>
      </c>
      <c r="B3" s="245" t="s">
        <v>28</v>
      </c>
      <c r="C3" s="245" t="s">
        <v>164</v>
      </c>
      <c r="D3" s="245" t="s">
        <v>165</v>
      </c>
      <c r="E3" s="245" t="s">
        <v>166</v>
      </c>
    </row>
    <row r="4" spans="1:15" x14ac:dyDescent="0.35">
      <c r="A4">
        <v>1990</v>
      </c>
      <c r="B4" s="246">
        <v>0</v>
      </c>
      <c r="C4" s="246">
        <v>79.832999999999998</v>
      </c>
      <c r="D4" s="247">
        <v>0</v>
      </c>
      <c r="E4" s="246">
        <v>79.832999999999998</v>
      </c>
      <c r="I4" s="248"/>
      <c r="L4" s="241"/>
      <c r="M4" s="241"/>
      <c r="N4" s="241"/>
      <c r="O4" s="241"/>
    </row>
    <row r="5" spans="1:15" x14ac:dyDescent="0.35">
      <c r="B5" s="246">
        <v>0</v>
      </c>
      <c r="C5" s="246">
        <v>72.007000000000005</v>
      </c>
      <c r="D5" s="247">
        <v>0</v>
      </c>
      <c r="E5" s="246">
        <v>72.007000000000005</v>
      </c>
      <c r="I5" s="248"/>
      <c r="L5" s="241"/>
      <c r="M5" s="241"/>
      <c r="N5" s="241"/>
      <c r="O5" s="241"/>
    </row>
    <row r="6" spans="1:15" x14ac:dyDescent="0.35">
      <c r="B6" s="246">
        <v>-0.62</v>
      </c>
      <c r="C6" s="246">
        <v>61.255000000000003</v>
      </c>
      <c r="D6" s="247">
        <v>0</v>
      </c>
      <c r="E6" s="246">
        <v>60.634999999999998</v>
      </c>
      <c r="I6" s="248"/>
      <c r="L6" s="241"/>
      <c r="M6" s="241"/>
      <c r="N6" s="241"/>
      <c r="O6" s="241"/>
    </row>
    <row r="7" spans="1:15" x14ac:dyDescent="0.35">
      <c r="B7" s="246">
        <v>-6.8239999999999998</v>
      </c>
      <c r="C7" s="246">
        <v>48.527999999999999</v>
      </c>
      <c r="D7" s="247">
        <v>0</v>
      </c>
      <c r="E7" s="246">
        <v>41.704000000000001</v>
      </c>
      <c r="I7" s="248"/>
      <c r="L7" s="241"/>
      <c r="M7" s="241"/>
      <c r="N7" s="241"/>
      <c r="O7" s="241"/>
    </row>
    <row r="8" spans="1:15" x14ac:dyDescent="0.35">
      <c r="B8" s="246">
        <v>-9.5570000000000004</v>
      </c>
      <c r="C8" s="246">
        <v>33.052999999999997</v>
      </c>
      <c r="D8" s="247">
        <v>0</v>
      </c>
      <c r="E8" s="246">
        <v>23.495999999999999</v>
      </c>
      <c r="I8" s="248"/>
      <c r="L8" s="241"/>
      <c r="M8" s="241"/>
      <c r="N8" s="241"/>
      <c r="O8" s="241"/>
    </row>
    <row r="9" spans="1:15" x14ac:dyDescent="0.35">
      <c r="A9">
        <v>1995</v>
      </c>
      <c r="B9" s="246">
        <v>-11.231999999999999</v>
      </c>
      <c r="C9" s="246">
        <v>19.457000000000001</v>
      </c>
      <c r="D9" s="247">
        <v>0</v>
      </c>
      <c r="E9" s="246">
        <v>8.2249999999999996</v>
      </c>
      <c r="I9" s="248"/>
      <c r="L9" s="241"/>
      <c r="M9" s="241"/>
      <c r="N9" s="241"/>
      <c r="O9" s="241"/>
    </row>
    <row r="10" spans="1:15" x14ac:dyDescent="0.35">
      <c r="B10" s="246">
        <v>-15.202999999999999</v>
      </c>
      <c r="C10" s="246">
        <v>19.803999999999998</v>
      </c>
      <c r="D10" s="247">
        <v>0</v>
      </c>
      <c r="E10" s="246">
        <v>4.601</v>
      </c>
      <c r="I10" s="248"/>
      <c r="L10" s="241"/>
      <c r="M10" s="241"/>
      <c r="N10" s="241"/>
      <c r="O10" s="241"/>
    </row>
    <row r="11" spans="1:15" x14ac:dyDescent="0.35">
      <c r="B11" s="246">
        <v>-21.666</v>
      </c>
      <c r="C11" s="246">
        <v>14.061999999999999</v>
      </c>
      <c r="D11" s="247">
        <v>0</v>
      </c>
      <c r="E11" s="246">
        <v>-7.6040000000000001</v>
      </c>
      <c r="I11" s="248"/>
      <c r="L11" s="241"/>
      <c r="M11" s="241"/>
      <c r="N11" s="241"/>
      <c r="O11" s="241"/>
    </row>
    <row r="12" spans="1:15" x14ac:dyDescent="0.35">
      <c r="B12" s="246">
        <v>-31.603999999999999</v>
      </c>
      <c r="C12" s="246">
        <v>10.582000000000001</v>
      </c>
      <c r="D12" s="247">
        <v>0</v>
      </c>
      <c r="E12" s="246">
        <v>-21.021999999999998</v>
      </c>
      <c r="I12" s="248"/>
      <c r="L12" s="241"/>
      <c r="M12" s="241"/>
      <c r="N12" s="241"/>
      <c r="O12" s="241"/>
    </row>
    <row r="13" spans="1:15" x14ac:dyDescent="0.35">
      <c r="B13" s="246">
        <v>-84.433000000000007</v>
      </c>
      <c r="C13" s="246">
        <v>12.862</v>
      </c>
      <c r="D13" s="247">
        <v>0</v>
      </c>
      <c r="E13" s="246">
        <v>-71.570999999999998</v>
      </c>
      <c r="I13" s="248"/>
      <c r="L13" s="241"/>
      <c r="M13" s="241"/>
      <c r="N13" s="241"/>
      <c r="O13" s="241"/>
    </row>
    <row r="14" spans="1:15" x14ac:dyDescent="0.35">
      <c r="A14">
        <v>2000</v>
      </c>
      <c r="B14" s="246">
        <v>-146.34200000000001</v>
      </c>
      <c r="C14" s="246">
        <v>26.032</v>
      </c>
      <c r="D14" s="247">
        <v>0</v>
      </c>
      <c r="E14" s="246">
        <v>-120.31</v>
      </c>
      <c r="I14" s="248"/>
      <c r="L14" s="241"/>
      <c r="M14" s="241"/>
      <c r="N14" s="241"/>
      <c r="O14" s="241"/>
    </row>
    <row r="15" spans="1:15" x14ac:dyDescent="0.35">
      <c r="B15" s="246">
        <v>-138.33000000000001</v>
      </c>
      <c r="C15" s="246">
        <v>30.463999999999999</v>
      </c>
      <c r="D15" s="247">
        <v>0</v>
      </c>
      <c r="E15" s="246">
        <v>-107.866</v>
      </c>
      <c r="I15" s="248"/>
      <c r="L15" s="241"/>
      <c r="M15" s="241"/>
      <c r="N15" s="241"/>
      <c r="O15" s="241"/>
    </row>
    <row r="16" spans="1:15" x14ac:dyDescent="0.35">
      <c r="B16" s="246">
        <v>-150.73099999999999</v>
      </c>
      <c r="C16" s="246">
        <v>60.493000000000002</v>
      </c>
      <c r="D16" s="247">
        <v>0</v>
      </c>
      <c r="E16" s="246">
        <v>-90.238</v>
      </c>
      <c r="I16" s="248"/>
      <c r="L16" s="241"/>
      <c r="M16" s="241"/>
      <c r="N16" s="241"/>
      <c r="O16" s="241"/>
    </row>
    <row r="17" spans="1:15" x14ac:dyDescent="0.35">
      <c r="B17" s="246">
        <v>-177.03899999999999</v>
      </c>
      <c r="C17" s="246">
        <v>86.298000000000002</v>
      </c>
      <c r="D17" s="247">
        <v>0</v>
      </c>
      <c r="E17" s="246">
        <v>-90.741</v>
      </c>
      <c r="I17" s="248"/>
      <c r="L17" s="241"/>
      <c r="M17" s="241"/>
      <c r="N17" s="241"/>
      <c r="O17" s="241"/>
    </row>
    <row r="18" spans="1:15" x14ac:dyDescent="0.35">
      <c r="B18" s="246">
        <v>-114.11177759175878</v>
      </c>
      <c r="C18" s="246">
        <v>133.03279282349291</v>
      </c>
      <c r="D18" s="247">
        <v>0</v>
      </c>
      <c r="E18" s="246">
        <v>18.921015231734113</v>
      </c>
      <c r="I18" s="248"/>
      <c r="L18" s="241"/>
      <c r="M18" s="241"/>
      <c r="N18" s="241"/>
      <c r="O18" s="241"/>
    </row>
    <row r="19" spans="1:15" x14ac:dyDescent="0.35">
      <c r="A19">
        <v>2005</v>
      </c>
      <c r="B19" s="246">
        <v>-96.181284972780091</v>
      </c>
      <c r="C19" s="246">
        <v>167.87519160227063</v>
      </c>
      <c r="D19" s="247">
        <v>5.4530000000000003</v>
      </c>
      <c r="E19" s="246">
        <v>77.146906629490545</v>
      </c>
      <c r="I19" s="248"/>
      <c r="L19" s="241"/>
      <c r="M19" s="241"/>
      <c r="N19" s="241"/>
      <c r="O19" s="241"/>
    </row>
    <row r="20" spans="1:15" x14ac:dyDescent="0.35">
      <c r="B20" s="246">
        <v>-120.59070070867372</v>
      </c>
      <c r="C20" s="246">
        <v>206.45331263723978</v>
      </c>
      <c r="D20" s="247">
        <v>37.576000000000001</v>
      </c>
      <c r="E20" s="246">
        <v>123.43861192856605</v>
      </c>
      <c r="I20" s="248"/>
      <c r="L20" s="241"/>
      <c r="M20" s="241"/>
      <c r="N20" s="241"/>
      <c r="O20" s="241"/>
    </row>
    <row r="21" spans="1:15" x14ac:dyDescent="0.35">
      <c r="B21" s="246">
        <v>-123.15799428298207</v>
      </c>
      <c r="C21" s="246">
        <v>323.12429370618423</v>
      </c>
      <c r="D21" s="247">
        <v>14.90315365955446</v>
      </c>
      <c r="E21" s="246">
        <v>214.86945308275659</v>
      </c>
      <c r="I21" s="248"/>
      <c r="L21" s="241"/>
      <c r="M21" s="241"/>
      <c r="N21" s="241"/>
      <c r="O21" s="241"/>
    </row>
    <row r="22" spans="1:15" x14ac:dyDescent="0.35">
      <c r="B22" s="246">
        <v>-122.67002999999998</v>
      </c>
      <c r="C22" s="246">
        <v>400.00315000000001</v>
      </c>
      <c r="D22" s="247">
        <v>9.0454899999999991</v>
      </c>
      <c r="E22" s="246">
        <v>286.37861000000004</v>
      </c>
      <c r="I22" s="248"/>
      <c r="L22" s="241"/>
      <c r="M22" s="241"/>
      <c r="N22" s="241"/>
      <c r="O22" s="241"/>
    </row>
    <row r="23" spans="1:15" x14ac:dyDescent="0.35">
      <c r="B23" s="246">
        <v>-137.09980999999999</v>
      </c>
      <c r="C23" s="246">
        <v>359.60515000000004</v>
      </c>
      <c r="D23" s="247">
        <v>112.23752</v>
      </c>
      <c r="E23" s="246">
        <v>334.74286000000006</v>
      </c>
      <c r="I23" s="248"/>
      <c r="L23" s="241"/>
      <c r="M23" s="241"/>
      <c r="N23" s="241"/>
      <c r="O23" s="241"/>
    </row>
    <row r="24" spans="1:15" x14ac:dyDescent="0.35">
      <c r="A24">
        <v>2010</v>
      </c>
      <c r="B24" s="246">
        <v>-176.39914000000002</v>
      </c>
      <c r="C24" s="246">
        <v>407.63265999999993</v>
      </c>
      <c r="D24" s="247">
        <v>206.846</v>
      </c>
      <c r="E24" s="246">
        <v>438.07951999999989</v>
      </c>
      <c r="I24" s="248"/>
      <c r="L24" s="241"/>
      <c r="M24" s="241"/>
      <c r="N24" s="241"/>
      <c r="O24" s="241"/>
    </row>
    <row r="25" spans="1:15" x14ac:dyDescent="0.35">
      <c r="B25" s="246">
        <v>-183.68451000000002</v>
      </c>
      <c r="C25" s="246">
        <v>329.12928000000005</v>
      </c>
      <c r="D25" s="247">
        <v>274.79422999999997</v>
      </c>
      <c r="E25" s="246">
        <v>420.23899999999998</v>
      </c>
      <c r="I25" s="248"/>
      <c r="L25" s="241"/>
      <c r="M25" s="241"/>
      <c r="N25" s="241"/>
      <c r="O25" s="241"/>
    </row>
    <row r="26" spans="1:15" x14ac:dyDescent="0.35">
      <c r="B26" s="246">
        <v>-144.02295999999998</v>
      </c>
      <c r="C26" s="246">
        <v>416.57120999999989</v>
      </c>
      <c r="D26" s="247">
        <v>150.09768</v>
      </c>
      <c r="E26" s="246">
        <v>422.64592999999991</v>
      </c>
      <c r="I26" s="248"/>
      <c r="L26" s="241"/>
      <c r="M26" s="241"/>
      <c r="N26" s="241"/>
      <c r="O26" s="241"/>
    </row>
    <row r="27" spans="1:15" x14ac:dyDescent="0.35">
      <c r="B27" s="246">
        <v>-109.66392</v>
      </c>
      <c r="C27" s="246">
        <v>445.60272000000009</v>
      </c>
      <c r="D27" s="247">
        <v>102.62032999999998</v>
      </c>
      <c r="E27" s="246">
        <v>438.55913000000004</v>
      </c>
      <c r="I27" s="248"/>
      <c r="L27" s="241"/>
      <c r="M27" s="241"/>
      <c r="N27" s="241"/>
      <c r="O27" s="241"/>
    </row>
    <row r="28" spans="1:15" x14ac:dyDescent="0.35">
      <c r="B28" s="246">
        <v>-127.90732000000001</v>
      </c>
      <c r="C28" s="246">
        <v>365.02703000000002</v>
      </c>
      <c r="D28" s="247">
        <v>123.90986000000001</v>
      </c>
      <c r="E28" s="246">
        <v>361.02957000000004</v>
      </c>
      <c r="L28" s="241"/>
      <c r="M28" s="241"/>
      <c r="N28" s="241"/>
      <c r="O28" s="241"/>
    </row>
    <row r="29" spans="1:15" x14ac:dyDescent="0.35">
      <c r="A29">
        <v>2015</v>
      </c>
      <c r="B29" s="246">
        <v>-159.51666999999998</v>
      </c>
      <c r="C29" s="246">
        <v>349.15671999999995</v>
      </c>
      <c r="D29" s="247">
        <v>152.40647000000001</v>
      </c>
      <c r="E29" s="246">
        <v>342.04652000000004</v>
      </c>
      <c r="L29" s="241"/>
      <c r="M29" s="241"/>
      <c r="N29" s="241"/>
      <c r="O29" s="241"/>
    </row>
    <row r="30" spans="1:15" x14ac:dyDescent="0.35">
      <c r="B30" s="246">
        <v>-117.04328</v>
      </c>
      <c r="C30" s="246">
        <v>412.43022999999994</v>
      </c>
      <c r="D30" s="247">
        <v>117.00470000000001</v>
      </c>
      <c r="E30" s="246">
        <v>412.39164999999991</v>
      </c>
      <c r="L30" s="241"/>
      <c r="M30" s="241"/>
      <c r="N30" s="241"/>
      <c r="O30" s="241"/>
    </row>
    <row r="31" spans="1:15" x14ac:dyDescent="0.35">
      <c r="B31" s="246">
        <v>-125.56495</v>
      </c>
      <c r="C31" s="246">
        <v>444.74553000000003</v>
      </c>
      <c r="D31" s="247">
        <v>73.408609999999996</v>
      </c>
      <c r="E31" s="246">
        <v>392.58919000000003</v>
      </c>
      <c r="L31" s="241"/>
      <c r="M31" s="241"/>
      <c r="N31" s="241"/>
      <c r="O31" s="241"/>
    </row>
    <row r="32" spans="1:15" x14ac:dyDescent="0.35">
      <c r="B32" s="246">
        <v>-84.843945408922323</v>
      </c>
      <c r="C32" s="246">
        <v>440.92459234195462</v>
      </c>
      <c r="D32" s="247">
        <v>78.110609999999994</v>
      </c>
      <c r="E32" s="246">
        <v>434.19125693303232</v>
      </c>
      <c r="L32" s="241"/>
      <c r="M32" s="241"/>
      <c r="N32" s="241"/>
      <c r="O32" s="241"/>
    </row>
    <row r="33" spans="1:15" x14ac:dyDescent="0.35">
      <c r="B33" s="246">
        <v>-90.394521322800003</v>
      </c>
      <c r="C33" s="246">
        <v>316.72627768590576</v>
      </c>
      <c r="D33" s="247">
        <v>194.44655</v>
      </c>
      <c r="E33" s="246">
        <v>420.77830636310574</v>
      </c>
      <c r="L33" s="241"/>
      <c r="M33" s="241"/>
      <c r="N33" s="241"/>
      <c r="O33" s="241"/>
    </row>
    <row r="34" spans="1:15" x14ac:dyDescent="0.35">
      <c r="A34">
        <v>2020</v>
      </c>
      <c r="B34" s="246">
        <v>-105.90304032450999</v>
      </c>
      <c r="C34" s="246">
        <v>278.12142567480248</v>
      </c>
      <c r="D34" s="247">
        <v>200.06647000000004</v>
      </c>
      <c r="E34" s="246">
        <v>372.2848553502925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J79"/>
  <sheetViews>
    <sheetView zoomScale="90" zoomScaleNormal="90" workbookViewId="0">
      <pane xSplit="1" topLeftCell="B1" activePane="topRight" state="frozen"/>
      <selection activeCell="AF1" sqref="AF1"/>
      <selection pane="topRight" activeCell="AF1" sqref="AF1"/>
    </sheetView>
  </sheetViews>
  <sheetFormatPr defaultColWidth="9.23046875" defaultRowHeight="15.5" x14ac:dyDescent="0.35"/>
  <cols>
    <col min="1" max="1" width="20.4609375" style="357" customWidth="1"/>
    <col min="2" max="24" width="8.61328125" style="357" bestFit="1" customWidth="1"/>
    <col min="25" max="16384" width="9.23046875" style="357"/>
  </cols>
  <sheetData>
    <row r="1" spans="1:36" x14ac:dyDescent="0.35">
      <c r="A1" s="456" t="s">
        <v>350</v>
      </c>
      <c r="N1" s="434"/>
      <c r="O1" s="434"/>
      <c r="S1" s="434"/>
      <c r="T1" s="434"/>
      <c r="U1" s="434"/>
      <c r="V1" s="434"/>
      <c r="W1" s="434"/>
      <c r="X1" s="434"/>
    </row>
    <row r="2" spans="1:36" x14ac:dyDescent="0.35">
      <c r="A2" s="402"/>
      <c r="M2" s="438"/>
    </row>
    <row r="3" spans="1:36" ht="18.5" x14ac:dyDescent="0.35">
      <c r="A3" s="454" t="s">
        <v>167</v>
      </c>
      <c r="B3" s="455" t="s">
        <v>255</v>
      </c>
      <c r="C3" s="455" t="s">
        <v>254</v>
      </c>
      <c r="D3" s="442">
        <v>2000</v>
      </c>
      <c r="E3" s="442">
        <v>2001</v>
      </c>
      <c r="F3" s="442">
        <v>2002</v>
      </c>
      <c r="G3" s="442">
        <v>2003</v>
      </c>
      <c r="H3" s="442">
        <v>2004</v>
      </c>
      <c r="I3" s="442">
        <v>2005</v>
      </c>
      <c r="J3" s="442">
        <v>2006</v>
      </c>
      <c r="K3" s="442">
        <v>2007</v>
      </c>
      <c r="L3" s="442">
        <v>2008</v>
      </c>
      <c r="M3" s="442">
        <v>2009</v>
      </c>
      <c r="N3" s="442">
        <v>2010</v>
      </c>
      <c r="O3" s="442">
        <v>2011</v>
      </c>
      <c r="P3" s="442">
        <v>2012</v>
      </c>
      <c r="Q3" s="442">
        <v>2013</v>
      </c>
      <c r="R3" s="455">
        <v>2014</v>
      </c>
      <c r="S3" s="455">
        <v>2015</v>
      </c>
      <c r="T3" s="454">
        <v>2016</v>
      </c>
      <c r="U3" s="454">
        <v>2017</v>
      </c>
      <c r="V3" s="454">
        <v>2018</v>
      </c>
      <c r="W3" s="454">
        <v>2019</v>
      </c>
      <c r="X3" s="454">
        <v>2020</v>
      </c>
    </row>
    <row r="4" spans="1:36" x14ac:dyDescent="0.35">
      <c r="A4" s="358"/>
      <c r="B4" s="453"/>
      <c r="C4" s="453"/>
      <c r="D4" s="453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21"/>
      <c r="Q4" s="421"/>
      <c r="R4" s="421"/>
      <c r="S4" s="421"/>
      <c r="T4" s="421"/>
      <c r="U4" s="421"/>
      <c r="V4" s="421"/>
      <c r="W4" s="421"/>
      <c r="X4" s="421"/>
    </row>
    <row r="5" spans="1:36" x14ac:dyDescent="0.35">
      <c r="A5" s="358" t="s">
        <v>12</v>
      </c>
      <c r="B5" s="449">
        <v>237475.3219974736</v>
      </c>
      <c r="C5" s="449">
        <v>229851.76322871685</v>
      </c>
      <c r="D5" s="449">
        <v>119950</v>
      </c>
      <c r="E5" s="449">
        <v>131461</v>
      </c>
      <c r="F5" s="449">
        <v>124279</v>
      </c>
      <c r="G5" s="449">
        <v>138305</v>
      </c>
      <c r="H5" s="449">
        <v>131787.64000000001</v>
      </c>
      <c r="I5" s="449">
        <v>134636.99</v>
      </c>
      <c r="J5" s="449">
        <v>148849.60999999999</v>
      </c>
      <c r="K5" s="449">
        <v>135943.92000000001</v>
      </c>
      <c r="L5" s="449">
        <v>124381.36</v>
      </c>
      <c r="M5" s="449">
        <v>103038.03</v>
      </c>
      <c r="N5" s="449">
        <v>107594.24000000001</v>
      </c>
      <c r="O5" s="449">
        <v>108442.27</v>
      </c>
      <c r="P5" s="449">
        <v>142792</v>
      </c>
      <c r="Q5" s="449">
        <v>130257.89</v>
      </c>
      <c r="R5" s="449">
        <v>100238.85</v>
      </c>
      <c r="S5" s="449">
        <v>75878.22</v>
      </c>
      <c r="T5" s="445">
        <v>30668.6</v>
      </c>
      <c r="U5" s="445">
        <v>22530.45</v>
      </c>
      <c r="V5" s="445">
        <v>16831.399430100453</v>
      </c>
      <c r="W5" s="445">
        <v>6953.6650735424309</v>
      </c>
      <c r="X5" s="445">
        <v>5504.4053792816576</v>
      </c>
      <c r="AJ5" s="442"/>
    </row>
    <row r="6" spans="1:36" x14ac:dyDescent="0.35">
      <c r="A6" s="225" t="s">
        <v>184</v>
      </c>
      <c r="B6" s="449">
        <v>8465.584997088361</v>
      </c>
      <c r="C6" s="449">
        <v>20711.127667490677</v>
      </c>
      <c r="D6" s="449">
        <v>13619</v>
      </c>
      <c r="E6" s="449">
        <v>11252</v>
      </c>
      <c r="F6" s="449">
        <v>11170</v>
      </c>
      <c r="G6" s="449">
        <v>11128</v>
      </c>
      <c r="H6" s="449">
        <v>10354.57</v>
      </c>
      <c r="I6" s="449">
        <v>11943.789999999999</v>
      </c>
      <c r="J6" s="449">
        <v>13397.16</v>
      </c>
      <c r="K6" s="449">
        <v>12374.92</v>
      </c>
      <c r="L6" s="449">
        <v>13985.92</v>
      </c>
      <c r="M6" s="449">
        <v>12875.61</v>
      </c>
      <c r="N6" s="449">
        <v>10500.49</v>
      </c>
      <c r="O6" s="449">
        <v>8847.98</v>
      </c>
      <c r="P6" s="449">
        <v>9258.34</v>
      </c>
      <c r="Q6" s="449">
        <v>8362.56</v>
      </c>
      <c r="R6" s="449">
        <v>8694.61</v>
      </c>
      <c r="S6" s="449">
        <v>9412.9500000000007</v>
      </c>
      <c r="T6" s="449">
        <v>10423.039999999999</v>
      </c>
      <c r="U6" s="449">
        <v>9706.01</v>
      </c>
      <c r="V6" s="449">
        <v>9342.607579837224</v>
      </c>
      <c r="W6" s="449">
        <v>9190.6520377709276</v>
      </c>
      <c r="X6" s="449">
        <v>10179.61057089639</v>
      </c>
    </row>
    <row r="7" spans="1:36" x14ac:dyDescent="0.35">
      <c r="A7" s="358" t="s">
        <v>6</v>
      </c>
      <c r="B7" s="449">
        <v>27.14361098948131</v>
      </c>
      <c r="C7" s="449">
        <v>425.45891916130358</v>
      </c>
      <c r="D7" s="449">
        <v>148077</v>
      </c>
      <c r="E7" s="449">
        <v>141905</v>
      </c>
      <c r="F7" s="449">
        <v>152277</v>
      </c>
      <c r="G7" s="449">
        <v>148881</v>
      </c>
      <c r="H7" s="449">
        <v>157064.31</v>
      </c>
      <c r="I7" s="449">
        <v>152641.99</v>
      </c>
      <c r="J7" s="449">
        <v>140827.85999999999</v>
      </c>
      <c r="K7" s="449">
        <v>165793.07999999999</v>
      </c>
      <c r="L7" s="449">
        <v>176219</v>
      </c>
      <c r="M7" s="449">
        <v>166498.85999999999</v>
      </c>
      <c r="N7" s="449">
        <v>175653.41</v>
      </c>
      <c r="O7" s="449">
        <v>146499.03</v>
      </c>
      <c r="P7" s="449">
        <v>100169.57</v>
      </c>
      <c r="Q7" s="449">
        <v>95842.76</v>
      </c>
      <c r="R7" s="449">
        <v>100892.19</v>
      </c>
      <c r="S7" s="449">
        <v>99875.42</v>
      </c>
      <c r="T7" s="445">
        <v>143356.07999999999</v>
      </c>
      <c r="U7" s="445">
        <v>136745.82</v>
      </c>
      <c r="V7" s="445">
        <v>131489.77544573045</v>
      </c>
      <c r="W7" s="445">
        <v>131931.48581065534</v>
      </c>
      <c r="X7" s="445">
        <v>111431.33960626231</v>
      </c>
    </row>
    <row r="8" spans="1:36" x14ac:dyDescent="0.35">
      <c r="A8" s="358" t="s">
        <v>36</v>
      </c>
      <c r="B8" s="449">
        <v>34737.190175702555</v>
      </c>
      <c r="C8" s="449">
        <v>63196.304331419633</v>
      </c>
      <c r="D8" s="449">
        <v>85063</v>
      </c>
      <c r="E8" s="449">
        <v>90093</v>
      </c>
      <c r="F8" s="449">
        <v>87848</v>
      </c>
      <c r="G8" s="449">
        <v>88686</v>
      </c>
      <c r="H8" s="449">
        <v>79999.11</v>
      </c>
      <c r="I8" s="449">
        <v>81618.100000000006</v>
      </c>
      <c r="J8" s="449">
        <v>75450.66</v>
      </c>
      <c r="K8" s="449">
        <v>63028.34</v>
      </c>
      <c r="L8" s="449">
        <v>52485.81</v>
      </c>
      <c r="M8" s="449">
        <v>69097.69</v>
      </c>
      <c r="N8" s="449">
        <v>62139.67</v>
      </c>
      <c r="O8" s="449">
        <v>68980.45</v>
      </c>
      <c r="P8" s="449">
        <v>70405.070000000007</v>
      </c>
      <c r="Q8" s="449">
        <v>70606.880000000005</v>
      </c>
      <c r="R8" s="449">
        <v>63747.95</v>
      </c>
      <c r="S8" s="449">
        <v>70344.899999999994</v>
      </c>
      <c r="T8" s="445">
        <v>71726.080000000002</v>
      </c>
      <c r="U8" s="445">
        <v>70336.429999999993</v>
      </c>
      <c r="V8" s="445">
        <v>65063.848921514604</v>
      </c>
      <c r="W8" s="445">
        <v>56183.933697484586</v>
      </c>
      <c r="X8" s="445">
        <v>50278.350830158161</v>
      </c>
    </row>
    <row r="9" spans="1:36" x14ac:dyDescent="0.35">
      <c r="A9" s="358" t="s">
        <v>168</v>
      </c>
      <c r="B9" s="449">
        <v>4216.9578362006132</v>
      </c>
      <c r="C9" s="449">
        <v>5554.3458532115037</v>
      </c>
      <c r="D9" s="449">
        <v>5085</v>
      </c>
      <c r="E9" s="449">
        <v>4055</v>
      </c>
      <c r="F9" s="449">
        <v>4788</v>
      </c>
      <c r="G9" s="449">
        <v>3228</v>
      </c>
      <c r="H9" s="449">
        <v>4844</v>
      </c>
      <c r="I9" s="449">
        <v>4921.53</v>
      </c>
      <c r="J9" s="449">
        <v>4593.1499999999996</v>
      </c>
      <c r="K9" s="449">
        <v>5077.3</v>
      </c>
      <c r="L9" s="449">
        <v>5144.8500000000004</v>
      </c>
      <c r="M9" s="449">
        <v>5230.57</v>
      </c>
      <c r="N9" s="449">
        <v>3591.38</v>
      </c>
      <c r="O9" s="449">
        <v>5691.75</v>
      </c>
      <c r="P9" s="449">
        <v>5309.65</v>
      </c>
      <c r="Q9" s="449">
        <v>4701.47</v>
      </c>
      <c r="R9" s="449">
        <v>5887.8</v>
      </c>
      <c r="S9" s="449">
        <v>6297.27</v>
      </c>
      <c r="T9" s="445">
        <v>5370.41</v>
      </c>
      <c r="U9" s="445">
        <v>5881.87</v>
      </c>
      <c r="V9" s="445">
        <v>5443.2678470163064</v>
      </c>
      <c r="W9" s="445">
        <v>5846.2759862092498</v>
      </c>
      <c r="X9" s="445">
        <v>6753.9068411960234</v>
      </c>
    </row>
    <row r="10" spans="1:36" x14ac:dyDescent="0.35">
      <c r="A10" s="358" t="s">
        <v>169</v>
      </c>
      <c r="B10" s="449">
        <v>0</v>
      </c>
      <c r="C10" s="449">
        <v>0</v>
      </c>
      <c r="D10" s="449">
        <v>947</v>
      </c>
      <c r="E10" s="449">
        <v>967</v>
      </c>
      <c r="F10" s="449">
        <v>1259</v>
      </c>
      <c r="G10" s="449">
        <v>1288</v>
      </c>
      <c r="H10" s="449">
        <v>1939.11</v>
      </c>
      <c r="I10" s="449">
        <v>2912.1</v>
      </c>
      <c r="J10" s="449">
        <v>4235.75</v>
      </c>
      <c r="K10" s="449">
        <v>5287.87</v>
      </c>
      <c r="L10" s="449">
        <v>7140.421142666667</v>
      </c>
      <c r="M10" s="449">
        <v>9303.2147236914207</v>
      </c>
      <c r="N10" s="449">
        <v>10325.91665526299</v>
      </c>
      <c r="O10" s="449">
        <v>16206.588782981202</v>
      </c>
      <c r="P10" s="449">
        <v>21200.872392698511</v>
      </c>
      <c r="Q10" s="449">
        <v>30407.17348206968</v>
      </c>
      <c r="R10" s="449">
        <v>36013.409371557122</v>
      </c>
      <c r="S10" s="449">
        <v>47809.582213233698</v>
      </c>
      <c r="T10" s="445">
        <v>47554.537167042399</v>
      </c>
      <c r="U10" s="445">
        <v>61102.580864303462</v>
      </c>
      <c r="V10" s="445">
        <v>69585.304748054652</v>
      </c>
      <c r="W10" s="445">
        <v>76389.257530736635</v>
      </c>
      <c r="X10" s="445">
        <v>88538.395046413381</v>
      </c>
    </row>
    <row r="11" spans="1:36" x14ac:dyDescent="0.35">
      <c r="A11" s="358" t="s">
        <v>170</v>
      </c>
      <c r="B11" s="449">
        <v>0</v>
      </c>
      <c r="C11" s="449">
        <v>0</v>
      </c>
      <c r="D11" s="449">
        <v>4328</v>
      </c>
      <c r="E11" s="449">
        <v>5054</v>
      </c>
      <c r="F11" s="449">
        <v>5625</v>
      </c>
      <c r="G11" s="449">
        <v>6692</v>
      </c>
      <c r="H11" s="449">
        <v>7940</v>
      </c>
      <c r="I11" s="449">
        <v>9685.18</v>
      </c>
      <c r="J11" s="449">
        <v>9927.75</v>
      </c>
      <c r="K11" s="449">
        <v>9324.51</v>
      </c>
      <c r="L11" s="449">
        <v>9534.64</v>
      </c>
      <c r="M11" s="449">
        <v>10673.64</v>
      </c>
      <c r="N11" s="449">
        <v>12261.26</v>
      </c>
      <c r="O11" s="449">
        <v>13313.03</v>
      </c>
      <c r="P11" s="449">
        <v>14733.84</v>
      </c>
      <c r="Q11" s="449">
        <v>18099.849999999999</v>
      </c>
      <c r="R11" s="449">
        <v>22619.06</v>
      </c>
      <c r="S11" s="449">
        <v>29256.98</v>
      </c>
      <c r="T11" s="445">
        <v>30065.67</v>
      </c>
      <c r="U11" s="445">
        <v>31894.18</v>
      </c>
      <c r="V11" s="445">
        <v>34966.833859316874</v>
      </c>
      <c r="W11" s="445">
        <v>37305.434612014724</v>
      </c>
      <c r="X11" s="445">
        <v>39310.994472987084</v>
      </c>
    </row>
    <row r="12" spans="1:36" x14ac:dyDescent="0.35">
      <c r="B12" s="452">
        <v>284922.19861745462</v>
      </c>
      <c r="C12" s="452">
        <v>319739</v>
      </c>
      <c r="D12" s="452">
        <v>377069</v>
      </c>
      <c r="E12" s="452">
        <v>384787</v>
      </c>
      <c r="F12" s="452">
        <v>387246</v>
      </c>
      <c r="G12" s="452">
        <v>398208</v>
      </c>
      <c r="H12" s="452">
        <v>393928.74</v>
      </c>
      <c r="I12" s="452">
        <v>398359.68</v>
      </c>
      <c r="J12" s="452">
        <v>397281.94000000006</v>
      </c>
      <c r="K12" s="452">
        <v>396829.94</v>
      </c>
      <c r="L12" s="452">
        <v>388892.00114266668</v>
      </c>
      <c r="M12" s="452">
        <v>376717.61472369143</v>
      </c>
      <c r="N12" s="452">
        <v>382066.366655263</v>
      </c>
      <c r="O12" s="452">
        <v>367981.09878298128</v>
      </c>
      <c r="P12" s="452">
        <v>363869.34239269857</v>
      </c>
      <c r="Q12" s="452">
        <v>358278.58348206966</v>
      </c>
      <c r="R12" s="452">
        <v>338093.86937155714</v>
      </c>
      <c r="S12" s="452">
        <v>338875.32221323368</v>
      </c>
      <c r="T12" s="452">
        <v>339164.41716704238</v>
      </c>
      <c r="U12" s="452">
        <v>338197.34086430346</v>
      </c>
      <c r="V12" s="452">
        <v>332723.0378315706</v>
      </c>
      <c r="W12" s="452">
        <v>323800.70474841387</v>
      </c>
      <c r="X12" s="452">
        <v>311997.00274719502</v>
      </c>
    </row>
    <row r="13" spans="1:36" x14ac:dyDescent="0.35"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1"/>
      <c r="Q13" s="450"/>
      <c r="R13" s="450"/>
      <c r="S13" s="450"/>
      <c r="T13" s="448"/>
      <c r="U13" s="448"/>
      <c r="V13" s="448"/>
      <c r="W13" s="448"/>
      <c r="X13" s="448"/>
    </row>
    <row r="14" spans="1:36" x14ac:dyDescent="0.35">
      <c r="A14" s="358" t="s">
        <v>18</v>
      </c>
      <c r="B14" s="449">
        <v>7292.584997088361</v>
      </c>
      <c r="C14" s="449">
        <v>18819.127667490677</v>
      </c>
      <c r="D14" s="449">
        <v>6524</v>
      </c>
      <c r="E14" s="449">
        <v>5253</v>
      </c>
      <c r="F14" s="449">
        <v>4799</v>
      </c>
      <c r="G14" s="449">
        <v>4594</v>
      </c>
      <c r="H14" s="449">
        <v>4644.16</v>
      </c>
      <c r="I14" s="449">
        <v>5338.15</v>
      </c>
      <c r="J14" s="449">
        <v>6173.15</v>
      </c>
      <c r="K14" s="449">
        <v>5048.3</v>
      </c>
      <c r="L14" s="449">
        <v>6708.77</v>
      </c>
      <c r="M14" s="449">
        <v>5994.55</v>
      </c>
      <c r="N14" s="449">
        <v>4805.4399999999996</v>
      </c>
      <c r="O14" s="449">
        <v>3118.95</v>
      </c>
      <c r="P14" s="449">
        <v>2891.23</v>
      </c>
      <c r="Q14" s="449">
        <v>2066.25</v>
      </c>
      <c r="R14" s="449">
        <v>1920.05</v>
      </c>
      <c r="S14" s="449">
        <v>2037.11</v>
      </c>
      <c r="T14" s="445">
        <v>1890.35</v>
      </c>
      <c r="U14" s="445">
        <v>1614.5</v>
      </c>
      <c r="V14" s="445">
        <v>1064.9444254457987</v>
      </c>
      <c r="W14" s="445">
        <v>1072.0236673995469</v>
      </c>
      <c r="X14" s="445">
        <v>834.61144441135843</v>
      </c>
    </row>
    <row r="15" spans="1:36" x14ac:dyDescent="0.35">
      <c r="A15" s="358" t="s">
        <v>253</v>
      </c>
      <c r="B15" s="449"/>
      <c r="C15" s="449"/>
      <c r="D15" s="449">
        <v>4401</v>
      </c>
      <c r="E15" s="449">
        <v>3577</v>
      </c>
      <c r="F15" s="449">
        <v>3719</v>
      </c>
      <c r="G15" s="449">
        <v>3800</v>
      </c>
      <c r="H15" s="449">
        <v>3061.86</v>
      </c>
      <c r="I15" s="449">
        <v>3675.88</v>
      </c>
      <c r="J15" s="449">
        <v>3371.41</v>
      </c>
      <c r="K15" s="449">
        <v>3467.39</v>
      </c>
      <c r="L15" s="449">
        <v>3188.21</v>
      </c>
      <c r="M15" s="449">
        <v>3195.78</v>
      </c>
      <c r="N15" s="449">
        <v>2544.62</v>
      </c>
      <c r="O15" s="449">
        <v>2823.47</v>
      </c>
      <c r="P15" s="449">
        <v>3400.65</v>
      </c>
      <c r="Q15" s="449">
        <v>3392.42</v>
      </c>
      <c r="R15" s="449">
        <v>3891.08</v>
      </c>
      <c r="S15" s="449">
        <v>4636.42</v>
      </c>
      <c r="T15" s="445">
        <v>5573.47</v>
      </c>
      <c r="U15" s="445">
        <v>5219.4799999999996</v>
      </c>
      <c r="V15" s="445">
        <v>5779.2129489399258</v>
      </c>
      <c r="W15" s="445">
        <v>6362.2172431188301</v>
      </c>
      <c r="X15" s="445">
        <v>7942.7700137863303</v>
      </c>
    </row>
    <row r="16" spans="1:36" x14ac:dyDescent="0.35">
      <c r="A16" s="358" t="s">
        <v>188</v>
      </c>
      <c r="B16" s="449">
        <v>1173</v>
      </c>
      <c r="C16" s="449">
        <v>1892</v>
      </c>
      <c r="D16" s="449">
        <v>2694</v>
      </c>
      <c r="E16" s="449">
        <v>2422</v>
      </c>
      <c r="F16" s="449">
        <v>2652</v>
      </c>
      <c r="G16" s="449">
        <v>2734</v>
      </c>
      <c r="H16" s="449">
        <v>2648.55</v>
      </c>
      <c r="I16" s="449">
        <v>2929.76</v>
      </c>
      <c r="J16" s="449">
        <v>3852.6</v>
      </c>
      <c r="K16" s="449">
        <v>3859.23</v>
      </c>
      <c r="L16" s="449">
        <v>4088.94</v>
      </c>
      <c r="M16" s="449">
        <v>3685.28</v>
      </c>
      <c r="N16" s="449">
        <v>3150.43</v>
      </c>
      <c r="O16" s="449">
        <v>2905.56</v>
      </c>
      <c r="P16" s="449">
        <v>2966.46</v>
      </c>
      <c r="Q16" s="449">
        <v>2903.89</v>
      </c>
      <c r="R16" s="449">
        <v>2883.48</v>
      </c>
      <c r="S16" s="449">
        <v>2739.42</v>
      </c>
      <c r="T16" s="445">
        <v>2959.22</v>
      </c>
      <c r="U16" s="445">
        <v>2872.03</v>
      </c>
      <c r="V16" s="445">
        <v>2498.4502054515001</v>
      </c>
      <c r="W16" s="445">
        <v>1756.4111272525499</v>
      </c>
      <c r="X16" s="445">
        <v>1402.2291126987</v>
      </c>
    </row>
    <row r="17" spans="1:36" x14ac:dyDescent="0.35"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8"/>
      <c r="N17" s="447"/>
      <c r="O17" s="447"/>
      <c r="P17" s="446"/>
      <c r="Q17" s="446"/>
      <c r="R17" s="446"/>
      <c r="S17" s="446"/>
      <c r="T17" s="446"/>
      <c r="U17" s="446"/>
      <c r="V17" s="446"/>
      <c r="W17" s="446"/>
      <c r="X17" s="446"/>
    </row>
    <row r="18" spans="1:36" ht="15" customHeight="1" x14ac:dyDescent="0.35">
      <c r="A18" s="358" t="s">
        <v>12</v>
      </c>
      <c r="B18" s="444">
        <v>0.83347427174783018</v>
      </c>
      <c r="C18" s="444">
        <v>0.71887309095454999</v>
      </c>
      <c r="D18" s="444">
        <v>0.31811153926734892</v>
      </c>
      <c r="E18" s="444">
        <v>0.34164615748453042</v>
      </c>
      <c r="F18" s="444">
        <v>0.32093036467775005</v>
      </c>
      <c r="G18" s="444">
        <v>0.34731848682095789</v>
      </c>
      <c r="H18" s="444">
        <v>0.33454690307693724</v>
      </c>
      <c r="I18" s="444">
        <v>0.3379784570566981</v>
      </c>
      <c r="J18" s="444">
        <v>0.37466996360317806</v>
      </c>
      <c r="K18" s="444">
        <v>0.34257475633012974</v>
      </c>
      <c r="L18" s="444">
        <v>0.31983522323558972</v>
      </c>
      <c r="M18" s="444">
        <v>0.27351529626660709</v>
      </c>
      <c r="N18" s="444">
        <v>0.28161138846613493</v>
      </c>
      <c r="O18" s="444">
        <v>0.29469521765832429</v>
      </c>
      <c r="P18" s="444">
        <v>0.39242657559727756</v>
      </c>
      <c r="Q18" s="444">
        <v>0.36356594004039555</v>
      </c>
      <c r="R18" s="444">
        <v>0.2964823058942837</v>
      </c>
      <c r="S18" s="444">
        <v>0.2239119080859315</v>
      </c>
      <c r="T18" s="444">
        <v>9.0423990394297049E-2</v>
      </c>
      <c r="U18" s="444">
        <v>6.6619240536962124E-2</v>
      </c>
      <c r="V18" s="444">
        <v>5.0586817010912125E-2</v>
      </c>
      <c r="W18" s="444">
        <v>2.1475138786202698E-2</v>
      </c>
      <c r="X18" s="444">
        <v>1.7642494417620311E-2</v>
      </c>
      <c r="AJ18" s="442"/>
    </row>
    <row r="19" spans="1:36" x14ac:dyDescent="0.35">
      <c r="A19" s="358" t="s">
        <v>252</v>
      </c>
      <c r="B19" s="444">
        <v>2.9711917983809039E-2</v>
      </c>
      <c r="C19" s="444">
        <v>6.477510615686756E-2</v>
      </c>
      <c r="D19" s="444">
        <v>3.6118057968170282E-2</v>
      </c>
      <c r="E19" s="444">
        <v>2.9242152151709905E-2</v>
      </c>
      <c r="F19" s="444">
        <v>2.8844713696203447E-2</v>
      </c>
      <c r="G19" s="444">
        <v>2.7945194471231116E-2</v>
      </c>
      <c r="H19" s="444">
        <v>2.6285388570531816E-2</v>
      </c>
      <c r="I19" s="444">
        <v>2.9982426936380709E-2</v>
      </c>
      <c r="J19" s="444">
        <v>3.3722046363345887E-2</v>
      </c>
      <c r="K19" s="444">
        <v>3.1184441375567581E-2</v>
      </c>
      <c r="L19" s="444">
        <v>3.5963506471991452E-2</v>
      </c>
      <c r="M19" s="444">
        <v>3.4178412414943189E-2</v>
      </c>
      <c r="N19" s="444">
        <v>2.7483418893750864E-2</v>
      </c>
      <c r="O19" s="444">
        <v>2.4044658894880198E-2</v>
      </c>
      <c r="P19" s="444">
        <v>2.5444133158127196E-2</v>
      </c>
      <c r="Q19" s="444">
        <v>2.3340943013465135E-2</v>
      </c>
      <c r="R19" s="444">
        <v>2.5716556221978784E-2</v>
      </c>
      <c r="S19" s="444">
        <v>2.7777030025446948E-2</v>
      </c>
      <c r="T19" s="444">
        <v>3.073152569205552E-2</v>
      </c>
      <c r="U19" s="444">
        <v>2.869924989710191E-2</v>
      </c>
      <c r="V19" s="444">
        <v>2.8079232627608409E-2</v>
      </c>
      <c r="W19" s="444">
        <v>2.8383669037755382E-2</v>
      </c>
      <c r="X19" s="444">
        <v>3.2627270394468263E-2</v>
      </c>
      <c r="AJ19" s="442"/>
    </row>
    <row r="20" spans="1:36" x14ac:dyDescent="0.35">
      <c r="A20" s="358" t="s">
        <v>6</v>
      </c>
      <c r="B20" s="444">
        <v>9.5266746926676507E-5</v>
      </c>
      <c r="C20" s="444">
        <v>1.3306444292416739E-3</v>
      </c>
      <c r="D20" s="444">
        <v>0.39270531388154423</v>
      </c>
      <c r="E20" s="444">
        <v>0.36878844659512927</v>
      </c>
      <c r="F20" s="444">
        <v>0.39323065958073161</v>
      </c>
      <c r="G20" s="444">
        <v>0.37387747107039537</v>
      </c>
      <c r="H20" s="444">
        <v>0.39871249302602291</v>
      </c>
      <c r="I20" s="444">
        <v>0.38317630438903855</v>
      </c>
      <c r="J20" s="444">
        <v>0.35447838378960789</v>
      </c>
      <c r="K20" s="444">
        <v>0.41779377836259024</v>
      </c>
      <c r="L20" s="444">
        <v>0.45313094504958285</v>
      </c>
      <c r="M20" s="444">
        <v>0.44197259032371183</v>
      </c>
      <c r="N20" s="444">
        <v>0.45974580682861149</v>
      </c>
      <c r="O20" s="444">
        <v>0.39811563823390433</v>
      </c>
      <c r="P20" s="444">
        <v>0.27528994155241043</v>
      </c>
      <c r="Q20" s="444">
        <v>0.2675090402237133</v>
      </c>
      <c r="R20" s="444">
        <v>0.2984147278018871</v>
      </c>
      <c r="S20" s="444">
        <v>0.29472615281544301</v>
      </c>
      <c r="T20" s="444">
        <v>0.42267429230170528</v>
      </c>
      <c r="U20" s="444">
        <v>0.40433736010617299</v>
      </c>
      <c r="V20" s="444">
        <v>0.39519287964752398</v>
      </c>
      <c r="W20" s="444">
        <v>0.40744656782993494</v>
      </c>
      <c r="X20" s="444">
        <v>0.35715516054669572</v>
      </c>
      <c r="AJ20" s="442"/>
    </row>
    <row r="21" spans="1:36" x14ac:dyDescent="0.35">
      <c r="A21" s="358" t="s">
        <v>36</v>
      </c>
      <c r="B21" s="444">
        <v>0.12191815991965506</v>
      </c>
      <c r="C21" s="444">
        <v>0.19764965903883991</v>
      </c>
      <c r="D21" s="444">
        <v>0.22559001137722803</v>
      </c>
      <c r="E21" s="444">
        <v>0.23413732792428019</v>
      </c>
      <c r="F21" s="444">
        <v>0.22685321475237963</v>
      </c>
      <c r="G21" s="444">
        <v>0.22271275313404051</v>
      </c>
      <c r="H21" s="444">
        <v>0.20308015607086705</v>
      </c>
      <c r="I21" s="444">
        <v>0.20488544422969715</v>
      </c>
      <c r="J21" s="444">
        <v>0.18991716562801719</v>
      </c>
      <c r="K21" s="444">
        <v>0.15882959839169392</v>
      </c>
      <c r="L21" s="444">
        <v>0.13496243133256258</v>
      </c>
      <c r="M21" s="444">
        <v>0.18342038518873249</v>
      </c>
      <c r="N21" s="444">
        <v>0.16264103680203912</v>
      </c>
      <c r="O21" s="444">
        <v>0.18745650314143328</v>
      </c>
      <c r="P21" s="444">
        <v>0.19348997510215293</v>
      </c>
      <c r="Q21" s="444">
        <v>0.19707256658709432</v>
      </c>
      <c r="R21" s="444">
        <v>0.18855103796615286</v>
      </c>
      <c r="S21" s="444">
        <v>0.20758342490261422</v>
      </c>
      <c r="T21" s="444">
        <v>0.21147878836792622</v>
      </c>
      <c r="U21" s="444">
        <v>0.20797452108951209</v>
      </c>
      <c r="V21" s="444">
        <v>0.19554957584407154</v>
      </c>
      <c r="W21" s="444">
        <v>0.17351393271715787</v>
      </c>
      <c r="X21" s="444">
        <v>0.16115010845439984</v>
      </c>
      <c r="AJ21" s="442"/>
    </row>
    <row r="22" spans="1:36" x14ac:dyDescent="0.35">
      <c r="A22" s="358" t="s">
        <v>38</v>
      </c>
      <c r="B22" s="444">
        <v>1.4800383601779066E-2</v>
      </c>
      <c r="C22" s="444">
        <v>1.7371499420500796E-2</v>
      </c>
      <c r="D22" s="444">
        <v>1.3485595474568315E-2</v>
      </c>
      <c r="E22" s="444">
        <v>1.0538297811516502E-2</v>
      </c>
      <c r="F22" s="444">
        <v>1.2364233587951844E-2</v>
      </c>
      <c r="G22" s="444">
        <v>8.1063162970106076E-3</v>
      </c>
      <c r="H22" s="444">
        <v>1.2296640250213783E-2</v>
      </c>
      <c r="I22" s="444">
        <v>1.2354488285561431E-2</v>
      </c>
      <c r="J22" s="444">
        <v>1.1561436696568686E-2</v>
      </c>
      <c r="K22" s="444">
        <v>1.2794649516616614E-2</v>
      </c>
      <c r="L22" s="444">
        <v>1.3229508410774925E-2</v>
      </c>
      <c r="M22" s="444">
        <v>1.3884590992211584E-2</v>
      </c>
      <c r="N22" s="444">
        <v>9.399885238368778E-3</v>
      </c>
      <c r="O22" s="444">
        <v>1.5467506398628204E-2</v>
      </c>
      <c r="P22" s="444">
        <v>1.4592188407754529E-2</v>
      </c>
      <c r="Q22" s="444">
        <v>1.3122386368470414E-2</v>
      </c>
      <c r="R22" s="444">
        <v>1.7414690218855899E-2</v>
      </c>
      <c r="S22" s="444">
        <v>1.8582852120572858E-2</v>
      </c>
      <c r="T22" s="444">
        <v>1.5834237697626787E-2</v>
      </c>
      <c r="U22" s="444">
        <v>1.7391828052131287E-2</v>
      </c>
      <c r="V22" s="444">
        <v>1.635975639826831E-2</v>
      </c>
      <c r="W22" s="444">
        <v>1.8055167578315431E-2</v>
      </c>
      <c r="X22" s="444">
        <v>2.1647345268469068E-2</v>
      </c>
      <c r="AJ22" s="442"/>
    </row>
    <row r="23" spans="1:36" x14ac:dyDescent="0.35">
      <c r="A23" s="358" t="s">
        <v>251</v>
      </c>
      <c r="B23" s="444"/>
      <c r="C23" s="444"/>
      <c r="D23" s="444">
        <v>2.5114766793345516E-3</v>
      </c>
      <c r="E23" s="444">
        <v>2.5130786642999893E-3</v>
      </c>
      <c r="F23" s="444">
        <v>3.2511633431978638E-3</v>
      </c>
      <c r="G23" s="444">
        <v>3.234490517518483E-3</v>
      </c>
      <c r="H23" s="444">
        <v>4.9224892806754841E-3</v>
      </c>
      <c r="I23" s="444">
        <v>7.3102277820887894E-3</v>
      </c>
      <c r="J23" s="444">
        <v>1.0661823691255633E-2</v>
      </c>
      <c r="K23" s="444">
        <v>1.332527984153615E-2</v>
      </c>
      <c r="L23" s="444">
        <v>1.8360935996848064E-2</v>
      </c>
      <c r="M23" s="444">
        <v>2.4695459835386215E-2</v>
      </c>
      <c r="N23" s="444">
        <v>2.7026499991767202E-2</v>
      </c>
      <c r="O23" s="444">
        <v>4.404190551248699E-2</v>
      </c>
      <c r="P23" s="444">
        <v>5.8265069140718925E-2</v>
      </c>
      <c r="Q23" s="444">
        <v>8.487019566323431E-2</v>
      </c>
      <c r="R23" s="444">
        <v>0.10651896598568382</v>
      </c>
      <c r="S23" s="444">
        <v>0.14108310366474555</v>
      </c>
      <c r="T23" s="444">
        <v>0.14021086753219528</v>
      </c>
      <c r="U23" s="444">
        <v>0.18067138170911859</v>
      </c>
      <c r="V23" s="444">
        <v>0.20913882369419751</v>
      </c>
      <c r="W23" s="444">
        <v>0.23591442640648183</v>
      </c>
      <c r="X23" s="444">
        <v>0.28377963335165207</v>
      </c>
      <c r="AJ23" s="442"/>
    </row>
    <row r="24" spans="1:36" x14ac:dyDescent="0.35">
      <c r="A24" s="358" t="s">
        <v>170</v>
      </c>
      <c r="B24" s="444"/>
      <c r="C24" s="444">
        <v>0</v>
      </c>
      <c r="D24" s="444">
        <v>1.1478005351805638E-2</v>
      </c>
      <c r="E24" s="444">
        <v>1.313453936853376E-2</v>
      </c>
      <c r="F24" s="444">
        <v>1.4525650361785531E-2</v>
      </c>
      <c r="G24" s="444">
        <v>1.6805287688846031E-2</v>
      </c>
      <c r="H24" s="444">
        <v>2.0155929724751741E-2</v>
      </c>
      <c r="I24" s="444">
        <v>2.4312651320535252E-2</v>
      </c>
      <c r="J24" s="444">
        <v>2.4989180228026469E-2</v>
      </c>
      <c r="K24" s="444">
        <v>2.3497496181865713E-2</v>
      </c>
      <c r="L24" s="444">
        <v>2.4517449502650418E-2</v>
      </c>
      <c r="M24" s="444">
        <v>2.8333264978407564E-2</v>
      </c>
      <c r="N24" s="444">
        <v>3.2091963779327604E-2</v>
      </c>
      <c r="O24" s="444">
        <v>3.6178570160342469E-2</v>
      </c>
      <c r="P24" s="444">
        <v>4.0492117041558293E-2</v>
      </c>
      <c r="Q24" s="444">
        <v>5.0518928103626994E-2</v>
      </c>
      <c r="R24" s="444">
        <v>6.6901715911157775E-2</v>
      </c>
      <c r="S24" s="444">
        <v>8.6335528385245941E-2</v>
      </c>
      <c r="T24" s="444">
        <v>8.8646298014193839E-2</v>
      </c>
      <c r="U24" s="444">
        <v>9.4306418609000991E-2</v>
      </c>
      <c r="V24" s="444">
        <v>0.105092914777418</v>
      </c>
      <c r="W24" s="444">
        <v>0.11521109764415194</v>
      </c>
      <c r="X24" s="444">
        <v>0.12599798756669467</v>
      </c>
    </row>
    <row r="26" spans="1:36" x14ac:dyDescent="0.35">
      <c r="A26" s="357" t="s">
        <v>250</v>
      </c>
      <c r="Q26" s="434"/>
      <c r="R26" s="434"/>
    </row>
    <row r="27" spans="1:36" x14ac:dyDescent="0.35">
      <c r="N27" s="434"/>
      <c r="O27" s="434"/>
      <c r="P27" s="434"/>
      <c r="Q27" s="434"/>
      <c r="R27" s="434"/>
    </row>
    <row r="28" spans="1:36" x14ac:dyDescent="0.35">
      <c r="G28" s="442"/>
      <c r="H28" s="442"/>
      <c r="I28" s="443"/>
      <c r="L28" s="434"/>
      <c r="M28" s="437"/>
      <c r="N28" s="438"/>
      <c r="O28" s="437"/>
      <c r="P28" s="434"/>
      <c r="Q28" s="434"/>
      <c r="R28" s="434"/>
    </row>
    <row r="29" spans="1:36" x14ac:dyDescent="0.35">
      <c r="O29" s="437"/>
      <c r="P29" s="434"/>
      <c r="Q29" s="434"/>
      <c r="R29" s="434"/>
    </row>
    <row r="30" spans="1:36" x14ac:dyDescent="0.35">
      <c r="B30" s="358"/>
      <c r="C30" s="358"/>
      <c r="D30" s="358"/>
      <c r="E30" s="358"/>
      <c r="F30" s="358"/>
      <c r="O30" s="437"/>
      <c r="Q30" s="434"/>
      <c r="R30" s="434"/>
    </row>
    <row r="31" spans="1:36" x14ac:dyDescent="0.35">
      <c r="A31" s="441"/>
      <c r="B31" s="440"/>
      <c r="C31" s="440"/>
      <c r="D31" s="440"/>
      <c r="E31" s="440"/>
      <c r="F31" s="440"/>
      <c r="G31" s="442"/>
      <c r="H31" s="442"/>
      <c r="I31" s="443"/>
      <c r="M31" s="437"/>
      <c r="O31" s="437"/>
      <c r="P31" s="437"/>
      <c r="Q31" s="273"/>
      <c r="R31" s="273"/>
    </row>
    <row r="32" spans="1:36" x14ac:dyDescent="0.35">
      <c r="A32" s="441"/>
      <c r="B32" s="440"/>
      <c r="C32" s="440"/>
      <c r="D32" s="440"/>
      <c r="E32" s="440"/>
      <c r="F32" s="440"/>
      <c r="G32" s="442"/>
      <c r="H32" s="442"/>
      <c r="O32" s="437"/>
      <c r="P32" s="437"/>
      <c r="Q32" s="273"/>
      <c r="R32" s="273"/>
    </row>
    <row r="33" spans="1:18" x14ac:dyDescent="0.35">
      <c r="A33" s="441"/>
      <c r="B33" s="440"/>
      <c r="C33" s="440"/>
      <c r="D33" s="440"/>
      <c r="E33" s="440"/>
      <c r="F33" s="440"/>
      <c r="O33" s="437"/>
      <c r="P33" s="437"/>
      <c r="Q33" s="273"/>
      <c r="R33" s="274"/>
    </row>
    <row r="34" spans="1:18" x14ac:dyDescent="0.35">
      <c r="A34" s="441"/>
      <c r="B34" s="440"/>
      <c r="C34" s="440"/>
      <c r="D34" s="440"/>
      <c r="E34" s="440"/>
      <c r="F34" s="440"/>
      <c r="O34" s="437"/>
      <c r="P34" s="437"/>
      <c r="Q34" s="274"/>
      <c r="R34" s="274"/>
    </row>
    <row r="35" spans="1:18" x14ac:dyDescent="0.35">
      <c r="A35" s="441"/>
      <c r="B35" s="440"/>
      <c r="C35" s="440"/>
      <c r="D35" s="440"/>
      <c r="E35" s="440"/>
      <c r="F35" s="440"/>
      <c r="O35" s="437"/>
      <c r="P35" s="437"/>
      <c r="Q35" s="275"/>
      <c r="R35" s="275"/>
    </row>
    <row r="36" spans="1:18" x14ac:dyDescent="0.35">
      <c r="A36" s="441"/>
      <c r="B36" s="440"/>
      <c r="C36" s="440"/>
      <c r="D36" s="440"/>
      <c r="E36" s="440"/>
      <c r="F36" s="440"/>
      <c r="O36" s="437"/>
      <c r="P36" s="437"/>
      <c r="Q36" s="276"/>
      <c r="R36" s="276"/>
    </row>
    <row r="37" spans="1:18" x14ac:dyDescent="0.35">
      <c r="A37" s="441"/>
      <c r="B37" s="440"/>
      <c r="C37" s="440"/>
      <c r="D37" s="440"/>
      <c r="E37" s="440"/>
      <c r="F37" s="440"/>
      <c r="O37" s="437"/>
      <c r="P37" s="437"/>
      <c r="Q37" s="276"/>
      <c r="R37" s="275"/>
    </row>
    <row r="38" spans="1:18" x14ac:dyDescent="0.35">
      <c r="A38" s="441"/>
      <c r="B38" s="439"/>
      <c r="C38" s="439"/>
      <c r="D38" s="439"/>
      <c r="E38" s="439"/>
      <c r="F38" s="439"/>
      <c r="O38" s="437"/>
      <c r="P38" s="437"/>
      <c r="Q38" s="277"/>
      <c r="R38" s="277"/>
    </row>
    <row r="39" spans="1:18" x14ac:dyDescent="0.35">
      <c r="A39" s="441"/>
      <c r="O39" s="437"/>
      <c r="P39" s="437"/>
      <c r="Q39" s="276"/>
      <c r="R39" s="276"/>
    </row>
    <row r="40" spans="1:18" x14ac:dyDescent="0.35">
      <c r="A40" s="272"/>
      <c r="O40" s="437"/>
      <c r="P40" s="437"/>
      <c r="Q40" s="152"/>
      <c r="R40" s="152"/>
    </row>
    <row r="41" spans="1:18" x14ac:dyDescent="0.35">
      <c r="Q41" s="152"/>
    </row>
    <row r="49" spans="2:24" ht="15.75" customHeight="1" x14ac:dyDescent="0.35"/>
    <row r="54" spans="2:24" x14ac:dyDescent="0.35">
      <c r="B54" s="357" t="s">
        <v>7</v>
      </c>
      <c r="E54" s="357" t="s">
        <v>40</v>
      </c>
      <c r="F54" s="357" t="s">
        <v>171</v>
      </c>
      <c r="G54" s="357" t="s">
        <v>171</v>
      </c>
      <c r="I54" s="357" t="s">
        <v>7</v>
      </c>
      <c r="J54" s="357" t="s">
        <v>172</v>
      </c>
      <c r="K54" s="357" t="s">
        <v>173</v>
      </c>
      <c r="L54" s="357" t="s">
        <v>36</v>
      </c>
      <c r="M54" s="357" t="s">
        <v>6</v>
      </c>
      <c r="N54" s="357" t="s">
        <v>18</v>
      </c>
      <c r="O54" s="357" t="s">
        <v>12</v>
      </c>
    </row>
    <row r="55" spans="2:24" x14ac:dyDescent="0.35">
      <c r="B55" s="357" t="s">
        <v>174</v>
      </c>
      <c r="E55" s="357" t="s">
        <v>175</v>
      </c>
      <c r="F55" s="357" t="s">
        <v>176</v>
      </c>
      <c r="G55" s="357" t="s">
        <v>177</v>
      </c>
      <c r="J55" s="357" t="s">
        <v>178</v>
      </c>
      <c r="K55" s="357" t="s">
        <v>179</v>
      </c>
    </row>
    <row r="56" spans="2:24" x14ac:dyDescent="0.35">
      <c r="B56" s="357" t="s">
        <v>180</v>
      </c>
      <c r="F56" s="357" t="s">
        <v>181</v>
      </c>
      <c r="G56" s="357" t="s">
        <v>182</v>
      </c>
      <c r="K56" s="357" t="s">
        <v>183</v>
      </c>
    </row>
    <row r="57" spans="2:24" x14ac:dyDescent="0.35">
      <c r="B57" s="434">
        <v>378778.81302720483</v>
      </c>
      <c r="C57" s="434"/>
      <c r="D57" s="434"/>
      <c r="E57" s="434">
        <v>4235.7526003999992</v>
      </c>
      <c r="F57" s="434">
        <v>3722.3209999999999</v>
      </c>
      <c r="G57" s="434">
        <v>4565.8511259999996</v>
      </c>
      <c r="H57" s="434"/>
      <c r="I57" s="434">
        <v>366254.88830080483</v>
      </c>
      <c r="J57" s="434">
        <v>3252.2496807637153</v>
      </c>
      <c r="K57" s="434">
        <v>9109.3728564458816</v>
      </c>
      <c r="L57" s="434">
        <v>69237.156000000003</v>
      </c>
      <c r="M57" s="434">
        <v>137754.2595776025</v>
      </c>
      <c r="N57" s="434">
        <v>5406.8062346797669</v>
      </c>
      <c r="O57" s="434">
        <v>141495.04395131292</v>
      </c>
      <c r="P57" s="357">
        <v>2006</v>
      </c>
      <c r="S57" s="434"/>
      <c r="T57" s="434"/>
      <c r="U57" s="434"/>
      <c r="V57" s="434"/>
      <c r="W57" s="434"/>
      <c r="X57" s="434"/>
    </row>
    <row r="58" spans="2:24" x14ac:dyDescent="0.35">
      <c r="B58" s="434">
        <v>379135.51381292485</v>
      </c>
      <c r="C58" s="434"/>
      <c r="D58" s="434"/>
      <c r="E58" s="434">
        <v>5287.8714849999997</v>
      </c>
      <c r="F58" s="434">
        <v>3845.7660000000001</v>
      </c>
      <c r="G58" s="434">
        <v>5031.6912364650007</v>
      </c>
      <c r="H58" s="434"/>
      <c r="I58" s="434">
        <v>364970.18509145983</v>
      </c>
      <c r="J58" s="434">
        <v>3302.5917310793639</v>
      </c>
      <c r="K58" s="434">
        <v>8534.2742986837129</v>
      </c>
      <c r="L58" s="434">
        <v>57248.895000000004</v>
      </c>
      <c r="M58" s="434">
        <v>162389.33945673177</v>
      </c>
      <c r="N58" s="434">
        <v>4464.9468331252465</v>
      </c>
      <c r="O58" s="434">
        <v>129030.13777183977</v>
      </c>
      <c r="P58" s="357">
        <v>2007</v>
      </c>
      <c r="S58" s="434"/>
      <c r="T58" s="434"/>
      <c r="U58" s="434"/>
      <c r="V58" s="434"/>
      <c r="W58" s="434"/>
      <c r="X58" s="434"/>
    </row>
    <row r="59" spans="2:24" x14ac:dyDescent="0.35">
      <c r="B59" s="434">
        <v>372532.12843367411</v>
      </c>
      <c r="C59" s="434"/>
      <c r="D59" s="434"/>
      <c r="E59" s="434">
        <v>7110.2026676600108</v>
      </c>
      <c r="F59" s="434">
        <v>4074.68</v>
      </c>
      <c r="G59" s="434">
        <v>5123.7108536173391</v>
      </c>
      <c r="H59" s="434"/>
      <c r="I59" s="434">
        <v>356223.53491239675</v>
      </c>
      <c r="J59" s="434">
        <v>3030.5112157072608</v>
      </c>
      <c r="K59" s="434">
        <v>8593.5334776966956</v>
      </c>
      <c r="L59" s="434">
        <v>47673.069000000003</v>
      </c>
      <c r="M59" s="434">
        <v>172988.03489521067</v>
      </c>
      <c r="N59" s="434">
        <v>5885.2457162512337</v>
      </c>
      <c r="O59" s="434">
        <v>118053.14060753083</v>
      </c>
      <c r="P59" s="357">
        <v>2008</v>
      </c>
      <c r="S59" s="434"/>
      <c r="T59" s="434"/>
      <c r="U59" s="434"/>
      <c r="V59" s="434"/>
      <c r="W59" s="434"/>
      <c r="X59" s="434"/>
    </row>
    <row r="60" spans="2:24" x14ac:dyDescent="0.35">
      <c r="B60" s="434">
        <v>360181.77831194858</v>
      </c>
      <c r="C60" s="434"/>
      <c r="D60" s="434"/>
      <c r="E60" s="434">
        <v>9327.7696851196579</v>
      </c>
      <c r="F60" s="434">
        <v>3672.4229999999998</v>
      </c>
      <c r="G60" s="434">
        <v>5209.2513914526035</v>
      </c>
      <c r="H60" s="434"/>
      <c r="I60" s="434">
        <v>341972.33423537627</v>
      </c>
      <c r="J60" s="434">
        <v>3031.005019922819</v>
      </c>
      <c r="K60" s="434">
        <v>9561.3334699129409</v>
      </c>
      <c r="L60" s="434">
        <v>62761.710000000006</v>
      </c>
      <c r="M60" s="434">
        <v>163455.22865889085</v>
      </c>
      <c r="N60" s="434">
        <v>5365.1355688774984</v>
      </c>
      <c r="O60" s="434">
        <v>97797.921517772178</v>
      </c>
      <c r="P60" s="357">
        <v>2009</v>
      </c>
      <c r="S60" s="434"/>
      <c r="T60" s="434"/>
      <c r="U60" s="434"/>
      <c r="V60" s="434"/>
      <c r="W60" s="434"/>
      <c r="X60" s="434"/>
    </row>
    <row r="61" spans="2:24" x14ac:dyDescent="0.35">
      <c r="B61" s="434">
        <v>365650.69612745056</v>
      </c>
      <c r="C61" s="434"/>
      <c r="D61" s="434"/>
      <c r="E61" s="434">
        <v>10225.620086008828</v>
      </c>
      <c r="F61" s="434">
        <v>3139.4399999999996</v>
      </c>
      <c r="G61" s="434">
        <v>3550.3074684769063</v>
      </c>
      <c r="H61" s="434"/>
      <c r="I61" s="434">
        <v>348735.32857296476</v>
      </c>
      <c r="J61" s="434">
        <v>2342.2306635902733</v>
      </c>
      <c r="K61" s="434">
        <v>10923.810059703846</v>
      </c>
      <c r="L61" s="434">
        <v>56441.712999999996</v>
      </c>
      <c r="M61" s="434">
        <v>172454.87041822271</v>
      </c>
      <c r="N61" s="434">
        <v>4306.3033828446733</v>
      </c>
      <c r="O61" s="434">
        <v>102266.40104860328</v>
      </c>
      <c r="P61" s="357">
        <v>2010</v>
      </c>
      <c r="S61" s="434"/>
      <c r="T61" s="434"/>
      <c r="U61" s="434"/>
      <c r="V61" s="434"/>
      <c r="W61" s="434"/>
      <c r="X61" s="434"/>
    </row>
    <row r="62" spans="2:24" x14ac:dyDescent="0.35">
      <c r="B62" s="434">
        <v>351026.42535802163</v>
      </c>
      <c r="C62" s="434"/>
      <c r="D62" s="434"/>
      <c r="E62" s="434">
        <v>15754.8211421</v>
      </c>
      <c r="F62" s="434">
        <v>2895.4269050000003</v>
      </c>
      <c r="G62" s="434">
        <v>5653.0975126064423</v>
      </c>
      <c r="H62" s="434"/>
      <c r="I62" s="434">
        <v>326723.07979831513</v>
      </c>
      <c r="J62" s="434">
        <v>2561.6459166598083</v>
      </c>
      <c r="K62" s="434">
        <v>11752.621527453086</v>
      </c>
      <c r="L62" s="434">
        <v>62655.21699999999</v>
      </c>
      <c r="M62" s="434">
        <v>143826.14609372959</v>
      </c>
      <c r="N62" s="434">
        <v>2805.2016052370473</v>
      </c>
      <c r="O62" s="434">
        <v>103122.24765523562</v>
      </c>
      <c r="P62" s="357">
        <v>2011</v>
      </c>
      <c r="S62" s="434"/>
      <c r="T62" s="434"/>
      <c r="U62" s="434"/>
      <c r="V62" s="434"/>
      <c r="W62" s="434"/>
      <c r="X62" s="434"/>
    </row>
    <row r="63" spans="2:24" x14ac:dyDescent="0.35">
      <c r="B63" s="434">
        <v>345862.65008252475</v>
      </c>
      <c r="C63" s="434"/>
      <c r="D63" s="434"/>
      <c r="E63" s="434">
        <v>20805.769686284053</v>
      </c>
      <c r="F63" s="434">
        <v>2956.1152049999996</v>
      </c>
      <c r="G63" s="434">
        <v>5249.6705278038398</v>
      </c>
      <c r="H63" s="434"/>
      <c r="I63" s="434">
        <v>316851.09466343687</v>
      </c>
      <c r="J63" s="434">
        <v>2709.6498300782796</v>
      </c>
      <c r="K63" s="434">
        <v>13398.002975826432</v>
      </c>
      <c r="L63" s="434">
        <v>63949.204999999994</v>
      </c>
      <c r="M63" s="434">
        <v>98170.543230420895</v>
      </c>
      <c r="N63" s="434">
        <v>2735.2140626778682</v>
      </c>
      <c r="O63" s="434">
        <v>135888.47956443336</v>
      </c>
      <c r="P63" s="357">
        <v>2012</v>
      </c>
      <c r="S63" s="434"/>
      <c r="T63" s="434"/>
      <c r="U63" s="434"/>
      <c r="V63" s="434"/>
      <c r="W63" s="434"/>
      <c r="X63" s="434"/>
    </row>
    <row r="64" spans="2:24" x14ac:dyDescent="0.35">
      <c r="N64" s="434"/>
    </row>
    <row r="65" spans="2:24" x14ac:dyDescent="0.35"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7"/>
      <c r="O65" s="438"/>
      <c r="S65" s="438"/>
      <c r="T65" s="438"/>
      <c r="U65" s="438"/>
      <c r="V65" s="438"/>
      <c r="W65" s="438"/>
      <c r="X65" s="438"/>
    </row>
    <row r="66" spans="2:24" x14ac:dyDescent="0.35"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S66" s="437"/>
      <c r="T66" s="437"/>
      <c r="U66" s="437"/>
      <c r="V66" s="437"/>
      <c r="W66" s="437"/>
      <c r="X66" s="437"/>
    </row>
    <row r="67" spans="2:24" x14ac:dyDescent="0.35"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S67" s="437"/>
      <c r="T67" s="437"/>
      <c r="U67" s="437"/>
      <c r="V67" s="437"/>
      <c r="W67" s="437"/>
      <c r="X67" s="437"/>
    </row>
    <row r="68" spans="2:24" x14ac:dyDescent="0.35"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S68" s="437"/>
      <c r="T68" s="437"/>
      <c r="U68" s="437"/>
      <c r="V68" s="437"/>
      <c r="W68" s="437"/>
      <c r="X68" s="437"/>
    </row>
    <row r="69" spans="2:24" x14ac:dyDescent="0.35"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S69" s="437"/>
      <c r="T69" s="437"/>
      <c r="U69" s="437"/>
      <c r="V69" s="437"/>
      <c r="W69" s="437"/>
      <c r="X69" s="437"/>
    </row>
    <row r="70" spans="2:24" x14ac:dyDescent="0.35"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S70" s="437"/>
      <c r="T70" s="437"/>
      <c r="U70" s="437"/>
      <c r="V70" s="437"/>
      <c r="W70" s="437"/>
      <c r="X70" s="437"/>
    </row>
    <row r="71" spans="2:24" x14ac:dyDescent="0.35"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6"/>
      <c r="Q71" s="436"/>
      <c r="S71" s="435"/>
      <c r="T71" s="435"/>
      <c r="U71" s="435"/>
      <c r="V71" s="435"/>
      <c r="W71" s="435"/>
      <c r="X71" s="435"/>
    </row>
    <row r="72" spans="2:24" x14ac:dyDescent="0.35"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S72" s="435"/>
      <c r="T72" s="435"/>
      <c r="U72" s="435"/>
      <c r="V72" s="435"/>
      <c r="W72" s="435"/>
      <c r="X72" s="435"/>
    </row>
    <row r="73" spans="2:24" x14ac:dyDescent="0.35"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S73" s="435"/>
      <c r="T73" s="435"/>
      <c r="U73" s="435"/>
      <c r="V73" s="435"/>
      <c r="W73" s="435"/>
      <c r="X73" s="435"/>
    </row>
    <row r="74" spans="2:24" x14ac:dyDescent="0.35"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S74" s="435"/>
      <c r="T74" s="435"/>
      <c r="U74" s="435"/>
      <c r="V74" s="435"/>
      <c r="W74" s="435"/>
      <c r="X74" s="435"/>
    </row>
    <row r="75" spans="2:24" x14ac:dyDescent="0.35"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S75" s="435"/>
      <c r="T75" s="435"/>
      <c r="U75" s="435"/>
      <c r="V75" s="435"/>
      <c r="W75" s="435"/>
      <c r="X75" s="435"/>
    </row>
    <row r="76" spans="2:24" x14ac:dyDescent="0.35"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S76" s="434"/>
      <c r="T76" s="434"/>
      <c r="U76" s="434"/>
      <c r="V76" s="434"/>
      <c r="W76" s="434"/>
      <c r="X76" s="434"/>
    </row>
    <row r="77" spans="2:24" x14ac:dyDescent="0.35"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S77" s="434"/>
      <c r="T77" s="434"/>
      <c r="U77" s="434"/>
      <c r="V77" s="434"/>
      <c r="W77" s="434"/>
      <c r="X77" s="434"/>
    </row>
    <row r="78" spans="2:24" x14ac:dyDescent="0.35"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S78" s="434"/>
      <c r="T78" s="434"/>
      <c r="U78" s="434"/>
      <c r="V78" s="434"/>
      <c r="W78" s="434"/>
      <c r="X78" s="434"/>
    </row>
    <row r="79" spans="2:24" x14ac:dyDescent="0.35"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S79" s="434"/>
      <c r="T79" s="434"/>
      <c r="U79" s="434"/>
      <c r="V79" s="434"/>
      <c r="W79" s="434"/>
      <c r="X79" s="434"/>
    </row>
  </sheetData>
  <pageMargins left="0.75" right="0.75" top="1" bottom="1" header="0.5" footer="0.5"/>
  <pageSetup paperSize="9" scale="4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U83"/>
  <sheetViews>
    <sheetView topLeftCell="J49" zoomScale="90" zoomScaleNormal="90" workbookViewId="0">
      <selection activeCell="AF1" sqref="AF1"/>
    </sheetView>
  </sheetViews>
  <sheetFormatPr defaultRowHeight="15.5" x14ac:dyDescent="0.35"/>
  <cols>
    <col min="1" max="1" width="41" customWidth="1"/>
    <col min="2" max="2" width="8.53515625" bestFit="1" customWidth="1"/>
    <col min="3" max="11" width="8.53515625" customWidth="1"/>
    <col min="12" max="26" width="8.53515625" bestFit="1" customWidth="1"/>
    <col min="27" max="27" width="8.53515625" customWidth="1"/>
  </cols>
  <sheetData>
    <row r="1" spans="1:47" x14ac:dyDescent="0.35">
      <c r="A1" s="242" t="s">
        <v>351</v>
      </c>
      <c r="Q1" s="249"/>
      <c r="R1" s="249"/>
      <c r="S1" s="249"/>
      <c r="T1" s="249"/>
      <c r="U1" s="249"/>
      <c r="V1" s="249"/>
      <c r="W1" s="249"/>
      <c r="AA1" s="249"/>
    </row>
    <row r="2" spans="1:47" x14ac:dyDescent="0.35">
      <c r="A2" s="235"/>
      <c r="U2" s="250"/>
    </row>
    <row r="3" spans="1:47" x14ac:dyDescent="0.35">
      <c r="A3" s="245" t="s">
        <v>197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 s="250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>
        <v>2013</v>
      </c>
      <c r="Z3" s="245">
        <v>2014</v>
      </c>
      <c r="AA3" s="245">
        <v>2015</v>
      </c>
      <c r="AB3" s="245">
        <v>2016</v>
      </c>
      <c r="AC3" s="245">
        <v>2017</v>
      </c>
      <c r="AD3" s="245">
        <v>2018</v>
      </c>
      <c r="AE3" s="245">
        <v>2019</v>
      </c>
      <c r="AF3" s="245">
        <v>2020</v>
      </c>
    </row>
    <row r="4" spans="1:47" x14ac:dyDescent="0.35">
      <c r="A4" s="251"/>
      <c r="X4" s="252"/>
      <c r="Y4" s="252"/>
      <c r="Z4" s="252"/>
      <c r="AA4" s="252"/>
      <c r="AB4" s="252"/>
    </row>
    <row r="5" spans="1:47" x14ac:dyDescent="0.35">
      <c r="A5" s="465" t="s">
        <v>12</v>
      </c>
      <c r="B5" s="254">
        <v>213.36728438003806</v>
      </c>
      <c r="C5" s="254">
        <v>204.75199459042793</v>
      </c>
      <c r="D5" s="254">
        <v>192.73102403143318</v>
      </c>
      <c r="E5" s="254">
        <v>161.797</v>
      </c>
      <c r="F5" s="254">
        <v>154.595</v>
      </c>
      <c r="G5" s="254">
        <v>150.39400000000001</v>
      </c>
      <c r="H5" s="254">
        <v>140.719757816</v>
      </c>
      <c r="I5" s="254">
        <v>114.56704965600001</v>
      </c>
      <c r="J5" s="254">
        <v>117.03484903844085</v>
      </c>
      <c r="K5" s="254">
        <v>101.25712010733334</v>
      </c>
      <c r="L5" s="253">
        <v>114.73611058299998</v>
      </c>
      <c r="M5" s="253">
        <v>125.40150543799997</v>
      </c>
      <c r="N5" s="255">
        <v>118.4752822048075</v>
      </c>
      <c r="O5" s="256">
        <v>131.76035335812864</v>
      </c>
      <c r="P5" s="256">
        <v>125.68933848975475</v>
      </c>
      <c r="Q5" s="254">
        <v>128.51319999999998</v>
      </c>
      <c r="R5" s="254">
        <v>141.49504000000002</v>
      </c>
      <c r="S5" s="254">
        <v>129.03013999999999</v>
      </c>
      <c r="T5" s="254">
        <v>118.05314</v>
      </c>
      <c r="U5" s="254">
        <v>97.797920000000005</v>
      </c>
      <c r="V5" s="254">
        <v>102.17635</v>
      </c>
      <c r="W5" s="254">
        <v>103.00631</v>
      </c>
      <c r="X5" s="257">
        <v>135.52154999999999</v>
      </c>
      <c r="Y5" s="257">
        <v>123.57581</v>
      </c>
      <c r="Z5" s="257">
        <v>95.081630000000004</v>
      </c>
      <c r="AA5" s="257">
        <v>71.98518</v>
      </c>
      <c r="AB5" s="257">
        <v>29.09731</v>
      </c>
      <c r="AC5" s="257">
        <v>21.374560000000002</v>
      </c>
      <c r="AD5" s="257">
        <v>15.966032787438195</v>
      </c>
      <c r="AE5" s="257">
        <v>6.5963149331090358</v>
      </c>
      <c r="AF5" s="257">
        <v>5.2209720004057596</v>
      </c>
      <c r="AT5" s="258"/>
    </row>
    <row r="6" spans="1:47" x14ac:dyDescent="0.35">
      <c r="A6" s="465" t="s">
        <v>18</v>
      </c>
      <c r="B6" s="257">
        <v>19.959769708207546</v>
      </c>
      <c r="C6" s="257">
        <v>27.645432967648098</v>
      </c>
      <c r="D6" s="257">
        <v>23.105971102055886</v>
      </c>
      <c r="E6" s="257">
        <v>18.588000000000001</v>
      </c>
      <c r="F6" s="257">
        <v>13.058</v>
      </c>
      <c r="G6" s="257">
        <v>11.577999999999999</v>
      </c>
      <c r="H6" s="257">
        <v>13.880416220934658</v>
      </c>
      <c r="I6" s="257">
        <v>8.0629603409346569</v>
      </c>
      <c r="J6" s="257">
        <v>6.8339997215234085</v>
      </c>
      <c r="K6" s="257">
        <v>6.0718807516112827</v>
      </c>
      <c r="L6" s="257">
        <v>5.9284935717098364</v>
      </c>
      <c r="M6" s="257">
        <v>4.7767478056859325</v>
      </c>
      <c r="N6" s="257">
        <v>4.2170895802418</v>
      </c>
      <c r="O6" s="257">
        <v>4.1706773796054089</v>
      </c>
      <c r="P6" s="257">
        <v>4.0937806144861817</v>
      </c>
      <c r="Q6" s="257">
        <v>4.6504500000000002</v>
      </c>
      <c r="R6" s="257">
        <v>5.4068100000000001</v>
      </c>
      <c r="S6" s="257">
        <v>4.46495</v>
      </c>
      <c r="T6" s="257">
        <v>5.8852500000000001</v>
      </c>
      <c r="U6" s="257">
        <v>5.3651400000000002</v>
      </c>
      <c r="V6" s="257">
        <v>4.3082200000000004</v>
      </c>
      <c r="W6" s="257">
        <v>2.80741</v>
      </c>
      <c r="X6" s="257">
        <v>2.58128</v>
      </c>
      <c r="Y6" s="257">
        <v>1.8716600000000001</v>
      </c>
      <c r="Z6" s="257">
        <v>1.7456099999999999</v>
      </c>
      <c r="AA6" s="257">
        <v>1.85022</v>
      </c>
      <c r="AB6" s="257">
        <v>1.7108299999999999</v>
      </c>
      <c r="AC6" s="257">
        <v>1.47634</v>
      </c>
      <c r="AD6" s="257">
        <v>0.95432191740870875</v>
      </c>
      <c r="AE6" s="257">
        <v>0.95836260198332457</v>
      </c>
      <c r="AF6" s="257">
        <v>0.72100774933676004</v>
      </c>
    </row>
    <row r="7" spans="1:47" x14ac:dyDescent="0.35">
      <c r="A7" s="465" t="s">
        <v>6</v>
      </c>
      <c r="B7" s="254">
        <v>0.39494591175436278</v>
      </c>
      <c r="C7" s="254">
        <v>0.77963810926509658</v>
      </c>
      <c r="D7" s="254">
        <v>7.759868555637043</v>
      </c>
      <c r="E7" s="254">
        <v>32.304000000000002</v>
      </c>
      <c r="F7" s="254">
        <v>48.86</v>
      </c>
      <c r="G7" s="254">
        <v>62.430999999999997</v>
      </c>
      <c r="H7" s="254">
        <v>82.854668765699998</v>
      </c>
      <c r="I7" s="254">
        <v>109.43491274669999</v>
      </c>
      <c r="J7" s="254">
        <v>116.28954300819355</v>
      </c>
      <c r="K7" s="254">
        <v>139.67199284899996</v>
      </c>
      <c r="L7" s="256">
        <v>144.89244617327998</v>
      </c>
      <c r="M7" s="253">
        <v>138.71574363399998</v>
      </c>
      <c r="N7" s="255">
        <v>148.86954013300002</v>
      </c>
      <c r="O7" s="256">
        <v>145.13390657879509</v>
      </c>
      <c r="P7" s="256">
        <v>153.73406308149683</v>
      </c>
      <c r="Q7" s="254">
        <v>149.21366</v>
      </c>
      <c r="R7" s="254">
        <v>137.75426000000002</v>
      </c>
      <c r="S7" s="254">
        <v>162.38934</v>
      </c>
      <c r="T7" s="256">
        <v>172.98803000000001</v>
      </c>
      <c r="U7" s="254">
        <v>163.45523</v>
      </c>
      <c r="V7" s="254">
        <v>172.45238000000001</v>
      </c>
      <c r="W7" s="254">
        <v>143.80554999999998</v>
      </c>
      <c r="X7" s="257">
        <v>98.263550000000009</v>
      </c>
      <c r="Y7" s="257">
        <v>94.032499999999999</v>
      </c>
      <c r="Z7" s="257">
        <v>99.000259999999997</v>
      </c>
      <c r="AA7" s="257">
        <v>98.004530000000003</v>
      </c>
      <c r="AB7" s="257">
        <v>140.75677999999999</v>
      </c>
      <c r="AC7" s="257">
        <v>134.24303</v>
      </c>
      <c r="AD7" s="257">
        <v>129.08074417284607</v>
      </c>
      <c r="AE7" s="257">
        <v>129.49263712772773</v>
      </c>
      <c r="AF7" s="257">
        <v>109.30337176942642</v>
      </c>
    </row>
    <row r="8" spans="1:47" x14ac:dyDescent="0.35">
      <c r="A8" s="465" t="s">
        <v>36</v>
      </c>
      <c r="B8" s="257">
        <v>58.664000000000001</v>
      </c>
      <c r="C8" s="257">
        <v>62.761000000000003</v>
      </c>
      <c r="D8" s="257">
        <v>69.135000000000005</v>
      </c>
      <c r="E8" s="257">
        <v>80.978999999999999</v>
      </c>
      <c r="F8" s="257">
        <v>79.962000000000003</v>
      </c>
      <c r="G8" s="257">
        <v>80.597999999999999</v>
      </c>
      <c r="H8" s="257">
        <v>85.82</v>
      </c>
      <c r="I8" s="257">
        <v>89.340999999999994</v>
      </c>
      <c r="J8" s="257">
        <v>90.590010166666673</v>
      </c>
      <c r="K8" s="257">
        <v>87.672051833333342</v>
      </c>
      <c r="L8" s="253">
        <v>78.333885000000009</v>
      </c>
      <c r="M8" s="253">
        <v>82.985013999999993</v>
      </c>
      <c r="N8" s="255">
        <v>81.090312612903219</v>
      </c>
      <c r="O8" s="256">
        <v>81.911376000000004</v>
      </c>
      <c r="P8" s="256">
        <v>73.681641684210518</v>
      </c>
      <c r="Q8" s="254">
        <v>75.172789999999992</v>
      </c>
      <c r="R8" s="254">
        <v>69.237160000000003</v>
      </c>
      <c r="S8" s="254">
        <v>57.248899999999999</v>
      </c>
      <c r="T8" s="254">
        <v>47.673070000000003</v>
      </c>
      <c r="U8" s="254">
        <v>62.761710000000001</v>
      </c>
      <c r="V8" s="254">
        <v>56.44171</v>
      </c>
      <c r="W8" s="254">
        <v>62.65522</v>
      </c>
      <c r="X8" s="257">
        <v>63.949210000000001</v>
      </c>
      <c r="Y8" s="257">
        <v>64.132509999999996</v>
      </c>
      <c r="Z8" s="257">
        <v>57.902519999999996</v>
      </c>
      <c r="AA8" s="257">
        <v>63.894559999999998</v>
      </c>
      <c r="AB8" s="257">
        <v>65.149079999999998</v>
      </c>
      <c r="AC8" s="257">
        <v>63.886859999999999</v>
      </c>
      <c r="AD8" s="257">
        <v>59.097753420459</v>
      </c>
      <c r="AE8" s="257">
        <v>51.032091013407999</v>
      </c>
      <c r="AF8" s="257">
        <v>45.668026546236</v>
      </c>
    </row>
    <row r="9" spans="1:47" x14ac:dyDescent="0.35">
      <c r="A9" s="465" t="s">
        <v>264</v>
      </c>
      <c r="B9" s="253">
        <v>5.1559999999999997</v>
      </c>
      <c r="C9" s="253">
        <v>4.5940000000000003</v>
      </c>
      <c r="D9" s="253">
        <v>5.4109999999999996</v>
      </c>
      <c r="E9" s="253">
        <v>4.2850000000000001</v>
      </c>
      <c r="F9" s="253">
        <v>5.0339999999999998</v>
      </c>
      <c r="G9" s="253">
        <v>4.7809999999999997</v>
      </c>
      <c r="H9" s="253">
        <v>3.3474996470000002</v>
      </c>
      <c r="I9" s="253">
        <v>4.1212590053999998</v>
      </c>
      <c r="J9" s="253">
        <v>5.093909962333333</v>
      </c>
      <c r="K9" s="253">
        <v>5.3031055000000009</v>
      </c>
      <c r="L9" s="253">
        <v>5.0583054039999995</v>
      </c>
      <c r="M9" s="253">
        <v>4.0319786310000003</v>
      </c>
      <c r="N9" s="255">
        <v>4.762871240860215</v>
      </c>
      <c r="O9" s="256">
        <v>3.2119478459999997</v>
      </c>
      <c r="P9" s="256">
        <v>4.8209415887185703</v>
      </c>
      <c r="Q9" s="254">
        <v>4.7500400000000003</v>
      </c>
      <c r="R9" s="254">
        <v>4.5658500000000002</v>
      </c>
      <c r="S9" s="254">
        <v>5.0316899999999993</v>
      </c>
      <c r="T9" s="254">
        <v>5.1143900000000002</v>
      </c>
      <c r="U9" s="254">
        <v>5.19937</v>
      </c>
      <c r="V9" s="254">
        <v>3.56576</v>
      </c>
      <c r="W9" s="254">
        <v>5.6546099999999999</v>
      </c>
      <c r="X9" s="254">
        <v>5.2862499999999999</v>
      </c>
      <c r="Y9" s="254">
        <v>4.6669700000000001</v>
      </c>
      <c r="Z9" s="254">
        <v>5.8312700000000008</v>
      </c>
      <c r="AA9" s="254">
        <v>6.2462700000000009</v>
      </c>
      <c r="AB9" s="254">
        <v>5.3193599999999996</v>
      </c>
      <c r="AC9" s="254">
        <v>5.8174799999999998</v>
      </c>
      <c r="AD9" s="254">
        <v>5.1435098299134383</v>
      </c>
      <c r="AE9" s="254">
        <v>5.7831018559189404</v>
      </c>
      <c r="AF9" s="254">
        <v>6.6359041482828633</v>
      </c>
    </row>
    <row r="10" spans="1:47" x14ac:dyDescent="0.35">
      <c r="A10" s="465" t="s">
        <v>169</v>
      </c>
      <c r="B10" s="253">
        <v>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0.48599999999999999</v>
      </c>
      <c r="I10" s="253">
        <v>0.66718980000000006</v>
      </c>
      <c r="J10" s="253">
        <v>0.8771327000000001</v>
      </c>
      <c r="K10" s="253">
        <v>0.85083919999999991</v>
      </c>
      <c r="L10" s="253">
        <v>0.94691300000000012</v>
      </c>
      <c r="M10" s="253">
        <v>0.96508615755555571</v>
      </c>
      <c r="N10" s="255">
        <v>1.2587218275892802</v>
      </c>
      <c r="O10" s="256">
        <v>1.2882942428799999</v>
      </c>
      <c r="P10" s="256">
        <v>1.9391148680000001</v>
      </c>
      <c r="Q10" s="254">
        <v>2.9120668400000005</v>
      </c>
      <c r="R10" s="254">
        <v>4.2357476003999999</v>
      </c>
      <c r="S10" s="254">
        <v>5.2878175000000001</v>
      </c>
      <c r="T10" s="254">
        <v>7.1404211426666668</v>
      </c>
      <c r="U10" s="254">
        <v>9.3032147236914202</v>
      </c>
      <c r="V10" s="254">
        <v>10.32591665526299</v>
      </c>
      <c r="W10" s="254">
        <v>16.206588782981203</v>
      </c>
      <c r="X10" s="257">
        <v>21.200872392698511</v>
      </c>
      <c r="Y10" s="257">
        <v>30.40717348206968</v>
      </c>
      <c r="Z10" s="257">
        <v>36.013409371557124</v>
      </c>
      <c r="AA10" s="257">
        <v>47.809582213233696</v>
      </c>
      <c r="AB10" s="257">
        <v>47.554537167042398</v>
      </c>
      <c r="AC10" s="257">
        <v>61.102580864303462</v>
      </c>
      <c r="AD10" s="257">
        <v>69.585304748054654</v>
      </c>
      <c r="AE10" s="257">
        <v>76.389257530736629</v>
      </c>
      <c r="AF10" s="257">
        <v>88.538395046413385</v>
      </c>
    </row>
    <row r="11" spans="1:47" x14ac:dyDescent="0.35">
      <c r="A11" s="465" t="s">
        <v>170</v>
      </c>
      <c r="B11" s="253">
        <v>0.65300000000000002</v>
      </c>
      <c r="C11" s="253">
        <v>0.75600000000000001</v>
      </c>
      <c r="D11" s="253">
        <v>1.024</v>
      </c>
      <c r="E11" s="253">
        <v>1.496</v>
      </c>
      <c r="F11" s="253">
        <v>2.0939999999999999</v>
      </c>
      <c r="G11" s="253">
        <v>2.2440000000000002</v>
      </c>
      <c r="H11" s="253">
        <v>2.0865999999999998</v>
      </c>
      <c r="I11" s="253">
        <v>2.4289736999999985</v>
      </c>
      <c r="J11" s="253">
        <v>2.9633592166666669</v>
      </c>
      <c r="K11" s="253">
        <v>3.7004650499999996</v>
      </c>
      <c r="L11" s="253">
        <v>4.0667807499999995</v>
      </c>
      <c r="M11" s="253">
        <v>4.7554106424444456</v>
      </c>
      <c r="N11" s="256">
        <v>5.3068980661908327</v>
      </c>
      <c r="O11" s="256">
        <v>6.290415827910854</v>
      </c>
      <c r="P11" s="256">
        <v>7.4275107308077999</v>
      </c>
      <c r="Q11" s="254">
        <v>8.9546299999999999</v>
      </c>
      <c r="R11" s="254">
        <v>9.1093700000000002</v>
      </c>
      <c r="S11" s="254">
        <v>8.5342700000000011</v>
      </c>
      <c r="T11" s="254">
        <v>8.5917999999999992</v>
      </c>
      <c r="U11" s="254">
        <v>9.5622999999999987</v>
      </c>
      <c r="V11" s="254">
        <v>11.13181</v>
      </c>
      <c r="W11" s="254">
        <v>11.837</v>
      </c>
      <c r="X11" s="257">
        <v>12.93689</v>
      </c>
      <c r="Y11" s="257">
        <v>15.67426</v>
      </c>
      <c r="Z11" s="257">
        <v>19.53162</v>
      </c>
      <c r="AA11" s="257">
        <v>25.403650000000003</v>
      </c>
      <c r="AB11" s="257">
        <v>26.184660000000001</v>
      </c>
      <c r="AC11" s="257">
        <v>27.1799</v>
      </c>
      <c r="AD11" s="257">
        <v>29.679252538188592</v>
      </c>
      <c r="AE11" s="257">
        <v>31.532625283763991</v>
      </c>
      <c r="AF11" s="257">
        <v>32.873772193703672</v>
      </c>
    </row>
    <row r="12" spans="1:47" x14ac:dyDescent="0.35">
      <c r="A12" s="465" t="s">
        <v>265</v>
      </c>
      <c r="B12" s="253">
        <v>-0.73399999999999999</v>
      </c>
      <c r="C12" s="253">
        <v>-0.64400000000000002</v>
      </c>
      <c r="D12" s="253">
        <v>-0.622</v>
      </c>
      <c r="E12" s="253">
        <v>-0.56000000000000005</v>
      </c>
      <c r="F12" s="253">
        <v>-0.63400000000000001</v>
      </c>
      <c r="G12" s="253">
        <v>-0.78</v>
      </c>
      <c r="H12" s="253">
        <v>-0.92300000000000004</v>
      </c>
      <c r="I12" s="253">
        <v>-1.038</v>
      </c>
      <c r="J12" s="253">
        <v>-1.0245179999999998</v>
      </c>
      <c r="K12" s="253">
        <v>-0.96965599999999996</v>
      </c>
      <c r="L12" s="253">
        <v>-0.89549599999999963</v>
      </c>
      <c r="M12" s="253">
        <v>-0.86998991999999908</v>
      </c>
      <c r="N12" s="255">
        <v>-0.90093283500000054</v>
      </c>
      <c r="O12" s="256">
        <v>-0.90425252</v>
      </c>
      <c r="P12" s="256">
        <v>-0.93811760894736929</v>
      </c>
      <c r="Q12" s="254">
        <v>-0.93059000000000003</v>
      </c>
      <c r="R12" s="254">
        <v>-1.1955199999999997</v>
      </c>
      <c r="S12" s="254">
        <v>-1.2255000000000003</v>
      </c>
      <c r="T12" s="254">
        <v>-1.2966300000000004</v>
      </c>
      <c r="U12" s="254">
        <v>-1.1706699999999999</v>
      </c>
      <c r="V12" s="254">
        <v>-1.0725899999999995</v>
      </c>
      <c r="W12" s="254">
        <v>-0.94767000000000001</v>
      </c>
      <c r="X12" s="257">
        <v>-1.02163</v>
      </c>
      <c r="Y12" s="257">
        <v>-1.0358199999999997</v>
      </c>
      <c r="Z12" s="257">
        <v>-1.0107699999999999</v>
      </c>
      <c r="AA12" s="257">
        <v>-0.98070900000000005</v>
      </c>
      <c r="AB12" s="257">
        <v>-1.0654499999999998</v>
      </c>
      <c r="AC12" s="257">
        <v>-0.99717999999999929</v>
      </c>
      <c r="AD12" s="257">
        <v>-0.90112987100000019</v>
      </c>
      <c r="AE12" s="257">
        <v>-0.61016633070000026</v>
      </c>
      <c r="AF12" s="257">
        <v>-0.47401486280000027</v>
      </c>
      <c r="AU12" s="249"/>
    </row>
    <row r="13" spans="1:47" x14ac:dyDescent="0.35">
      <c r="A13" s="465" t="s">
        <v>253</v>
      </c>
      <c r="B13" s="253">
        <v>0</v>
      </c>
      <c r="C13" s="253">
        <v>0</v>
      </c>
      <c r="D13" s="253">
        <v>0</v>
      </c>
      <c r="E13" s="253">
        <v>2.968</v>
      </c>
      <c r="F13" s="253">
        <v>2.468</v>
      </c>
      <c r="G13" s="253">
        <v>3.097</v>
      </c>
      <c r="H13" s="253">
        <v>4.0860717905061099</v>
      </c>
      <c r="I13" s="253">
        <v>4.0443247505061102</v>
      </c>
      <c r="J13" s="253">
        <v>4.041796574186109</v>
      </c>
      <c r="K13" s="253">
        <v>4.1134801341861094</v>
      </c>
      <c r="L13" s="253">
        <v>4.198104665999999</v>
      </c>
      <c r="M13" s="253">
        <v>3.412095073979879</v>
      </c>
      <c r="N13" s="255">
        <v>3.5775148575070999</v>
      </c>
      <c r="O13" s="256">
        <v>3.665232692840922</v>
      </c>
      <c r="P13" s="256">
        <v>2.9509054052114805</v>
      </c>
      <c r="Q13" s="254">
        <v>3.5432600000000001</v>
      </c>
      <c r="R13" s="254">
        <v>3.2522500000000001</v>
      </c>
      <c r="S13" s="254">
        <v>3.3025900000000004</v>
      </c>
      <c r="T13" s="254">
        <v>3.03051</v>
      </c>
      <c r="U13" s="254">
        <v>3.0310100000000002</v>
      </c>
      <c r="V13" s="254">
        <v>2.4025700000000003</v>
      </c>
      <c r="W13" s="254">
        <v>2.66154</v>
      </c>
      <c r="X13" s="257">
        <v>3.1902399999999997</v>
      </c>
      <c r="Y13" s="257">
        <v>3.1744299999999996</v>
      </c>
      <c r="Z13" s="257">
        <v>3.6342800000000004</v>
      </c>
      <c r="AA13" s="257">
        <v>4.2996499999999997</v>
      </c>
      <c r="AB13" s="257">
        <v>5.1751800000000001</v>
      </c>
      <c r="AC13" s="257">
        <v>4.7843299999999997</v>
      </c>
      <c r="AD13" s="257">
        <v>5.312606686303619</v>
      </c>
      <c r="AE13" s="257">
        <v>5.8518635263181045</v>
      </c>
      <c r="AF13" s="257">
        <v>7.3241249439270675</v>
      </c>
      <c r="AU13" s="249"/>
    </row>
    <row r="14" spans="1:47" s="258" customFormat="1" x14ac:dyDescent="0.35">
      <c r="A14" s="465" t="s">
        <v>29</v>
      </c>
      <c r="B14" s="257">
        <v>11.91</v>
      </c>
      <c r="C14" s="257">
        <v>16.41</v>
      </c>
      <c r="D14" s="257">
        <v>16.690000000000001</v>
      </c>
      <c r="E14" s="257">
        <v>16.72</v>
      </c>
      <c r="F14" s="257">
        <v>16.89</v>
      </c>
      <c r="G14" s="257">
        <v>16.61</v>
      </c>
      <c r="H14" s="257">
        <v>16.754999999999999</v>
      </c>
      <c r="I14" s="257">
        <v>16.574000000000002</v>
      </c>
      <c r="J14" s="257">
        <v>12.468</v>
      </c>
      <c r="K14" s="257">
        <v>14.244</v>
      </c>
      <c r="L14" s="257">
        <v>14.173999999999999</v>
      </c>
      <c r="M14" s="257">
        <v>10.398999999999999</v>
      </c>
      <c r="N14" s="257">
        <v>8.4139999999999997</v>
      </c>
      <c r="O14" s="257">
        <v>2.16</v>
      </c>
      <c r="P14" s="257">
        <v>7.49</v>
      </c>
      <c r="Q14" s="257">
        <v>8.3209999999999997</v>
      </c>
      <c r="R14" s="257">
        <v>7.5170000000000003</v>
      </c>
      <c r="S14" s="257">
        <v>5.2149999999999999</v>
      </c>
      <c r="T14" s="257">
        <v>11.022101659016826</v>
      </c>
      <c r="U14" s="257">
        <v>2.8608092699318037</v>
      </c>
      <c r="V14" s="257">
        <v>2.6634084573440777</v>
      </c>
      <c r="W14" s="257">
        <v>6.2218967980458126</v>
      </c>
      <c r="X14" s="257">
        <v>11.863935920999987</v>
      </c>
      <c r="Y14" s="257">
        <v>14.430889886500005</v>
      </c>
      <c r="Z14" s="257">
        <v>20.519788353500026</v>
      </c>
      <c r="AA14" s="257">
        <v>21.11</v>
      </c>
      <c r="AB14" s="257">
        <v>17.75</v>
      </c>
      <c r="AC14" s="257">
        <v>14.76</v>
      </c>
      <c r="AD14" s="257">
        <v>19.107650940000003</v>
      </c>
      <c r="AE14" s="257">
        <v>21.170470099999996</v>
      </c>
      <c r="AF14" s="257">
        <v>17.909881810000002</v>
      </c>
    </row>
    <row r="15" spans="1:47" x14ac:dyDescent="0.35">
      <c r="A15" s="466" t="s">
        <v>266</v>
      </c>
      <c r="B15" s="260">
        <v>309.37100000000004</v>
      </c>
      <c r="C15" s="260">
        <v>317.05406566734115</v>
      </c>
      <c r="D15" s="260">
        <v>315.23486368912609</v>
      </c>
      <c r="E15" s="260">
        <v>318.577</v>
      </c>
      <c r="F15" s="260">
        <v>322.32699999999994</v>
      </c>
      <c r="G15" s="260">
        <v>330.95300000000009</v>
      </c>
      <c r="H15" s="260">
        <v>349.11301424014067</v>
      </c>
      <c r="I15" s="260">
        <v>348.20366999954081</v>
      </c>
      <c r="J15" s="260">
        <v>355.16808238801059</v>
      </c>
      <c r="K15" s="260">
        <v>361.91527942546406</v>
      </c>
      <c r="L15" s="260">
        <v>371.43954314798987</v>
      </c>
      <c r="M15" s="260">
        <v>374.57259146266574</v>
      </c>
      <c r="N15" s="260">
        <v>375.07129768809995</v>
      </c>
      <c r="O15" s="260">
        <v>378.68795140616095</v>
      </c>
      <c r="P15" s="260">
        <v>380.88917885373871</v>
      </c>
      <c r="Q15" s="259">
        <v>385.10050683999998</v>
      </c>
      <c r="R15" s="259">
        <v>381.37796760040004</v>
      </c>
      <c r="S15" s="259">
        <v>379.27919749999995</v>
      </c>
      <c r="T15" s="259">
        <v>378.20208280168345</v>
      </c>
      <c r="U15" s="259">
        <v>358.16603399362322</v>
      </c>
      <c r="V15" s="259">
        <v>364.39553511260709</v>
      </c>
      <c r="W15" s="259">
        <v>353.90845558102694</v>
      </c>
      <c r="X15" s="259">
        <v>353.77214831369849</v>
      </c>
      <c r="Y15" s="259">
        <v>350.93038336856961</v>
      </c>
      <c r="Z15" s="259">
        <v>338.24961772505713</v>
      </c>
      <c r="AA15" s="259">
        <v>339.62293321323375</v>
      </c>
      <c r="AB15" s="259">
        <v>337.63228716704242</v>
      </c>
      <c r="AC15" s="259">
        <v>333.62790086430346</v>
      </c>
      <c r="AD15" s="259">
        <v>333.02604716961224</v>
      </c>
      <c r="AE15" s="259">
        <v>328.19655764226576</v>
      </c>
      <c r="AF15" s="259">
        <v>313.72144134493197</v>
      </c>
    </row>
    <row r="16" spans="1:47" x14ac:dyDescent="0.35">
      <c r="A16" s="215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</row>
    <row r="17" spans="1:46" x14ac:dyDescent="0.35">
      <c r="A17" s="25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46" x14ac:dyDescent="0.35">
      <c r="A18" s="251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49"/>
    </row>
    <row r="19" spans="1:46" x14ac:dyDescent="0.35"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261"/>
      <c r="V19" s="189"/>
      <c r="W19" s="189"/>
      <c r="X19" s="263"/>
      <c r="Y19" s="263"/>
      <c r="Z19" s="263"/>
      <c r="AA19" s="263"/>
      <c r="AB19" s="249"/>
    </row>
    <row r="20" spans="1:46" x14ac:dyDescent="0.35">
      <c r="A20" s="251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5"/>
      <c r="W20" s="265"/>
      <c r="X20" s="265"/>
      <c r="Y20" s="265"/>
      <c r="Z20" s="265"/>
      <c r="AA20" s="265"/>
      <c r="AB20" s="266"/>
      <c r="AT20" s="258"/>
    </row>
    <row r="21" spans="1:46" x14ac:dyDescent="0.35">
      <c r="A21" s="251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W21" s="265"/>
      <c r="X21" s="265"/>
      <c r="Y21" s="265"/>
      <c r="Z21" s="265"/>
      <c r="AA21" s="265"/>
      <c r="AB21" s="266"/>
      <c r="AT21" s="258"/>
    </row>
    <row r="22" spans="1:46" x14ac:dyDescent="0.35">
      <c r="A22" s="251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5"/>
      <c r="W22" s="265"/>
      <c r="X22" s="265"/>
      <c r="Y22" s="265"/>
      <c r="Z22" s="265"/>
      <c r="AA22" s="265"/>
      <c r="AB22" s="266"/>
      <c r="AT22" s="258"/>
    </row>
    <row r="23" spans="1:46" x14ac:dyDescent="0.35">
      <c r="A23" s="251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5"/>
      <c r="W23" s="265"/>
      <c r="X23" s="265"/>
      <c r="Y23" s="265"/>
      <c r="Z23" s="265"/>
      <c r="AA23" s="265"/>
      <c r="AB23" s="266"/>
      <c r="AT23" s="258"/>
    </row>
    <row r="24" spans="1:46" x14ac:dyDescent="0.35">
      <c r="A24" s="251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5"/>
      <c r="W24" s="265"/>
      <c r="X24" s="265"/>
      <c r="Y24" s="265"/>
      <c r="Z24" s="265"/>
      <c r="AA24" s="265"/>
      <c r="AB24" s="266"/>
      <c r="AT24" s="258"/>
    </row>
    <row r="25" spans="1:46" x14ac:dyDescent="0.35">
      <c r="A25" s="251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5"/>
      <c r="W25" s="265"/>
      <c r="X25" s="265"/>
      <c r="Y25" s="265"/>
      <c r="Z25" s="265"/>
      <c r="AA25" s="265"/>
      <c r="AB25" s="266"/>
      <c r="AT25" s="258"/>
    </row>
    <row r="26" spans="1:46" x14ac:dyDescent="0.35">
      <c r="A26" s="251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5"/>
      <c r="W26" s="265"/>
      <c r="X26" s="265"/>
      <c r="Y26" s="265"/>
      <c r="Z26" s="265"/>
      <c r="AA26" s="265"/>
      <c r="AB26" s="266"/>
    </row>
    <row r="27" spans="1:46" x14ac:dyDescent="0.35">
      <c r="A27" s="251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5"/>
      <c r="W27" s="265"/>
      <c r="X27" s="265"/>
      <c r="Y27" s="265"/>
      <c r="Z27" s="265"/>
      <c r="AA27" s="265"/>
      <c r="AB27" s="266"/>
    </row>
    <row r="28" spans="1:46" x14ac:dyDescent="0.35"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8"/>
      <c r="W28" s="268"/>
      <c r="X28" s="268"/>
      <c r="Y28" s="268"/>
      <c r="Z28" s="268"/>
      <c r="AA28" s="268"/>
      <c r="AB28" s="269"/>
    </row>
    <row r="30" spans="1:46" x14ac:dyDescent="0.35">
      <c r="Y30" s="249"/>
      <c r="Z30" s="249"/>
      <c r="AB30" s="249"/>
    </row>
    <row r="31" spans="1:46" x14ac:dyDescent="0.35">
      <c r="X31" s="249"/>
      <c r="Y31" s="249"/>
      <c r="Z31" s="249"/>
      <c r="AB31" s="249"/>
    </row>
    <row r="32" spans="1:46" x14ac:dyDescent="0.35">
      <c r="O32" s="258"/>
      <c r="P32" s="258"/>
      <c r="Q32" s="270"/>
      <c r="T32" s="249"/>
      <c r="U32" s="271"/>
      <c r="V32" s="250"/>
      <c r="W32" s="271"/>
      <c r="X32" s="249"/>
      <c r="Y32" s="249"/>
      <c r="Z32" s="249"/>
      <c r="AB32" s="249"/>
    </row>
    <row r="33" spans="1:28" x14ac:dyDescent="0.35">
      <c r="W33" s="271"/>
      <c r="X33" s="249"/>
      <c r="Y33" s="249"/>
      <c r="Z33" s="249"/>
      <c r="AB33" s="249"/>
    </row>
    <row r="34" spans="1:28" x14ac:dyDescent="0.35">
      <c r="W34" s="271"/>
      <c r="Y34" s="249"/>
      <c r="Z34" s="249"/>
      <c r="AB34" s="249"/>
    </row>
    <row r="35" spans="1:28" x14ac:dyDescent="0.35">
      <c r="A35" s="272"/>
      <c r="O35" s="258"/>
      <c r="P35" s="258"/>
      <c r="Q35" s="270"/>
      <c r="U35" s="271"/>
      <c r="W35" s="271"/>
      <c r="X35" s="271"/>
      <c r="Y35" s="273"/>
      <c r="Z35" s="273"/>
      <c r="AB35" s="273"/>
    </row>
    <row r="36" spans="1:28" x14ac:dyDescent="0.35">
      <c r="A36" s="272"/>
      <c r="O36" s="258"/>
      <c r="P36" s="258"/>
      <c r="W36" s="271"/>
      <c r="X36" s="271"/>
      <c r="Y36" s="273"/>
      <c r="Z36" s="273"/>
      <c r="AB36" s="273"/>
    </row>
    <row r="37" spans="1:28" x14ac:dyDescent="0.35">
      <c r="A37" s="272"/>
      <c r="W37" s="271"/>
      <c r="X37" s="271"/>
      <c r="Y37" s="273"/>
      <c r="Z37" s="274"/>
      <c r="AB37" s="274"/>
    </row>
    <row r="38" spans="1:28" x14ac:dyDescent="0.35">
      <c r="A38" s="272"/>
      <c r="W38" s="271"/>
      <c r="X38" s="271"/>
      <c r="Y38" s="274"/>
      <c r="Z38" s="274"/>
      <c r="AB38" s="274"/>
    </row>
    <row r="39" spans="1:28" x14ac:dyDescent="0.35">
      <c r="A39" s="272"/>
      <c r="W39" s="271"/>
      <c r="X39" s="271"/>
      <c r="Y39" s="275"/>
      <c r="Z39" s="275"/>
      <c r="AB39" s="275"/>
    </row>
    <row r="40" spans="1:28" x14ac:dyDescent="0.35">
      <c r="A40" s="272"/>
      <c r="W40" s="271"/>
      <c r="X40" s="271"/>
      <c r="Y40" s="276"/>
      <c r="Z40" s="276"/>
      <c r="AB40" s="276"/>
    </row>
    <row r="41" spans="1:28" x14ac:dyDescent="0.35">
      <c r="A41" s="272"/>
      <c r="W41" s="271"/>
      <c r="X41" s="271"/>
      <c r="Y41" s="276"/>
      <c r="Z41" s="275"/>
      <c r="AB41" s="275"/>
    </row>
    <row r="42" spans="1:28" x14ac:dyDescent="0.35">
      <c r="A42" s="272"/>
      <c r="W42" s="271"/>
      <c r="X42" s="271"/>
      <c r="Y42" s="277"/>
      <c r="Z42" s="277"/>
      <c r="AB42" s="277"/>
    </row>
    <row r="43" spans="1:28" x14ac:dyDescent="0.35">
      <c r="A43" s="272"/>
      <c r="W43" s="271"/>
      <c r="X43" s="271"/>
      <c r="Y43" s="276"/>
      <c r="Z43" s="276"/>
      <c r="AB43" s="276"/>
    </row>
    <row r="44" spans="1:28" x14ac:dyDescent="0.35">
      <c r="A44" s="272"/>
      <c r="W44" s="271"/>
      <c r="X44" s="271"/>
      <c r="Y44" s="152"/>
      <c r="Z44" s="152"/>
      <c r="AB44" s="152"/>
    </row>
    <row r="45" spans="1:28" x14ac:dyDescent="0.35">
      <c r="Y45" s="152"/>
    </row>
    <row r="53" spans="2:27" ht="15.75" customHeight="1" x14ac:dyDescent="0.35"/>
    <row r="58" spans="2:27" x14ac:dyDescent="0.35">
      <c r="M58" t="s">
        <v>40</v>
      </c>
      <c r="N58" t="s">
        <v>171</v>
      </c>
      <c r="O58" t="s">
        <v>171</v>
      </c>
      <c r="Q58" t="s">
        <v>7</v>
      </c>
      <c r="R58" t="s">
        <v>172</v>
      </c>
      <c r="S58" t="s">
        <v>173</v>
      </c>
      <c r="T58" t="s">
        <v>36</v>
      </c>
      <c r="U58" t="s">
        <v>6</v>
      </c>
      <c r="V58" t="s">
        <v>18</v>
      </c>
      <c r="W58" t="s">
        <v>12</v>
      </c>
    </row>
    <row r="59" spans="2:27" x14ac:dyDescent="0.35">
      <c r="M59" t="s">
        <v>175</v>
      </c>
      <c r="N59" t="s">
        <v>176</v>
      </c>
      <c r="O59" t="s">
        <v>177</v>
      </c>
      <c r="R59" t="s">
        <v>178</v>
      </c>
      <c r="S59" t="s">
        <v>179</v>
      </c>
    </row>
    <row r="60" spans="2:27" x14ac:dyDescent="0.35">
      <c r="N60" t="s">
        <v>181</v>
      </c>
      <c r="O60" t="s">
        <v>182</v>
      </c>
      <c r="S60" t="s">
        <v>183</v>
      </c>
    </row>
    <row r="61" spans="2:27" x14ac:dyDescent="0.35"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>
        <v>4235.7526003999992</v>
      </c>
      <c r="N61" s="249">
        <v>3722.3209999999999</v>
      </c>
      <c r="O61" s="249">
        <v>4565.8511259999996</v>
      </c>
      <c r="P61" s="249"/>
      <c r="Q61" s="249">
        <v>366254.88830080483</v>
      </c>
      <c r="R61" s="249">
        <v>3252.2496807637153</v>
      </c>
      <c r="S61" s="249">
        <v>9109.3728564458816</v>
      </c>
      <c r="T61" s="249">
        <v>69237.156000000003</v>
      </c>
      <c r="U61" s="249">
        <v>137754.2595776025</v>
      </c>
      <c r="V61" s="249">
        <v>5406.8062346797669</v>
      </c>
      <c r="W61" s="249">
        <v>141495.04395131292</v>
      </c>
      <c r="X61">
        <v>2006</v>
      </c>
      <c r="AA61" s="249"/>
    </row>
    <row r="62" spans="2:27" x14ac:dyDescent="0.35"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>
        <v>5287.8714849999997</v>
      </c>
      <c r="N62" s="249">
        <v>3845.7660000000001</v>
      </c>
      <c r="O62" s="249">
        <v>5031.6912364650007</v>
      </c>
      <c r="P62" s="249"/>
      <c r="Q62" s="249">
        <v>364970.18509145983</v>
      </c>
      <c r="R62" s="249">
        <v>3302.5917310793639</v>
      </c>
      <c r="S62" s="249">
        <v>8534.2742986837129</v>
      </c>
      <c r="T62" s="249">
        <v>57248.895000000004</v>
      </c>
      <c r="U62" s="249">
        <v>162389.33945673177</v>
      </c>
      <c r="V62" s="249">
        <v>4464.9468331252465</v>
      </c>
      <c r="W62" s="249">
        <v>129030.13777183977</v>
      </c>
      <c r="X62">
        <v>2007</v>
      </c>
      <c r="AA62" s="249"/>
    </row>
    <row r="63" spans="2:27" x14ac:dyDescent="0.35"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>
        <v>7110.2026676600108</v>
      </c>
      <c r="N63" s="249">
        <v>4074.68</v>
      </c>
      <c r="O63" s="249">
        <v>5123.7108536173391</v>
      </c>
      <c r="P63" s="249"/>
      <c r="Q63" s="249">
        <v>356223.53491239675</v>
      </c>
      <c r="R63" s="249">
        <v>3030.5112157072608</v>
      </c>
      <c r="S63" s="249">
        <v>8593.5334776966956</v>
      </c>
      <c r="T63" s="249">
        <v>47673.069000000003</v>
      </c>
      <c r="U63" s="249">
        <v>172988.03489521067</v>
      </c>
      <c r="V63" s="249">
        <v>5885.2457162512337</v>
      </c>
      <c r="W63" s="249">
        <v>118053.14060753083</v>
      </c>
      <c r="X63">
        <v>2008</v>
      </c>
      <c r="AA63" s="249"/>
    </row>
    <row r="64" spans="2:27" x14ac:dyDescent="0.35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>
        <v>9327.7696851196579</v>
      </c>
      <c r="N64" s="249">
        <v>3672.4229999999998</v>
      </c>
      <c r="O64" s="249">
        <v>5209.2513914526035</v>
      </c>
      <c r="P64" s="249"/>
      <c r="Q64" s="249">
        <v>341972.33423537627</v>
      </c>
      <c r="R64" s="249">
        <v>3031.005019922819</v>
      </c>
      <c r="S64" s="249">
        <v>9561.3334699129409</v>
      </c>
      <c r="T64" s="249">
        <v>62761.710000000006</v>
      </c>
      <c r="U64" s="249">
        <v>163455.22865889085</v>
      </c>
      <c r="V64" s="249">
        <v>5365.1355688774984</v>
      </c>
      <c r="W64" s="249">
        <v>97797.921517772178</v>
      </c>
      <c r="X64">
        <v>2009</v>
      </c>
      <c r="AA64" s="249"/>
    </row>
    <row r="65" spans="2:27" x14ac:dyDescent="0.35"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>
        <v>10225.620086008828</v>
      </c>
      <c r="N65" s="249">
        <v>3139.4399999999996</v>
      </c>
      <c r="O65" s="249">
        <v>3550.3074684769063</v>
      </c>
      <c r="P65" s="249"/>
      <c r="Q65" s="249">
        <v>348735.32857296476</v>
      </c>
      <c r="R65" s="249">
        <v>2342.2306635902733</v>
      </c>
      <c r="S65" s="249">
        <v>10923.810059703846</v>
      </c>
      <c r="T65" s="249">
        <v>56441.712999999996</v>
      </c>
      <c r="U65" s="249">
        <v>172454.87041822271</v>
      </c>
      <c r="V65" s="249">
        <v>4306.3033828446733</v>
      </c>
      <c r="W65" s="249">
        <v>102266.40104860328</v>
      </c>
      <c r="X65">
        <v>2010</v>
      </c>
      <c r="AA65" s="249"/>
    </row>
    <row r="66" spans="2:27" x14ac:dyDescent="0.35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>
        <v>15754.8211421</v>
      </c>
      <c r="N66" s="249">
        <v>2895.4269050000003</v>
      </c>
      <c r="O66" s="249">
        <v>5653.0975126064423</v>
      </c>
      <c r="P66" s="249"/>
      <c r="Q66" s="249">
        <v>326723.07979831513</v>
      </c>
      <c r="R66" s="249">
        <v>2561.6459166598083</v>
      </c>
      <c r="S66" s="249">
        <v>11752.621527453086</v>
      </c>
      <c r="T66" s="249">
        <v>62655.21699999999</v>
      </c>
      <c r="U66" s="249">
        <v>143826.14609372959</v>
      </c>
      <c r="V66" s="249">
        <v>2805.2016052370473</v>
      </c>
      <c r="W66" s="249">
        <v>103122.24765523562</v>
      </c>
      <c r="X66">
        <v>2011</v>
      </c>
      <c r="AA66" s="249"/>
    </row>
    <row r="67" spans="2:27" x14ac:dyDescent="0.35"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>
        <v>20805.769686284053</v>
      </c>
      <c r="N67" s="249">
        <v>2956.1152049999996</v>
      </c>
      <c r="O67" s="249">
        <v>5249.6705278038398</v>
      </c>
      <c r="P67" s="249"/>
      <c r="Q67" s="249">
        <v>316851.09466343687</v>
      </c>
      <c r="R67" s="249">
        <v>2709.6498300782796</v>
      </c>
      <c r="S67" s="249">
        <v>13398.002975826432</v>
      </c>
      <c r="T67" s="249">
        <v>63949.204999999994</v>
      </c>
      <c r="U67" s="249">
        <v>98170.543230420895</v>
      </c>
      <c r="V67" s="249">
        <v>2735.2140626778682</v>
      </c>
      <c r="W67" s="249">
        <v>135888.47956443336</v>
      </c>
      <c r="X67">
        <v>2012</v>
      </c>
      <c r="AA67" s="249"/>
    </row>
    <row r="68" spans="2:27" x14ac:dyDescent="0.35">
      <c r="V68" s="249"/>
    </row>
    <row r="69" spans="2:27" x14ac:dyDescent="0.35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71"/>
      <c r="W69" s="250"/>
      <c r="AA69" s="250"/>
    </row>
    <row r="70" spans="2:27" x14ac:dyDescent="0.35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AA70" s="271"/>
    </row>
    <row r="71" spans="2:27" x14ac:dyDescent="0.35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AA71" s="271"/>
    </row>
    <row r="72" spans="2:27" x14ac:dyDescent="0.35"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AA72" s="271"/>
    </row>
    <row r="73" spans="2:27" x14ac:dyDescent="0.35"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AA73" s="271"/>
    </row>
    <row r="74" spans="2:27" x14ac:dyDescent="0.35"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AA74" s="271"/>
    </row>
    <row r="75" spans="2:27" x14ac:dyDescent="0.35"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9"/>
      <c r="Y75" s="279"/>
      <c r="AA75" s="278"/>
    </row>
    <row r="76" spans="2:27" x14ac:dyDescent="0.35"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AA76" s="278"/>
    </row>
    <row r="77" spans="2:27" x14ac:dyDescent="0.35"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AA77" s="278"/>
    </row>
    <row r="78" spans="2:27" x14ac:dyDescent="0.35"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AA78" s="278"/>
    </row>
    <row r="79" spans="2:27" x14ac:dyDescent="0.35"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AA79" s="278"/>
    </row>
    <row r="80" spans="2:27" x14ac:dyDescent="0.35"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AA80" s="249"/>
    </row>
    <row r="81" spans="2:27" x14ac:dyDescent="0.35"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AA81" s="249"/>
    </row>
    <row r="82" spans="2:27" x14ac:dyDescent="0.35"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AA82" s="249"/>
    </row>
    <row r="83" spans="2:27" x14ac:dyDescent="0.3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AA83" s="249"/>
    </row>
  </sheetData>
  <pageMargins left="0.75" right="0.75" top="1" bottom="1" header="0.5" footer="0.5"/>
  <pageSetup paperSize="9" scale="4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3"/>
  <sheetViews>
    <sheetView zoomScale="90" zoomScaleNormal="90" workbookViewId="0">
      <selection activeCell="AF1" sqref="AF1"/>
    </sheetView>
  </sheetViews>
  <sheetFormatPr defaultColWidth="8.765625" defaultRowHeight="12.5" x14ac:dyDescent="0.25"/>
  <cols>
    <col min="1" max="1" width="16.84375" style="116" bestFit="1" customWidth="1"/>
    <col min="2" max="16384" width="8.765625" style="116"/>
  </cols>
  <sheetData>
    <row r="1" spans="1:26" ht="15.5" x14ac:dyDescent="0.35">
      <c r="A1" s="12" t="s">
        <v>352</v>
      </c>
    </row>
    <row r="2" spans="1:26" x14ac:dyDescent="0.25">
      <c r="A2" s="150"/>
    </row>
    <row r="3" spans="1:26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82"/>
      <c r="V3" s="282"/>
      <c r="W3" s="282"/>
      <c r="X3" s="282"/>
      <c r="Y3" s="282"/>
      <c r="Z3" s="282" t="s">
        <v>185</v>
      </c>
    </row>
    <row r="4" spans="1:26" x14ac:dyDescent="0.25">
      <c r="A4" s="283"/>
      <c r="B4" s="284">
        <v>1996</v>
      </c>
      <c r="C4" s="284"/>
      <c r="D4" s="284"/>
      <c r="E4" s="284"/>
      <c r="F4" s="284">
        <v>2000</v>
      </c>
      <c r="G4" s="284"/>
      <c r="H4" s="284"/>
      <c r="I4" s="284"/>
      <c r="J4" s="284"/>
      <c r="K4" s="284">
        <v>2005</v>
      </c>
      <c r="L4" s="284"/>
      <c r="M4" s="285"/>
      <c r="N4" s="285"/>
      <c r="O4" s="285"/>
      <c r="P4" s="285">
        <v>2010</v>
      </c>
      <c r="Q4" s="285"/>
      <c r="R4" s="285"/>
      <c r="S4" s="285"/>
      <c r="T4" s="285"/>
      <c r="U4" s="285">
        <v>2015</v>
      </c>
      <c r="V4" s="285"/>
      <c r="W4" s="285"/>
      <c r="X4" s="285"/>
      <c r="Y4" s="285"/>
      <c r="Z4" s="285">
        <v>2020</v>
      </c>
    </row>
    <row r="5" spans="1:26" x14ac:dyDescent="0.25">
      <c r="A5" s="286" t="s">
        <v>186</v>
      </c>
      <c r="B5" s="287">
        <v>42.95</v>
      </c>
      <c r="C5" s="287">
        <v>42.012999999999998</v>
      </c>
      <c r="D5" s="287">
        <v>39.762999999999998</v>
      </c>
      <c r="E5" s="287">
        <v>40.262999999999998</v>
      </c>
      <c r="F5" s="287">
        <v>39.67</v>
      </c>
      <c r="G5" s="287">
        <v>39.590000000000003</v>
      </c>
      <c r="H5" s="287">
        <v>36.984349999999999</v>
      </c>
      <c r="I5" s="287">
        <v>36.928849999999997</v>
      </c>
      <c r="J5" s="287">
        <v>36.796849999999999</v>
      </c>
      <c r="K5" s="287">
        <v>37.101900000000001</v>
      </c>
      <c r="L5" s="287">
        <v>38.295999999999999</v>
      </c>
      <c r="M5" s="287">
        <v>38.688499999999998</v>
      </c>
      <c r="N5" s="287">
        <v>37.213389999999997</v>
      </c>
      <c r="O5" s="287">
        <v>37.014866336386795</v>
      </c>
      <c r="P5" s="287">
        <v>36.978206094804342</v>
      </c>
      <c r="Q5" s="287">
        <v>35.906841776264521</v>
      </c>
      <c r="R5" s="287">
        <v>32.547808362276434</v>
      </c>
      <c r="S5" s="287">
        <v>26.824640722741073</v>
      </c>
      <c r="T5" s="287">
        <v>25.03353943118433</v>
      </c>
      <c r="U5" s="287">
        <v>22.020898356177785</v>
      </c>
      <c r="V5" s="287">
        <v>18.569348055093638</v>
      </c>
      <c r="W5" s="287">
        <v>18.233119814936416</v>
      </c>
      <c r="X5" s="287">
        <v>18.006897739876671</v>
      </c>
      <c r="Y5" s="287">
        <v>12.440318830063438</v>
      </c>
      <c r="Z5" s="287">
        <v>10.769158199724197</v>
      </c>
    </row>
    <row r="6" spans="1:26" x14ac:dyDescent="0.25">
      <c r="A6" s="286" t="s">
        <v>187</v>
      </c>
      <c r="B6" s="287">
        <v>12.66</v>
      </c>
      <c r="C6" s="287">
        <v>13.009</v>
      </c>
      <c r="D6" s="287">
        <v>15.622999999999999</v>
      </c>
      <c r="E6" s="287">
        <v>17.353000000000002</v>
      </c>
      <c r="F6" s="287">
        <v>21.058</v>
      </c>
      <c r="G6" s="287">
        <v>22.294</v>
      </c>
      <c r="H6" s="287">
        <v>22.1143</v>
      </c>
      <c r="I6" s="287">
        <v>23.379000000000001</v>
      </c>
      <c r="J6" s="287">
        <v>25.146000000000001</v>
      </c>
      <c r="K6" s="287">
        <v>25.860299999999999</v>
      </c>
      <c r="L6" s="287">
        <v>26.3795</v>
      </c>
      <c r="M6" s="287">
        <v>26.3445</v>
      </c>
      <c r="N6" s="287">
        <v>28.191400000000002</v>
      </c>
      <c r="O6" s="287">
        <v>29.051080000000002</v>
      </c>
      <c r="P6" s="287">
        <v>34.026203000000002</v>
      </c>
      <c r="Q6" s="287">
        <v>32.188001999999997</v>
      </c>
      <c r="R6" s="287">
        <v>35.149971999999998</v>
      </c>
      <c r="S6" s="287">
        <v>34.871600000000001</v>
      </c>
      <c r="T6" s="287">
        <v>33.807061000000004</v>
      </c>
      <c r="U6" s="287">
        <v>30.951082000000003</v>
      </c>
      <c r="V6" s="287">
        <v>31.16666</v>
      </c>
      <c r="W6" s="287">
        <v>32.787512100000001</v>
      </c>
      <c r="X6" s="287">
        <v>32.267350100000002</v>
      </c>
      <c r="Y6" s="287">
        <v>31.469153900000002</v>
      </c>
      <c r="Z6" s="287">
        <v>31.773153900000001</v>
      </c>
    </row>
    <row r="7" spans="1:26" x14ac:dyDescent="0.25">
      <c r="A7" s="286" t="s">
        <v>36</v>
      </c>
      <c r="B7" s="287">
        <v>12.916</v>
      </c>
      <c r="C7" s="287">
        <v>12.946</v>
      </c>
      <c r="D7" s="287">
        <v>12.956</v>
      </c>
      <c r="E7" s="287">
        <v>12.956</v>
      </c>
      <c r="F7" s="287">
        <v>12.486000000000001</v>
      </c>
      <c r="G7" s="287">
        <v>12.486000000000001</v>
      </c>
      <c r="H7" s="287">
        <v>12.24</v>
      </c>
      <c r="I7" s="287">
        <v>11.852</v>
      </c>
      <c r="J7" s="287">
        <v>11.852</v>
      </c>
      <c r="K7" s="287">
        <v>11.852</v>
      </c>
      <c r="L7" s="287">
        <v>10.968999999999999</v>
      </c>
      <c r="M7" s="287">
        <v>10.978999999999999</v>
      </c>
      <c r="N7" s="287">
        <v>10.978999999999999</v>
      </c>
      <c r="O7" s="287">
        <v>10.858000000000001</v>
      </c>
      <c r="P7" s="287">
        <v>10.865</v>
      </c>
      <c r="Q7" s="287">
        <v>10.663</v>
      </c>
      <c r="R7" s="287">
        <v>9.9459999999999997</v>
      </c>
      <c r="S7" s="287">
        <v>9.9060000000000006</v>
      </c>
      <c r="T7" s="287">
        <v>9.9369999999999994</v>
      </c>
      <c r="U7" s="287">
        <v>9.2609999999999992</v>
      </c>
      <c r="V7" s="287">
        <v>9.2609999999999992</v>
      </c>
      <c r="W7" s="287">
        <v>9.2609999999999992</v>
      </c>
      <c r="X7" s="287">
        <v>9.2609999999999992</v>
      </c>
      <c r="Y7" s="287">
        <v>9.2609999999999992</v>
      </c>
      <c r="Z7" s="287">
        <v>8.141</v>
      </c>
    </row>
    <row r="8" spans="1:26" x14ac:dyDescent="0.25">
      <c r="A8" s="286" t="s">
        <v>188</v>
      </c>
      <c r="B8" s="287">
        <v>2.7879999999999998</v>
      </c>
      <c r="C8" s="287">
        <v>2.7879999999999998</v>
      </c>
      <c r="D8" s="287">
        <v>2.7879999999999998</v>
      </c>
      <c r="E8" s="287">
        <v>2.7879999999999998</v>
      </c>
      <c r="F8" s="287">
        <v>2.7879999999999998</v>
      </c>
      <c r="G8" s="287">
        <v>2.7879999999999998</v>
      </c>
      <c r="H8" s="287">
        <v>2.7879999999999998</v>
      </c>
      <c r="I8" s="287">
        <v>2.7879999999999998</v>
      </c>
      <c r="J8" s="287">
        <v>2.7879999999999998</v>
      </c>
      <c r="K8" s="287">
        <v>2.7879999999999998</v>
      </c>
      <c r="L8" s="287">
        <v>2.726</v>
      </c>
      <c r="M8" s="287">
        <v>2.7440000000000002</v>
      </c>
      <c r="N8" s="287">
        <v>2.7440000000000002</v>
      </c>
      <c r="O8" s="287">
        <v>2.7440000000000002</v>
      </c>
      <c r="P8" s="287">
        <v>2.7440000000000002</v>
      </c>
      <c r="Q8" s="287">
        <v>2.7440000000000002</v>
      </c>
      <c r="R8" s="287">
        <v>2.7440000000000002</v>
      </c>
      <c r="S8" s="287">
        <v>2.7440000000000002</v>
      </c>
      <c r="T8" s="287">
        <v>2.7440000000000002</v>
      </c>
      <c r="U8" s="287">
        <v>2.7440000000000002</v>
      </c>
      <c r="V8" s="287">
        <v>2.7440000000000002</v>
      </c>
      <c r="W8" s="287">
        <v>2.7440000000000002</v>
      </c>
      <c r="X8" s="287">
        <v>2.7440000000000002</v>
      </c>
      <c r="Y8" s="287">
        <v>2.7440000000000002</v>
      </c>
      <c r="Z8" s="287">
        <v>2.7440000000000002</v>
      </c>
    </row>
    <row r="9" spans="1:26" x14ac:dyDescent="0.25">
      <c r="A9" s="286" t="s">
        <v>189</v>
      </c>
      <c r="B9" s="287">
        <v>2.2708384861926505</v>
      </c>
      <c r="C9" s="287">
        <v>2.3913807777777776</v>
      </c>
      <c r="D9" s="287">
        <v>2.5630878888888891</v>
      </c>
      <c r="E9" s="287">
        <v>2.7200454444444451</v>
      </c>
      <c r="F9" s="287">
        <v>2.9539618888888892</v>
      </c>
      <c r="G9" s="287">
        <v>3.0852409444444442</v>
      </c>
      <c r="H9" s="287">
        <v>3.1396432497941844</v>
      </c>
      <c r="I9" s="287">
        <v>3.4586610007093088</v>
      </c>
      <c r="J9" s="287">
        <v>3.7716389999999995</v>
      </c>
      <c r="K9" s="287">
        <v>4.5338450000000012</v>
      </c>
      <c r="L9" s="287">
        <v>5.0317496000000004</v>
      </c>
      <c r="M9" s="287">
        <v>5.7454789999999996</v>
      </c>
      <c r="N9" s="287">
        <v>6.834695</v>
      </c>
      <c r="O9" s="287">
        <v>7.9989960000000009</v>
      </c>
      <c r="P9" s="287">
        <v>9.2558755263000023</v>
      </c>
      <c r="Q9" s="287">
        <v>12.381250943448503</v>
      </c>
      <c r="R9" s="287">
        <v>15.648592972569924</v>
      </c>
      <c r="S9" s="287">
        <v>19.960876957979366</v>
      </c>
      <c r="T9" s="287">
        <v>24.919540517920005</v>
      </c>
      <c r="U9" s="287">
        <v>30.965664200579969</v>
      </c>
      <c r="V9" s="287">
        <v>35.650741418438457</v>
      </c>
      <c r="W9" s="287">
        <v>40.292553133168376</v>
      </c>
      <c r="X9" s="287">
        <v>44.128711362938418</v>
      </c>
      <c r="Y9" s="287">
        <v>46.832196810368437</v>
      </c>
      <c r="Z9" s="287">
        <v>47.813467134368416</v>
      </c>
    </row>
    <row r="10" spans="1:26" x14ac:dyDescent="0.25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150"/>
    </row>
    <row r="11" spans="1:26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</row>
    <row r="12" spans="1:26" x14ac:dyDescent="0.25">
      <c r="A12" s="280" t="s">
        <v>190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</row>
    <row r="13" spans="1:26" x14ac:dyDescent="0.25">
      <c r="A13" s="281" t="s">
        <v>191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150"/>
      <c r="U13" s="150"/>
    </row>
  </sheetData>
  <pageMargins left="0.7" right="0.7" top="0.75" bottom="0.75" header="0.3" footer="0.3"/>
  <pageSetup paperSize="9" orientation="portrait" verticalDpi="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704B-ED20-4AB6-BA18-8CF874B56C35}">
  <dimension ref="A1:AS14"/>
  <sheetViews>
    <sheetView zoomScale="90" zoomScaleNormal="90" workbookViewId="0">
      <selection activeCell="AF1" sqref="AF1"/>
    </sheetView>
  </sheetViews>
  <sheetFormatPr defaultColWidth="4.4609375" defaultRowHeight="12.5" x14ac:dyDescent="0.25"/>
  <cols>
    <col min="1" max="1" width="19.69140625" style="288" customWidth="1"/>
    <col min="2" max="2" width="5.53515625" style="288" customWidth="1"/>
    <col min="3" max="8" width="8" style="288" customWidth="1"/>
    <col min="9" max="20" width="6.921875" style="288" bestFit="1" customWidth="1"/>
    <col min="21" max="21" width="6.921875" style="288" customWidth="1"/>
    <col min="22" max="36" width="6.921875" style="288" bestFit="1" customWidth="1"/>
    <col min="37" max="37" width="6.921875" style="288" customWidth="1"/>
    <col min="38" max="44" width="6.921875" style="288" bestFit="1" customWidth="1"/>
    <col min="45" max="45" width="7.3828125" style="288" customWidth="1"/>
    <col min="46" max="48" width="9.3828125" style="288" customWidth="1"/>
    <col min="49" max="16384" width="4.4609375" style="288"/>
  </cols>
  <sheetData>
    <row r="1" spans="1:45" ht="15.5" x14ac:dyDescent="0.35">
      <c r="A1" s="533" t="s">
        <v>353</v>
      </c>
    </row>
    <row r="3" spans="1:45" x14ac:dyDescent="0.25">
      <c r="A3" s="288" t="s">
        <v>354</v>
      </c>
      <c r="J3" s="289"/>
      <c r="K3" s="289"/>
      <c r="L3" s="289"/>
      <c r="M3" s="289"/>
      <c r="N3" s="289"/>
      <c r="O3" s="289"/>
      <c r="P3" s="289"/>
      <c r="Q3" s="289"/>
      <c r="R3" s="289"/>
    </row>
    <row r="4" spans="1:45" x14ac:dyDescent="0.25">
      <c r="J4" s="289"/>
      <c r="K4" s="289"/>
      <c r="L4" s="289"/>
      <c r="M4" s="289"/>
      <c r="N4" s="289"/>
      <c r="O4" s="289"/>
      <c r="P4" s="289"/>
      <c r="Q4" s="289"/>
      <c r="R4" s="289"/>
    </row>
    <row r="5" spans="1:45" x14ac:dyDescent="0.25">
      <c r="D5" s="288">
        <v>2010</v>
      </c>
      <c r="H5" s="288">
        <v>2011</v>
      </c>
      <c r="J5" s="534"/>
      <c r="K5" s="534"/>
      <c r="L5" s="288">
        <v>2012</v>
      </c>
      <c r="N5" s="534"/>
      <c r="O5" s="534"/>
      <c r="P5" s="288">
        <v>2013</v>
      </c>
      <c r="R5" s="534"/>
      <c r="S5" s="534"/>
      <c r="T5" s="534">
        <v>2014</v>
      </c>
      <c r="V5" s="534"/>
      <c r="W5" s="534"/>
      <c r="X5" s="288">
        <v>2015</v>
      </c>
      <c r="AB5" s="288">
        <v>2016</v>
      </c>
      <c r="AF5" s="288">
        <v>2017</v>
      </c>
      <c r="AJ5" s="288">
        <v>2018</v>
      </c>
      <c r="AK5" s="534"/>
      <c r="AL5" s="534"/>
      <c r="AM5" s="534"/>
      <c r="AN5" s="288">
        <v>2019</v>
      </c>
      <c r="AR5" s="288">
        <v>2020</v>
      </c>
    </row>
    <row r="6" spans="1:45" s="292" customFormat="1" x14ac:dyDescent="0.25">
      <c r="B6" s="540"/>
      <c r="C6" s="540"/>
      <c r="D6" s="540" t="s">
        <v>355</v>
      </c>
      <c r="E6" s="540"/>
      <c r="F6" s="540"/>
      <c r="G6" s="540"/>
      <c r="H6" s="540" t="s">
        <v>355</v>
      </c>
      <c r="I6" s="540"/>
      <c r="J6" s="540"/>
      <c r="K6" s="540"/>
      <c r="L6" s="540" t="s">
        <v>355</v>
      </c>
      <c r="M6" s="540"/>
      <c r="N6" s="540"/>
      <c r="O6" s="540"/>
      <c r="P6" s="540" t="s">
        <v>355</v>
      </c>
      <c r="Q6" s="540"/>
      <c r="R6" s="540"/>
      <c r="S6" s="540"/>
      <c r="T6" s="540" t="s">
        <v>355</v>
      </c>
      <c r="U6" s="540"/>
      <c r="V6" s="540"/>
      <c r="W6" s="540"/>
      <c r="X6" s="540" t="s">
        <v>355</v>
      </c>
      <c r="Y6" s="540"/>
      <c r="Z6" s="540"/>
      <c r="AA6" s="540"/>
      <c r="AB6" s="540" t="s">
        <v>355</v>
      </c>
      <c r="AC6" s="540"/>
      <c r="AD6" s="540"/>
      <c r="AE6" s="540"/>
      <c r="AF6" s="540" t="s">
        <v>355</v>
      </c>
      <c r="AG6" s="540"/>
      <c r="AH6" s="540"/>
      <c r="AI6" s="540"/>
      <c r="AJ6" s="540" t="s">
        <v>355</v>
      </c>
      <c r="AK6" s="540"/>
      <c r="AL6" s="540"/>
      <c r="AM6" s="540"/>
      <c r="AN6" s="540" t="s">
        <v>355</v>
      </c>
      <c r="AO6" s="540"/>
      <c r="AP6" s="540"/>
      <c r="AQ6" s="540"/>
      <c r="AR6" s="540" t="s">
        <v>355</v>
      </c>
      <c r="AS6" s="540"/>
    </row>
    <row r="7" spans="1:45" x14ac:dyDescent="0.25">
      <c r="A7" s="290" t="s">
        <v>192</v>
      </c>
      <c r="B7" s="535">
        <v>5.8900000000000003E-3</v>
      </c>
      <c r="C7" s="535">
        <v>3.7530000000000001E-2</v>
      </c>
      <c r="D7" s="535">
        <v>0.12398999999999999</v>
      </c>
      <c r="E7" s="535">
        <v>0.23828999999999995</v>
      </c>
      <c r="F7" s="535">
        <v>0.30979999999999991</v>
      </c>
      <c r="G7" s="535">
        <v>0.39639999999999992</v>
      </c>
      <c r="H7" s="535">
        <v>0.45405999999999991</v>
      </c>
      <c r="I7" s="535">
        <v>0.47395999999999994</v>
      </c>
      <c r="J7" s="535">
        <v>0.51381999999999994</v>
      </c>
      <c r="K7" s="535">
        <v>0.53568000000000005</v>
      </c>
      <c r="L7" s="535">
        <v>0.57701000000000002</v>
      </c>
      <c r="M7" s="535">
        <v>0.59650999999999987</v>
      </c>
      <c r="N7" s="535">
        <v>0.60300999999999982</v>
      </c>
      <c r="O7" s="535">
        <v>0.60450999999999977</v>
      </c>
      <c r="P7" s="535">
        <v>0.61600999999999972</v>
      </c>
      <c r="Q7" s="535">
        <v>0.63100999999999974</v>
      </c>
      <c r="R7" s="535">
        <v>0.63100999999999974</v>
      </c>
      <c r="S7" s="535">
        <v>0.63700999999999974</v>
      </c>
      <c r="T7" s="535">
        <v>0.6485099999999997</v>
      </c>
      <c r="U7" s="535">
        <v>0.67050999999999972</v>
      </c>
      <c r="V7" s="535">
        <v>0.67250999999999972</v>
      </c>
      <c r="W7" s="535">
        <v>0.67450999999999972</v>
      </c>
      <c r="X7" s="535">
        <v>0.67450999999999972</v>
      </c>
      <c r="Y7" s="535">
        <v>0.69850999999999974</v>
      </c>
      <c r="Z7" s="535">
        <v>0.71121999999999974</v>
      </c>
      <c r="AA7" s="535">
        <v>0.72436999999999974</v>
      </c>
      <c r="AB7" s="535">
        <v>0.72841999999999973</v>
      </c>
      <c r="AC7" s="535">
        <v>0.73891999999999969</v>
      </c>
      <c r="AD7" s="535">
        <v>0.74041999999999963</v>
      </c>
      <c r="AE7" s="535">
        <v>0.74041999999999963</v>
      </c>
      <c r="AF7" s="535">
        <v>0.74041999999999963</v>
      </c>
      <c r="AG7" s="535">
        <v>0.74041999999999963</v>
      </c>
      <c r="AH7" s="535">
        <v>0.74191999999999958</v>
      </c>
      <c r="AI7" s="535">
        <v>0.74541999999999953</v>
      </c>
      <c r="AJ7" s="535">
        <v>0.76191999999999949</v>
      </c>
      <c r="AK7" s="535">
        <v>0.81391999999999953</v>
      </c>
      <c r="AL7" s="535">
        <v>0.81391999999999953</v>
      </c>
      <c r="AM7" s="535">
        <v>0.81541999999999948</v>
      </c>
      <c r="AN7" s="535">
        <v>0.81541999999999948</v>
      </c>
      <c r="AO7" s="535">
        <v>0.81541999999999948</v>
      </c>
      <c r="AP7" s="535">
        <v>0.81541999999999948</v>
      </c>
      <c r="AQ7" s="535">
        <v>0.81541999999999948</v>
      </c>
      <c r="AR7" s="535">
        <v>0.81541999999999948</v>
      </c>
      <c r="AS7" s="535"/>
    </row>
    <row r="8" spans="1:45" x14ac:dyDescent="0.25">
      <c r="A8" s="290" t="s">
        <v>193</v>
      </c>
      <c r="B8" s="535">
        <v>1.63</v>
      </c>
      <c r="C8" s="535">
        <v>4.8429999999999991</v>
      </c>
      <c r="D8" s="535">
        <v>4.8429999999999991</v>
      </c>
      <c r="E8" s="535">
        <v>8.4149999999999991</v>
      </c>
      <c r="F8" s="535">
        <v>11.636999999999999</v>
      </c>
      <c r="G8" s="535">
        <v>13.302</v>
      </c>
      <c r="H8" s="535">
        <v>21.466999999999999</v>
      </c>
      <c r="I8" s="535">
        <v>22.465999999999998</v>
      </c>
      <c r="J8" s="535">
        <v>29.0136</v>
      </c>
      <c r="K8" s="535">
        <v>38.119600000000005</v>
      </c>
      <c r="L8" s="535">
        <v>49.633600000000001</v>
      </c>
      <c r="M8" s="535">
        <v>53.189600000000006</v>
      </c>
      <c r="N8" s="535">
        <v>57.756600000000006</v>
      </c>
      <c r="O8" s="535">
        <v>65.842600000000004</v>
      </c>
      <c r="P8" s="535">
        <v>85.47760000000001</v>
      </c>
      <c r="Q8" s="535">
        <v>98.672600000000003</v>
      </c>
      <c r="R8" s="535">
        <v>103.61760000000001</v>
      </c>
      <c r="S8" s="535">
        <v>117.52760000000001</v>
      </c>
      <c r="T8" s="535">
        <v>151.23560000000001</v>
      </c>
      <c r="U8" s="535">
        <v>162.98259999999999</v>
      </c>
      <c r="V8" s="535">
        <v>166.24059999999997</v>
      </c>
      <c r="W8" s="535">
        <v>201.71759999999995</v>
      </c>
      <c r="X8" s="535">
        <v>233.52909999999994</v>
      </c>
      <c r="Y8" s="535">
        <v>243.06109999999993</v>
      </c>
      <c r="Z8" s="535">
        <v>249.64509999999993</v>
      </c>
      <c r="AA8" s="535">
        <v>286.91703999999999</v>
      </c>
      <c r="AB8" s="535">
        <v>292.05203999999998</v>
      </c>
      <c r="AC8" s="535">
        <v>292.05203999999998</v>
      </c>
      <c r="AD8" s="535">
        <v>292.27303999999998</v>
      </c>
      <c r="AE8" s="535">
        <v>292.27303999999998</v>
      </c>
      <c r="AF8" s="535">
        <v>294.07303999999999</v>
      </c>
      <c r="AG8" s="535">
        <v>294.28303999999997</v>
      </c>
      <c r="AH8" s="535">
        <v>294.86203999999998</v>
      </c>
      <c r="AI8" s="535">
        <v>294.86203999999998</v>
      </c>
      <c r="AJ8" s="535">
        <v>294.86203999999998</v>
      </c>
      <c r="AK8" s="535">
        <v>294.86203999999998</v>
      </c>
      <c r="AL8" s="535">
        <v>294.86203999999998</v>
      </c>
      <c r="AM8" s="535">
        <v>294.86203999999998</v>
      </c>
      <c r="AN8" s="535">
        <v>294.86203999999998</v>
      </c>
      <c r="AO8" s="535">
        <v>294.86203999999998</v>
      </c>
      <c r="AP8" s="535">
        <v>294.86203999999998</v>
      </c>
      <c r="AQ8" s="535">
        <v>294.86203999999998</v>
      </c>
      <c r="AR8" s="535">
        <v>294.86203999999998</v>
      </c>
      <c r="AS8" s="535"/>
    </row>
    <row r="9" spans="1:45" x14ac:dyDescent="0.25">
      <c r="A9" s="290" t="s">
        <v>38</v>
      </c>
      <c r="B9" s="535">
        <v>9.1336499999999994</v>
      </c>
      <c r="C9" s="535">
        <v>9.9080499999999994</v>
      </c>
      <c r="D9" s="535">
        <v>12.011450000000002</v>
      </c>
      <c r="E9" s="535">
        <v>14.933480000000001</v>
      </c>
      <c r="F9" s="535">
        <v>18.828779999999998</v>
      </c>
      <c r="G9" s="535">
        <v>22.151579000000002</v>
      </c>
      <c r="H9" s="535">
        <v>26.340379000000002</v>
      </c>
      <c r="I9" s="535">
        <v>29.031029000000004</v>
      </c>
      <c r="J9" s="535">
        <v>35.291029000000002</v>
      </c>
      <c r="K9" s="535">
        <v>35.851379000000001</v>
      </c>
      <c r="L9" s="535">
        <v>40.845899000000003</v>
      </c>
      <c r="M9" s="535">
        <v>42.436799000000008</v>
      </c>
      <c r="N9" s="535">
        <v>47.519899000000009</v>
      </c>
      <c r="O9" s="535">
        <v>50.024799000000009</v>
      </c>
      <c r="P9" s="535">
        <v>56.98468900000001</v>
      </c>
      <c r="Q9" s="535">
        <v>65.279889000000011</v>
      </c>
      <c r="R9" s="535">
        <v>67.272589000000011</v>
      </c>
      <c r="S9" s="535">
        <v>70.841089000000011</v>
      </c>
      <c r="T9" s="535">
        <v>77.749689000000018</v>
      </c>
      <c r="U9" s="535">
        <v>85.626589000000024</v>
      </c>
      <c r="V9" s="535">
        <v>91.659789000000032</v>
      </c>
      <c r="W9" s="535">
        <v>96.635089000000036</v>
      </c>
      <c r="X9" s="535">
        <v>124.92747900000003</v>
      </c>
      <c r="Y9" s="535">
        <v>132.42567900000006</v>
      </c>
      <c r="Z9" s="535">
        <v>136.28407900000005</v>
      </c>
      <c r="AA9" s="535">
        <v>168.37655900000001</v>
      </c>
      <c r="AB9" s="535">
        <v>183.27785900000001</v>
      </c>
      <c r="AC9" s="535">
        <v>185.676559</v>
      </c>
      <c r="AD9" s="535">
        <v>190.33945899999998</v>
      </c>
      <c r="AE9" s="535">
        <v>219.23323899999997</v>
      </c>
      <c r="AF9" s="535">
        <v>220.94917899999999</v>
      </c>
      <c r="AG9" s="535">
        <v>222.74167899999998</v>
      </c>
      <c r="AH9" s="535">
        <v>222.84167899999997</v>
      </c>
      <c r="AI9" s="535">
        <v>223.01307899999998</v>
      </c>
      <c r="AJ9" s="535">
        <v>224.494979</v>
      </c>
      <c r="AK9" s="535">
        <v>224.538479</v>
      </c>
      <c r="AL9" s="535">
        <v>224.538479</v>
      </c>
      <c r="AM9" s="535">
        <v>224.538479</v>
      </c>
      <c r="AN9" s="535">
        <v>224.538479</v>
      </c>
      <c r="AO9" s="535">
        <v>224.538479</v>
      </c>
      <c r="AP9" s="535">
        <v>224.538479</v>
      </c>
      <c r="AQ9" s="535">
        <v>224.538479</v>
      </c>
      <c r="AR9" s="535">
        <v>224.538479</v>
      </c>
      <c r="AS9" s="535"/>
    </row>
    <row r="10" spans="1:45" x14ac:dyDescent="0.25">
      <c r="A10" s="290" t="s">
        <v>37</v>
      </c>
      <c r="B10" s="535">
        <v>16.285166</v>
      </c>
      <c r="C10" s="535">
        <v>18.233540999999995</v>
      </c>
      <c r="D10" s="535">
        <v>21.285410999999996</v>
      </c>
      <c r="E10" s="535">
        <v>28.356000999999999</v>
      </c>
      <c r="F10" s="535">
        <v>42.101944000000003</v>
      </c>
      <c r="G10" s="535">
        <v>49.961764000000009</v>
      </c>
      <c r="H10" s="535">
        <v>71.388164000000017</v>
      </c>
      <c r="I10" s="535">
        <v>89.378554000000008</v>
      </c>
      <c r="J10" s="535">
        <v>101.404284</v>
      </c>
      <c r="K10" s="535">
        <v>120.17528399999999</v>
      </c>
      <c r="L10" s="535">
        <v>166.86834999999999</v>
      </c>
      <c r="M10" s="535">
        <v>188.91825</v>
      </c>
      <c r="N10" s="535">
        <v>199.80965</v>
      </c>
      <c r="O10" s="535">
        <v>211.36265</v>
      </c>
      <c r="P10" s="535">
        <v>238.61190999999999</v>
      </c>
      <c r="Q10" s="535">
        <v>283.48962</v>
      </c>
      <c r="R10" s="535">
        <v>311.68031999999999</v>
      </c>
      <c r="S10" s="535">
        <v>346.07501999999999</v>
      </c>
      <c r="T10" s="535">
        <v>448.69073999999995</v>
      </c>
      <c r="U10" s="535">
        <v>473.21899999999994</v>
      </c>
      <c r="V10" s="535">
        <v>494.90729999999996</v>
      </c>
      <c r="W10" s="535">
        <v>560.14383999999995</v>
      </c>
      <c r="X10" s="535">
        <v>608.5702399999999</v>
      </c>
      <c r="Y10" s="535">
        <v>621.12757999999985</v>
      </c>
      <c r="Z10" s="535">
        <v>637.70947999999987</v>
      </c>
      <c r="AA10" s="535">
        <v>700.30357999999978</v>
      </c>
      <c r="AB10" s="535">
        <v>701.9655799999997</v>
      </c>
      <c r="AC10" s="535">
        <v>722.04557999999963</v>
      </c>
      <c r="AD10" s="535">
        <v>725.48657999999955</v>
      </c>
      <c r="AE10" s="535">
        <v>728.51857999999947</v>
      </c>
      <c r="AF10" s="535">
        <v>732.2235799999994</v>
      </c>
      <c r="AG10" s="535">
        <v>732.41144999999949</v>
      </c>
      <c r="AH10" s="535">
        <v>736.24129999999946</v>
      </c>
      <c r="AI10" s="535">
        <v>743.83129999999949</v>
      </c>
      <c r="AJ10" s="535">
        <v>752.64129999999943</v>
      </c>
      <c r="AK10" s="535">
        <v>753.06829999999945</v>
      </c>
      <c r="AL10" s="535">
        <v>753.06829999999945</v>
      </c>
      <c r="AM10" s="535">
        <v>753.06829999999945</v>
      </c>
      <c r="AN10" s="535">
        <v>753.06829999999945</v>
      </c>
      <c r="AO10" s="535">
        <v>753.06829999999945</v>
      </c>
      <c r="AP10" s="535">
        <v>753.06829999999945</v>
      </c>
      <c r="AQ10" s="535">
        <v>753.06829999999945</v>
      </c>
      <c r="AR10" s="535">
        <v>753.06829999999945</v>
      </c>
      <c r="AS10" s="535"/>
    </row>
    <row r="11" spans="1:45" x14ac:dyDescent="0.25">
      <c r="A11" s="536" t="s">
        <v>194</v>
      </c>
      <c r="B11" s="535">
        <v>31.448139200000007</v>
      </c>
      <c r="C11" s="535">
        <v>50.667751199999984</v>
      </c>
      <c r="D11" s="535">
        <v>78.722778299999973</v>
      </c>
      <c r="E11" s="535">
        <v>123.12808595999994</v>
      </c>
      <c r="F11" s="535">
        <v>207.09152433999992</v>
      </c>
      <c r="G11" s="535">
        <v>510.39622128999991</v>
      </c>
      <c r="H11" s="535">
        <v>974.37673177999909</v>
      </c>
      <c r="I11" s="535">
        <v>1283.0932714699989</v>
      </c>
      <c r="J11" s="535">
        <v>1401.6119480799989</v>
      </c>
      <c r="K11" s="535">
        <v>1635.1822180599988</v>
      </c>
      <c r="L11" s="535">
        <v>1728.0278369599987</v>
      </c>
      <c r="M11" s="535">
        <v>1814.5632500199988</v>
      </c>
      <c r="N11" s="535">
        <v>1973.3104780699987</v>
      </c>
      <c r="O11" s="535">
        <v>2088.4583614399985</v>
      </c>
      <c r="P11" s="535">
        <v>2225.9484095499988</v>
      </c>
      <c r="Q11" s="535">
        <v>2396.7340083399986</v>
      </c>
      <c r="R11" s="535">
        <v>2559.6223917299985</v>
      </c>
      <c r="S11" s="535">
        <v>2721.6233298799989</v>
      </c>
      <c r="T11" s="535">
        <v>2928.4794843199988</v>
      </c>
      <c r="U11" s="535">
        <v>3135.8176580299992</v>
      </c>
      <c r="V11" s="535">
        <v>3359.8617828499991</v>
      </c>
      <c r="W11" s="535">
        <v>3606.2836406899987</v>
      </c>
      <c r="X11" s="535">
        <v>4374.1930229799982</v>
      </c>
      <c r="Y11" s="535">
        <v>4588.7150530499976</v>
      </c>
      <c r="Z11" s="535">
        <v>4777.7622210499976</v>
      </c>
      <c r="AA11" s="535">
        <v>4850.4116027699974</v>
      </c>
      <c r="AB11" s="535">
        <v>4895.9559307699974</v>
      </c>
      <c r="AC11" s="535">
        <v>4932.5443118699968</v>
      </c>
      <c r="AD11" s="535">
        <v>4970.1158988699972</v>
      </c>
      <c r="AE11" s="535">
        <v>5014.8444400699973</v>
      </c>
      <c r="AF11" s="535">
        <v>5050.0489700699973</v>
      </c>
      <c r="AG11" s="535">
        <v>5082.4467520699973</v>
      </c>
      <c r="AH11" s="535">
        <v>5120.5235620699978</v>
      </c>
      <c r="AI11" s="535">
        <v>5162.107626269998</v>
      </c>
      <c r="AJ11" s="535">
        <v>5212.6447022699977</v>
      </c>
      <c r="AK11" s="535">
        <v>5330.8944135499978</v>
      </c>
      <c r="AL11" s="535">
        <v>5348.2831654999982</v>
      </c>
      <c r="AM11" s="535">
        <v>5373.7114996999981</v>
      </c>
      <c r="AN11" s="535">
        <v>5403.2601246999984</v>
      </c>
      <c r="AO11" s="535">
        <v>5438.7010186999978</v>
      </c>
      <c r="AP11" s="535">
        <v>5455.8310186999979</v>
      </c>
      <c r="AQ11" s="535">
        <v>5493.1590186999974</v>
      </c>
      <c r="AR11" s="535">
        <v>5531.7797686999975</v>
      </c>
      <c r="AS11" s="535"/>
    </row>
    <row r="12" spans="1:45" ht="13" x14ac:dyDescent="0.3">
      <c r="A12" s="537" t="s">
        <v>7</v>
      </c>
      <c r="B12" s="538">
        <v>58.50284520000001</v>
      </c>
      <c r="C12" s="538">
        <v>83.689872199999982</v>
      </c>
      <c r="D12" s="538">
        <v>116.98662929999998</v>
      </c>
      <c r="E12" s="538">
        <v>175.07085695999993</v>
      </c>
      <c r="F12" s="538">
        <v>279.96904833999992</v>
      </c>
      <c r="G12" s="538">
        <v>596.20796428999995</v>
      </c>
      <c r="H12" s="538">
        <v>1094.0263347799992</v>
      </c>
      <c r="I12" s="538">
        <v>1424.4428144699989</v>
      </c>
      <c r="J12" s="538">
        <v>1567.8346810799987</v>
      </c>
      <c r="K12" s="538">
        <v>1829.8641610599987</v>
      </c>
      <c r="L12" s="538">
        <v>1985.9526959599984</v>
      </c>
      <c r="M12" s="538">
        <v>2099.7044090199988</v>
      </c>
      <c r="N12" s="538">
        <v>2278.9996370699987</v>
      </c>
      <c r="O12" s="538">
        <v>2416.2929204399984</v>
      </c>
      <c r="P12" s="538">
        <v>2607.6386185499991</v>
      </c>
      <c r="Q12" s="538">
        <v>2844.8071273399983</v>
      </c>
      <c r="R12" s="538">
        <v>3042.8239107299987</v>
      </c>
      <c r="S12" s="538">
        <v>3256.7040488799985</v>
      </c>
      <c r="T12" s="538">
        <v>3606.804023319999</v>
      </c>
      <c r="U12" s="538">
        <v>3858.3163570299989</v>
      </c>
      <c r="V12" s="538">
        <v>4113.3419818499988</v>
      </c>
      <c r="W12" s="538">
        <v>4465.4546796899986</v>
      </c>
      <c r="X12" s="538">
        <v>5341.8943519799977</v>
      </c>
      <c r="Y12" s="538">
        <v>5586.027922049997</v>
      </c>
      <c r="Z12" s="538">
        <v>5802.112100049997</v>
      </c>
      <c r="AA12" s="538">
        <v>6006.7331517699977</v>
      </c>
      <c r="AB12" s="538">
        <v>6073.9798297699972</v>
      </c>
      <c r="AC12" s="538">
        <v>6133.0574108699957</v>
      </c>
      <c r="AD12" s="538">
        <v>6178.9553978699969</v>
      </c>
      <c r="AE12" s="538">
        <v>6255.6097190699966</v>
      </c>
      <c r="AF12" s="538">
        <v>6298.0351890699976</v>
      </c>
      <c r="AG12" s="538">
        <v>6332.623341069997</v>
      </c>
      <c r="AH12" s="538">
        <v>6375.2105010699979</v>
      </c>
      <c r="AI12" s="538">
        <v>6424.5594652699983</v>
      </c>
      <c r="AJ12" s="538">
        <v>6485.4049412699969</v>
      </c>
      <c r="AK12" s="538">
        <v>6604.1771525499962</v>
      </c>
      <c r="AL12" s="538">
        <v>6621.5659044999966</v>
      </c>
      <c r="AM12" s="538">
        <v>6646.9957386999968</v>
      </c>
      <c r="AN12" s="538">
        <v>6676.544363699998</v>
      </c>
      <c r="AO12" s="538">
        <v>6711.9852576999974</v>
      </c>
      <c r="AP12" s="538">
        <v>6729.1152576999966</v>
      </c>
      <c r="AQ12" s="538">
        <v>6766.4432576999961</v>
      </c>
      <c r="AR12" s="538">
        <v>6805.0640076999962</v>
      </c>
      <c r="AS12" s="538"/>
    </row>
    <row r="13" spans="1:45" ht="13" x14ac:dyDescent="0.3">
      <c r="A13" s="537"/>
      <c r="N13" s="539"/>
      <c r="O13" s="289"/>
    </row>
    <row r="14" spans="1:45" ht="13" x14ac:dyDescent="0.3">
      <c r="N14" s="539"/>
      <c r="Q14" s="537"/>
      <c r="AC14" s="291"/>
      <c r="AH14" s="291"/>
    </row>
  </sheetData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5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33" style="213" bestFit="1" customWidth="1"/>
    <col min="2" max="2" width="7.84375" style="213" bestFit="1" customWidth="1"/>
    <col min="3" max="4" width="5.4609375" style="213" bestFit="1" customWidth="1"/>
    <col min="5" max="5" width="6.4609375" style="213" bestFit="1" customWidth="1"/>
    <col min="6" max="7" width="6.61328125" style="213" bestFit="1" customWidth="1"/>
    <col min="8" max="16384" width="8.765625" style="213"/>
  </cols>
  <sheetData>
    <row r="1" spans="1:7" x14ac:dyDescent="0.35">
      <c r="A1" s="301" t="s">
        <v>356</v>
      </c>
    </row>
    <row r="2" spans="1:7" x14ac:dyDescent="0.35">
      <c r="A2" s="301"/>
      <c r="E2" s="302"/>
      <c r="F2" s="302"/>
      <c r="G2" s="302" t="s">
        <v>16</v>
      </c>
    </row>
    <row r="3" spans="1:7" x14ac:dyDescent="0.35">
      <c r="B3" s="225">
        <v>1990</v>
      </c>
      <c r="C3" s="225">
        <v>2000</v>
      </c>
      <c r="D3" s="225">
        <v>2010</v>
      </c>
      <c r="E3" s="225">
        <v>2018</v>
      </c>
      <c r="F3" s="225">
        <v>2019</v>
      </c>
      <c r="G3" s="225">
        <v>2020</v>
      </c>
    </row>
    <row r="4" spans="1:7" x14ac:dyDescent="0.35">
      <c r="A4" s="258" t="s">
        <v>357</v>
      </c>
      <c r="B4" s="294">
        <v>6.4160000000000004</v>
      </c>
      <c r="C4" s="294">
        <v>11.99</v>
      </c>
      <c r="D4" s="294">
        <v>42.29</v>
      </c>
      <c r="E4" s="294">
        <v>1142.8499999999999</v>
      </c>
      <c r="F4" s="294">
        <v>1135.8599999999999</v>
      </c>
      <c r="G4" s="294">
        <v>1185.6600000000001</v>
      </c>
    </row>
    <row r="5" spans="1:7" x14ac:dyDescent="0.35">
      <c r="A5" t="s">
        <v>358</v>
      </c>
      <c r="B5" s="294">
        <v>0.79316206080000007</v>
      </c>
      <c r="C5" s="294">
        <v>81.34</v>
      </c>
      <c r="D5" s="294">
        <v>884.58</v>
      </c>
      <c r="E5" s="294">
        <v>4894</v>
      </c>
      <c r="F5" s="294">
        <v>5486.62</v>
      </c>
      <c r="G5" s="294">
        <v>6481.5800000000008</v>
      </c>
    </row>
    <row r="6" spans="1:7" x14ac:dyDescent="0.35">
      <c r="A6" t="s">
        <v>359</v>
      </c>
      <c r="B6" s="294">
        <v>447.66079058280002</v>
      </c>
      <c r="C6" s="294">
        <v>437.26</v>
      </c>
      <c r="D6" s="294">
        <v>308.8</v>
      </c>
      <c r="E6" s="294">
        <v>468.03</v>
      </c>
      <c r="F6" s="294">
        <v>502.69</v>
      </c>
      <c r="G6" s="294">
        <v>580.73</v>
      </c>
    </row>
    <row r="7" spans="1:7" x14ac:dyDescent="0.35">
      <c r="A7" t="s">
        <v>196</v>
      </c>
      <c r="B7" s="294">
        <v>79.753139127570279</v>
      </c>
      <c r="C7" s="294">
        <v>731.13</v>
      </c>
      <c r="D7" s="294">
        <v>1724.59</v>
      </c>
      <c r="E7" s="294">
        <v>1297.8599999999999</v>
      </c>
      <c r="F7" s="294">
        <v>1202.27</v>
      </c>
      <c r="G7" s="294">
        <v>1160.21</v>
      </c>
    </row>
    <row r="8" spans="1:7" x14ac:dyDescent="0.35">
      <c r="A8" t="s">
        <v>195</v>
      </c>
      <c r="B8" s="294">
        <v>138.24053788127256</v>
      </c>
      <c r="C8" s="294">
        <v>168.68</v>
      </c>
      <c r="D8" s="294">
        <v>295.02999999999997</v>
      </c>
      <c r="E8" s="294">
        <v>407.19</v>
      </c>
      <c r="F8" s="294">
        <v>433.77</v>
      </c>
      <c r="G8" s="294">
        <v>439.84</v>
      </c>
    </row>
    <row r="9" spans="1:7" x14ac:dyDescent="0.35">
      <c r="A9" t="s">
        <v>360</v>
      </c>
      <c r="B9" s="294">
        <v>174.11865864144454</v>
      </c>
      <c r="C9" s="294">
        <v>458.4</v>
      </c>
      <c r="D9" s="294">
        <v>666.83999999999992</v>
      </c>
      <c r="E9" s="294">
        <v>1049.5</v>
      </c>
      <c r="F9" s="294">
        <v>1103.5</v>
      </c>
      <c r="G9" s="294">
        <v>1115.04</v>
      </c>
    </row>
    <row r="10" spans="1:7" x14ac:dyDescent="0.35">
      <c r="A10" t="s">
        <v>361</v>
      </c>
      <c r="B10" s="294">
        <v>100.82772</v>
      </c>
      <c r="C10" s="294">
        <v>374.76</v>
      </c>
      <c r="D10" s="294">
        <v>631.65</v>
      </c>
      <c r="E10" s="294">
        <v>1463.94</v>
      </c>
      <c r="F10" s="294">
        <v>1624.8300000000002</v>
      </c>
      <c r="G10" s="294">
        <v>1676.6499999999999</v>
      </c>
    </row>
    <row r="11" spans="1:7" x14ac:dyDescent="0.35">
      <c r="A11" s="258" t="s">
        <v>362</v>
      </c>
      <c r="B11" s="294">
        <v>0.82850328000000006</v>
      </c>
      <c r="C11" s="294">
        <v>0</v>
      </c>
      <c r="D11" s="294">
        <v>777.82</v>
      </c>
      <c r="E11" s="294">
        <v>1033.56</v>
      </c>
      <c r="F11" s="294">
        <v>1080.69</v>
      </c>
      <c r="G11" s="294">
        <v>1125.0899999999999</v>
      </c>
    </row>
    <row r="12" spans="1:7" x14ac:dyDescent="0.35">
      <c r="A12" t="s">
        <v>363</v>
      </c>
      <c r="B12" s="294">
        <v>0</v>
      </c>
      <c r="C12" s="294">
        <v>0</v>
      </c>
      <c r="D12" s="294">
        <v>1217.58</v>
      </c>
      <c r="E12" s="294">
        <v>1365.02</v>
      </c>
      <c r="F12" s="294">
        <v>1736.05</v>
      </c>
      <c r="G12" s="294">
        <v>1638.4</v>
      </c>
    </row>
    <row r="13" spans="1:7" x14ac:dyDescent="0.35">
      <c r="A13" t="s">
        <v>364</v>
      </c>
      <c r="B13" s="294">
        <v>0</v>
      </c>
      <c r="C13" s="294">
        <v>0</v>
      </c>
      <c r="D13" s="294">
        <v>625.16</v>
      </c>
      <c r="E13" s="294">
        <v>0.19</v>
      </c>
      <c r="F13" s="294">
        <v>0.28999999999999998</v>
      </c>
      <c r="G13" s="294">
        <v>0</v>
      </c>
    </row>
    <row r="14" spans="1:7" x14ac:dyDescent="0.35">
      <c r="A14" t="s">
        <v>365</v>
      </c>
      <c r="B14" s="294">
        <v>71.902473146940153</v>
      </c>
      <c r="C14" s="294">
        <v>265.46186386916833</v>
      </c>
      <c r="D14" s="294">
        <v>1054.4444929572765</v>
      </c>
      <c r="E14" s="294">
        <v>7806.3034609177766</v>
      </c>
      <c r="F14" s="294">
        <v>8450.9440363961639</v>
      </c>
      <c r="G14" s="294">
        <v>8951.7848127102607</v>
      </c>
    </row>
    <row r="15" spans="1:7" x14ac:dyDescent="0.35">
      <c r="A15" s="293"/>
      <c r="B15" s="294"/>
      <c r="C15" s="294"/>
      <c r="D15" s="294"/>
      <c r="E15" s="294"/>
      <c r="F15" s="294"/>
      <c r="G15" s="294"/>
    </row>
    <row r="16" spans="1:7" s="225" customFormat="1" x14ac:dyDescent="0.35">
      <c r="A16" s="295" t="s">
        <v>7</v>
      </c>
      <c r="B16" s="296">
        <v>1020.5409847208274</v>
      </c>
      <c r="C16" s="296">
        <v>2529.0218638691686</v>
      </c>
      <c r="D16" s="296">
        <v>8228.7844929572748</v>
      </c>
      <c r="E16" s="296">
        <v>20928.443460917777</v>
      </c>
      <c r="F16" s="296">
        <v>22757.514036396162</v>
      </c>
      <c r="G16" s="296">
        <v>24354.98481271026</v>
      </c>
    </row>
    <row r="17" spans="1:7" x14ac:dyDescent="0.35">
      <c r="A17" s="293"/>
      <c r="B17" s="296"/>
      <c r="C17" s="296"/>
      <c r="D17" s="296"/>
      <c r="E17" s="296"/>
      <c r="F17" s="296"/>
    </row>
    <row r="18" spans="1:7" x14ac:dyDescent="0.35">
      <c r="A18" s="541" t="s">
        <v>366</v>
      </c>
      <c r="B18" s="294"/>
      <c r="C18" s="294"/>
      <c r="D18" s="294"/>
    </row>
    <row r="19" spans="1:7" x14ac:dyDescent="0.35">
      <c r="A19" s="293"/>
      <c r="B19" s="298"/>
      <c r="C19" s="298"/>
      <c r="D19" s="298"/>
    </row>
    <row r="20" spans="1:7" x14ac:dyDescent="0.35">
      <c r="A20" s="293"/>
      <c r="B20" s="298"/>
      <c r="C20" s="298"/>
      <c r="D20" s="298"/>
    </row>
    <row r="21" spans="1:7" x14ac:dyDescent="0.35">
      <c r="A21" s="258" t="s">
        <v>38</v>
      </c>
      <c r="B21" s="299">
        <f t="shared" ref="B21:F21" si="0">B6</f>
        <v>447.66079058280002</v>
      </c>
      <c r="C21" s="299">
        <f t="shared" si="0"/>
        <v>437.26</v>
      </c>
      <c r="D21" s="299">
        <f t="shared" si="0"/>
        <v>308.8</v>
      </c>
      <c r="E21" s="299">
        <f t="shared" si="0"/>
        <v>468.03</v>
      </c>
      <c r="F21" s="299">
        <f t="shared" si="0"/>
        <v>502.69</v>
      </c>
      <c r="G21" s="299">
        <f>G6</f>
        <v>580.73</v>
      </c>
    </row>
    <row r="22" spans="1:7" x14ac:dyDescent="0.35">
      <c r="A22" s="258" t="s">
        <v>367</v>
      </c>
      <c r="B22" s="299">
        <f t="shared" ref="B22:F22" si="1">B5</f>
        <v>0.79316206080000007</v>
      </c>
      <c r="C22" s="299">
        <f t="shared" si="1"/>
        <v>81.34</v>
      </c>
      <c r="D22" s="299">
        <f t="shared" si="1"/>
        <v>884.58</v>
      </c>
      <c r="E22" s="299">
        <f t="shared" si="1"/>
        <v>4894</v>
      </c>
      <c r="F22" s="299">
        <f t="shared" si="1"/>
        <v>5486.62</v>
      </c>
      <c r="G22" s="299">
        <f>G5</f>
        <v>6481.5800000000008</v>
      </c>
    </row>
    <row r="23" spans="1:7" x14ac:dyDescent="0.35">
      <c r="A23" s="258" t="s">
        <v>368</v>
      </c>
      <c r="B23" s="299">
        <f t="shared" ref="B23:F23" si="2">B4</f>
        <v>6.4160000000000004</v>
      </c>
      <c r="C23" s="299">
        <f t="shared" si="2"/>
        <v>11.99</v>
      </c>
      <c r="D23" s="299">
        <f t="shared" si="2"/>
        <v>42.29</v>
      </c>
      <c r="E23" s="299">
        <f t="shared" si="2"/>
        <v>1142.8499999999999</v>
      </c>
      <c r="F23" s="299">
        <f t="shared" si="2"/>
        <v>1135.8599999999999</v>
      </c>
      <c r="G23" s="299">
        <f>G4</f>
        <v>1185.6600000000001</v>
      </c>
    </row>
    <row r="24" spans="1:7" x14ac:dyDescent="0.35">
      <c r="A24" s="258" t="s">
        <v>362</v>
      </c>
      <c r="B24" s="299">
        <f t="shared" ref="B24:F24" si="3">B11</f>
        <v>0.82850328000000006</v>
      </c>
      <c r="C24" s="299">
        <f t="shared" si="3"/>
        <v>0</v>
      </c>
      <c r="D24" s="299">
        <f t="shared" si="3"/>
        <v>777.82</v>
      </c>
      <c r="E24" s="299">
        <f t="shared" si="3"/>
        <v>1033.56</v>
      </c>
      <c r="F24" s="299">
        <f t="shared" si="3"/>
        <v>1080.69</v>
      </c>
      <c r="G24" s="299">
        <f>G11</f>
        <v>1125.0899999999999</v>
      </c>
    </row>
    <row r="25" spans="1:7" x14ac:dyDescent="0.35">
      <c r="A25" s="258" t="s">
        <v>369</v>
      </c>
      <c r="B25" s="299">
        <f t="shared" ref="B25:F25" si="4">B16-B21-B22-B23-B24</f>
        <v>564.84252879722737</v>
      </c>
      <c r="C25" s="299">
        <f t="shared" si="4"/>
        <v>1998.4318638691684</v>
      </c>
      <c r="D25" s="299">
        <f t="shared" si="4"/>
        <v>6215.294492957275</v>
      </c>
      <c r="E25" s="299">
        <f t="shared" si="4"/>
        <v>13390.003460917778</v>
      </c>
      <c r="F25" s="299">
        <f t="shared" si="4"/>
        <v>14551.654036396163</v>
      </c>
      <c r="G25" s="299">
        <f>G16-G21-G22-G23-G24</f>
        <v>14981.924812710258</v>
      </c>
    </row>
    <row r="26" spans="1:7" x14ac:dyDescent="0.35">
      <c r="B26" s="299"/>
      <c r="C26" s="299"/>
      <c r="D26" s="299"/>
    </row>
    <row r="27" spans="1:7" x14ac:dyDescent="0.35">
      <c r="B27" s="299"/>
      <c r="C27" s="299"/>
      <c r="D27" s="299"/>
    </row>
    <row r="28" spans="1:7" x14ac:dyDescent="0.35">
      <c r="B28" s="299"/>
      <c r="C28" s="299"/>
      <c r="D28" s="299"/>
    </row>
    <row r="29" spans="1:7" x14ac:dyDescent="0.35">
      <c r="B29" s="299"/>
      <c r="C29" s="299"/>
      <c r="D29" s="299"/>
    </row>
    <row r="30" spans="1:7" x14ac:dyDescent="0.35">
      <c r="B30" s="299"/>
      <c r="C30" s="299"/>
      <c r="D30" s="299"/>
    </row>
    <row r="31" spans="1:7" x14ac:dyDescent="0.35">
      <c r="B31" s="299"/>
      <c r="C31" s="299"/>
      <c r="D31" s="299"/>
    </row>
    <row r="32" spans="1:7" s="225" customFormat="1" x14ac:dyDescent="0.35">
      <c r="B32" s="299"/>
      <c r="C32" s="299"/>
      <c r="D32" s="299"/>
      <c r="E32" s="213"/>
    </row>
    <row r="33" spans="2:5" x14ac:dyDescent="0.35">
      <c r="B33" s="297"/>
      <c r="C33" s="297"/>
      <c r="D33" s="297"/>
      <c r="E33" s="225"/>
    </row>
    <row r="34" spans="2:5" x14ac:dyDescent="0.35">
      <c r="B34" s="300"/>
      <c r="C34" s="300"/>
      <c r="D34" s="300"/>
    </row>
    <row r="35" spans="2:5" x14ac:dyDescent="0.35">
      <c r="B35" s="300"/>
      <c r="C35" s="300"/>
      <c r="D35" s="300"/>
    </row>
  </sheetData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zoomScale="90" zoomScaleNormal="90" workbookViewId="0">
      <selection activeCell="AF1" sqref="AF1"/>
    </sheetView>
  </sheetViews>
  <sheetFormatPr defaultColWidth="9.3828125" defaultRowHeight="15.5" x14ac:dyDescent="0.35"/>
  <cols>
    <col min="1" max="1" width="8.53515625" style="8" customWidth="1"/>
    <col min="2" max="2" width="20.84375" style="9" bestFit="1" customWidth="1"/>
    <col min="3" max="3" width="20.23046875" style="9" bestFit="1" customWidth="1"/>
    <col min="4" max="4" width="39.84375" style="9" bestFit="1" customWidth="1"/>
    <col min="5" max="5" width="9.84375" style="9" bestFit="1" customWidth="1"/>
    <col min="6" max="6" width="5.921875" style="9" bestFit="1" customWidth="1"/>
    <col min="7" max="7" width="20" style="9" bestFit="1" customWidth="1"/>
    <col min="8" max="16384" width="9.3828125" style="9"/>
  </cols>
  <sheetData>
    <row r="1" spans="1:7" x14ac:dyDescent="0.35">
      <c r="A1" s="8" t="s">
        <v>333</v>
      </c>
    </row>
    <row r="3" spans="1:7" x14ac:dyDescent="0.35">
      <c r="A3" s="20"/>
      <c r="B3" s="20"/>
      <c r="C3" s="20"/>
      <c r="D3" s="20"/>
      <c r="E3" s="20"/>
      <c r="F3" s="20"/>
      <c r="G3" s="106" t="s">
        <v>8</v>
      </c>
    </row>
    <row r="4" spans="1:7" s="8" customFormat="1" x14ac:dyDescent="0.35">
      <c r="A4" s="107"/>
      <c r="B4" s="108" t="s">
        <v>9</v>
      </c>
      <c r="C4" s="108" t="s">
        <v>2</v>
      </c>
      <c r="D4" s="108" t="s">
        <v>261</v>
      </c>
      <c r="E4" s="108" t="s">
        <v>5</v>
      </c>
      <c r="F4" s="108" t="s">
        <v>6</v>
      </c>
      <c r="G4" s="20" t="s">
        <v>7</v>
      </c>
    </row>
    <row r="5" spans="1:7" x14ac:dyDescent="0.35">
      <c r="A5" s="20">
        <v>1980</v>
      </c>
      <c r="B5" s="21">
        <v>267.27600000000001</v>
      </c>
      <c r="C5" s="21">
        <v>30.724</v>
      </c>
      <c r="D5" s="22">
        <v>13</v>
      </c>
      <c r="E5" s="22">
        <v>160.30166686795076</v>
      </c>
      <c r="F5" s="22">
        <v>100.69833313204924</v>
      </c>
      <c r="G5" s="23">
        <v>572</v>
      </c>
    </row>
    <row r="6" spans="1:7" x14ac:dyDescent="0.35">
      <c r="A6" s="20"/>
      <c r="B6" s="21">
        <v>255.58500000000001</v>
      </c>
      <c r="C6" s="21">
        <v>32.414999999999999</v>
      </c>
      <c r="D6" s="22">
        <v>12</v>
      </c>
      <c r="E6" s="22">
        <v>157.2307537095609</v>
      </c>
      <c r="F6" s="22">
        <v>98.769246290439099</v>
      </c>
      <c r="G6" s="23">
        <v>556</v>
      </c>
    </row>
    <row r="7" spans="1:7" x14ac:dyDescent="0.35">
      <c r="A7" s="20"/>
      <c r="B7" s="21">
        <v>243.90600000000001</v>
      </c>
      <c r="C7" s="21">
        <v>30.094000000000001</v>
      </c>
      <c r="D7" s="22">
        <v>12</v>
      </c>
      <c r="E7" s="22">
        <v>151.40142423000788</v>
      </c>
      <c r="F7" s="22">
        <v>95.598575769992152</v>
      </c>
      <c r="G7" s="23">
        <v>533</v>
      </c>
    </row>
    <row r="8" spans="1:7" x14ac:dyDescent="0.35">
      <c r="A8" s="20"/>
      <c r="B8" s="21">
        <v>228.61</v>
      </c>
      <c r="C8" s="21">
        <v>29.39</v>
      </c>
      <c r="D8" s="22">
        <v>11</v>
      </c>
      <c r="E8" s="22">
        <v>144.96092890157817</v>
      </c>
      <c r="F8" s="22">
        <v>92.039071098421843</v>
      </c>
      <c r="G8" s="23">
        <v>506.00000000000006</v>
      </c>
    </row>
    <row r="9" spans="1:7" x14ac:dyDescent="0.35">
      <c r="A9" s="20"/>
      <c r="B9" s="21">
        <v>209.518</v>
      </c>
      <c r="C9" s="21">
        <v>29.481999999999999</v>
      </c>
      <c r="D9" s="22">
        <v>11</v>
      </c>
      <c r="E9" s="22">
        <v>139.74427191186302</v>
      </c>
      <c r="F9" s="22">
        <v>89.255728088136976</v>
      </c>
      <c r="G9" s="23">
        <v>479</v>
      </c>
    </row>
    <row r="10" spans="1:7" x14ac:dyDescent="0.35">
      <c r="A10" s="20">
        <v>1985</v>
      </c>
      <c r="B10" s="21">
        <v>193.88200000000001</v>
      </c>
      <c r="C10" s="21">
        <v>31.117999999999999</v>
      </c>
      <c r="D10" s="22">
        <v>11</v>
      </c>
      <c r="E10" s="22">
        <v>137.48742612578667</v>
      </c>
      <c r="F10" s="22">
        <v>85.512573874213345</v>
      </c>
      <c r="G10" s="23">
        <v>459</v>
      </c>
    </row>
    <row r="11" spans="1:7" x14ac:dyDescent="0.35">
      <c r="A11" s="20"/>
      <c r="B11" s="21">
        <v>160.13</v>
      </c>
      <c r="C11" s="21">
        <v>30.87</v>
      </c>
      <c r="D11" s="22">
        <v>11</v>
      </c>
      <c r="E11" s="22">
        <v>134.60109703261188</v>
      </c>
      <c r="F11" s="22">
        <v>81.398902967388125</v>
      </c>
      <c r="G11" s="23">
        <v>418</v>
      </c>
    </row>
    <row r="12" spans="1:7" x14ac:dyDescent="0.35">
      <c r="A12" s="20"/>
      <c r="B12" s="21">
        <v>130.34100000000001</v>
      </c>
      <c r="C12" s="21">
        <v>32.658999999999999</v>
      </c>
      <c r="D12" s="22">
        <v>11</v>
      </c>
      <c r="E12" s="22">
        <v>132.32413577564031</v>
      </c>
      <c r="F12" s="22">
        <v>77.675864224359685</v>
      </c>
      <c r="G12" s="23">
        <v>384</v>
      </c>
    </row>
    <row r="13" spans="1:7" x14ac:dyDescent="0.35">
      <c r="A13" s="20"/>
      <c r="B13" s="21">
        <v>109.047</v>
      </c>
      <c r="C13" s="21">
        <v>34.953000000000003</v>
      </c>
      <c r="D13" s="22">
        <v>11</v>
      </c>
      <c r="E13" s="22">
        <v>133.91739603262167</v>
      </c>
      <c r="F13" s="22">
        <v>76.082603967378347</v>
      </c>
      <c r="G13" s="23">
        <v>365.00000000000006</v>
      </c>
    </row>
    <row r="14" spans="1:7" x14ac:dyDescent="0.35">
      <c r="A14" s="20"/>
      <c r="B14" s="21">
        <v>94.281999999999996</v>
      </c>
      <c r="C14" s="21">
        <v>35.718000000000004</v>
      </c>
      <c r="D14" s="22">
        <v>11</v>
      </c>
      <c r="E14" s="22">
        <v>131.70008406574746</v>
      </c>
      <c r="F14" s="22">
        <v>72.299915934252553</v>
      </c>
      <c r="G14" s="23">
        <v>345</v>
      </c>
    </row>
    <row r="15" spans="1:7" x14ac:dyDescent="0.35">
      <c r="A15" s="20">
        <v>1990</v>
      </c>
      <c r="B15" s="21">
        <v>83.144000000000005</v>
      </c>
      <c r="C15" s="21">
        <v>36.856000000000002</v>
      </c>
      <c r="D15" s="22">
        <v>11</v>
      </c>
      <c r="E15" s="22">
        <v>123.27003115253341</v>
      </c>
      <c r="F15" s="22">
        <v>70.729968847466594</v>
      </c>
      <c r="G15" s="23">
        <v>325</v>
      </c>
    </row>
    <row r="16" spans="1:7" x14ac:dyDescent="0.35">
      <c r="A16" s="20"/>
      <c r="B16" s="21">
        <v>74.02600000000001</v>
      </c>
      <c r="C16" s="21">
        <v>36.973999999999997</v>
      </c>
      <c r="D16" s="22">
        <v>11</v>
      </c>
      <c r="E16" s="22">
        <v>116.23309520237284</v>
      </c>
      <c r="F16" s="22">
        <v>69.766904797627149</v>
      </c>
      <c r="G16" s="23">
        <v>308</v>
      </c>
    </row>
    <row r="17" spans="1:7" x14ac:dyDescent="0.35">
      <c r="A17" s="20"/>
      <c r="B17" s="21">
        <v>55.702860513407401</v>
      </c>
      <c r="C17" s="21">
        <v>33.297139486592599</v>
      </c>
      <c r="D17" s="22">
        <v>11</v>
      </c>
      <c r="E17" s="22">
        <v>103.1616424776568</v>
      </c>
      <c r="F17" s="22">
        <v>62.838357522343202</v>
      </c>
      <c r="G17" s="23">
        <v>266</v>
      </c>
    </row>
    <row r="18" spans="1:7" x14ac:dyDescent="0.35">
      <c r="A18" s="20"/>
      <c r="B18" s="21">
        <v>32.061</v>
      </c>
      <c r="C18" s="21">
        <v>26.939</v>
      </c>
      <c r="D18" s="22">
        <v>11</v>
      </c>
      <c r="E18" s="22">
        <v>92.000481569917937</v>
      </c>
      <c r="F18" s="22">
        <v>56.99951843008207</v>
      </c>
      <c r="G18" s="23">
        <v>219.00000000000003</v>
      </c>
    </row>
    <row r="19" spans="1:7" x14ac:dyDescent="0.35">
      <c r="A19" s="20"/>
      <c r="B19" s="21">
        <v>14.989000000000001</v>
      </c>
      <c r="C19" s="21">
        <v>25.010999999999999</v>
      </c>
      <c r="D19" s="22">
        <v>10</v>
      </c>
      <c r="E19" s="22">
        <v>88.310187351862183</v>
      </c>
      <c r="F19" s="22">
        <v>49.689812648137796</v>
      </c>
      <c r="G19" s="23">
        <v>187.99999999999997</v>
      </c>
    </row>
    <row r="20" spans="1:7" x14ac:dyDescent="0.35">
      <c r="A20" s="20">
        <v>1995</v>
      </c>
      <c r="B20" s="21">
        <v>9.3000000000000007</v>
      </c>
      <c r="C20" s="21">
        <v>26.7</v>
      </c>
      <c r="D20" s="22">
        <v>9</v>
      </c>
      <c r="E20" s="22">
        <v>80.284464463597388</v>
      </c>
      <c r="F20" s="22">
        <v>39.715535536402619</v>
      </c>
      <c r="G20" s="23">
        <v>165</v>
      </c>
    </row>
    <row r="21" spans="1:7" x14ac:dyDescent="0.35">
      <c r="A21" s="20"/>
      <c r="B21" s="21">
        <v>12.900000000000002</v>
      </c>
      <c r="C21" s="21">
        <v>30.099999999999998</v>
      </c>
      <c r="D21" s="22">
        <v>10</v>
      </c>
      <c r="E21" s="22">
        <v>64.20683069546314</v>
      </c>
      <c r="F21" s="22">
        <v>39.793169304536868</v>
      </c>
      <c r="G21" s="23">
        <v>157</v>
      </c>
    </row>
    <row r="22" spans="1:7" x14ac:dyDescent="0.35">
      <c r="A22" s="20"/>
      <c r="B22" s="21">
        <v>13.500000000000004</v>
      </c>
      <c r="C22" s="21">
        <v>31.499999999999996</v>
      </c>
      <c r="D22" s="22">
        <v>10</v>
      </c>
      <c r="E22" s="22">
        <v>69.61009518661983</v>
      </c>
      <c r="F22" s="22">
        <v>35.389904813380177</v>
      </c>
      <c r="G22" s="23">
        <v>160</v>
      </c>
    </row>
    <row r="23" spans="1:7" x14ac:dyDescent="0.35">
      <c r="A23" s="20"/>
      <c r="B23" s="21">
        <v>8.1632653061224492</v>
      </c>
      <c r="C23" s="21">
        <v>35.836734693877553</v>
      </c>
      <c r="D23" s="22">
        <v>9</v>
      </c>
      <c r="E23" s="22">
        <v>72.203142598644718</v>
      </c>
      <c r="F23" s="22">
        <v>27.796857401355268</v>
      </c>
      <c r="G23" s="23">
        <v>153</v>
      </c>
    </row>
    <row r="24" spans="1:7" x14ac:dyDescent="0.35">
      <c r="A24" s="20"/>
      <c r="B24" s="21">
        <v>8.1521739130434785</v>
      </c>
      <c r="C24" s="21">
        <v>34.847826086956523</v>
      </c>
      <c r="D24" s="22">
        <v>10</v>
      </c>
      <c r="E24" s="22">
        <v>75.911220257135199</v>
      </c>
      <c r="F24" s="22">
        <v>22.088779742864812</v>
      </c>
      <c r="G24" s="23">
        <v>151</v>
      </c>
    </row>
    <row r="25" spans="1:7" x14ac:dyDescent="0.35">
      <c r="A25" s="20">
        <v>2000</v>
      </c>
      <c r="B25" s="21">
        <v>7.4749999999999996</v>
      </c>
      <c r="C25" s="21">
        <v>32.524999999999999</v>
      </c>
      <c r="D25" s="22">
        <v>10</v>
      </c>
      <c r="E25" s="22">
        <v>71.424369013154063</v>
      </c>
      <c r="F25" s="22">
        <v>20.57563098684594</v>
      </c>
      <c r="G25" s="23">
        <v>142</v>
      </c>
    </row>
    <row r="26" spans="1:7" x14ac:dyDescent="0.35">
      <c r="A26" s="20"/>
      <c r="B26" s="21">
        <v>7.2631578947368425</v>
      </c>
      <c r="C26" s="21">
        <v>32.736842105263158</v>
      </c>
      <c r="D26" s="22">
        <v>10</v>
      </c>
      <c r="E26" s="22">
        <v>76.082480035751061</v>
      </c>
      <c r="F26" s="22">
        <v>21.917519964248935</v>
      </c>
      <c r="G26" s="23">
        <v>148</v>
      </c>
    </row>
    <row r="27" spans="1:7" x14ac:dyDescent="0.35">
      <c r="A27" s="109"/>
      <c r="B27" s="21">
        <v>6.5405405405405403</v>
      </c>
      <c r="C27" s="21">
        <v>31.45945945945946</v>
      </c>
      <c r="D27" s="22">
        <v>10</v>
      </c>
      <c r="E27" s="22">
        <v>73.753424524452555</v>
      </c>
      <c r="F27" s="22">
        <v>21.246575475547438</v>
      </c>
      <c r="G27" s="23">
        <v>143</v>
      </c>
    </row>
    <row r="28" spans="1:7" x14ac:dyDescent="0.35">
      <c r="A28" s="110"/>
      <c r="B28" s="21">
        <v>5.3589743589743586</v>
      </c>
      <c r="C28" s="21">
        <v>28.641025641025642</v>
      </c>
      <c r="D28" s="22">
        <v>9</v>
      </c>
      <c r="E28" s="22">
        <v>69.095313501855557</v>
      </c>
      <c r="F28" s="22">
        <v>19.904686498144443</v>
      </c>
      <c r="G28" s="23">
        <v>132</v>
      </c>
    </row>
    <row r="29" spans="1:7" x14ac:dyDescent="0.35">
      <c r="A29" s="111"/>
      <c r="B29" s="21">
        <v>4.1351351351351351</v>
      </c>
      <c r="C29" s="21">
        <v>26.864864864864863</v>
      </c>
      <c r="D29" s="22">
        <v>9</v>
      </c>
      <c r="E29" s="22">
        <v>62.88449880505955</v>
      </c>
      <c r="F29" s="22">
        <v>18.115501194940446</v>
      </c>
      <c r="G29" s="23">
        <v>121</v>
      </c>
    </row>
    <row r="30" spans="1:7" x14ac:dyDescent="0.35">
      <c r="A30" s="112">
        <v>2005</v>
      </c>
      <c r="B30" s="21">
        <v>3.3684210526315788</v>
      </c>
      <c r="C30" s="21">
        <v>26.631578947368421</v>
      </c>
      <c r="D30" s="22">
        <v>8</v>
      </c>
      <c r="E30" s="22">
        <v>55.120980434064542</v>
      </c>
      <c r="F30" s="22">
        <v>15.879019565935454</v>
      </c>
      <c r="G30" s="23">
        <v>108.99999999999999</v>
      </c>
    </row>
    <row r="31" spans="1:7" x14ac:dyDescent="0.35">
      <c r="A31" s="113"/>
      <c r="B31" s="21">
        <v>2.8333333333333335</v>
      </c>
      <c r="C31" s="21">
        <v>31.166666666666664</v>
      </c>
      <c r="D31" s="22">
        <v>8</v>
      </c>
      <c r="E31" s="22">
        <v>58.226387782462545</v>
      </c>
      <c r="F31" s="22">
        <v>16.773612217537451</v>
      </c>
      <c r="G31" s="23">
        <v>117</v>
      </c>
    </row>
    <row r="32" spans="1:7" x14ac:dyDescent="0.35">
      <c r="A32" s="113"/>
      <c r="B32" s="21">
        <v>3.1666666666666665</v>
      </c>
      <c r="C32" s="21">
        <v>32.833333333333336</v>
      </c>
      <c r="D32" s="22">
        <v>9</v>
      </c>
      <c r="E32" s="22">
        <v>64.437202479258545</v>
      </c>
      <c r="F32" s="22">
        <v>18.562797520741448</v>
      </c>
      <c r="G32" s="23">
        <v>128</v>
      </c>
    </row>
    <row r="33" spans="1:7" x14ac:dyDescent="0.35">
      <c r="A33" s="114"/>
      <c r="B33" s="21">
        <v>5.6842105263157894</v>
      </c>
      <c r="C33" s="21">
        <v>30.315789473684212</v>
      </c>
      <c r="D33" s="22">
        <v>9</v>
      </c>
      <c r="E33" s="22">
        <v>49.910873440285208</v>
      </c>
      <c r="F33" s="22">
        <v>30.089126559714792</v>
      </c>
      <c r="G33" s="23">
        <v>125</v>
      </c>
    </row>
    <row r="34" spans="1:7" x14ac:dyDescent="0.35">
      <c r="A34" s="115"/>
      <c r="B34" s="21">
        <v>5.6842105263157894</v>
      </c>
      <c r="C34" s="21">
        <v>31.315789473684212</v>
      </c>
      <c r="D34" s="22">
        <v>9</v>
      </c>
      <c r="E34" s="22">
        <v>64.884135472370772</v>
      </c>
      <c r="F34" s="22">
        <v>39.115864527629235</v>
      </c>
      <c r="G34" s="23">
        <v>150</v>
      </c>
    </row>
    <row r="35" spans="1:7" x14ac:dyDescent="0.35">
      <c r="A35" s="112">
        <v>2010</v>
      </c>
      <c r="B35" s="21">
        <v>5.4566473988439306</v>
      </c>
      <c r="C35" s="21">
        <v>30.543352601156069</v>
      </c>
      <c r="D35" s="22">
        <v>9</v>
      </c>
      <c r="E35" s="22">
        <v>75.321428571428569</v>
      </c>
      <c r="F35" s="22">
        <v>47.678571428571423</v>
      </c>
      <c r="G35" s="23">
        <v>168</v>
      </c>
    </row>
    <row r="36" spans="1:7" x14ac:dyDescent="0.35">
      <c r="A36" s="112"/>
      <c r="B36" s="21">
        <v>6.204081632653061</v>
      </c>
      <c r="C36" s="21">
        <v>33.795918367346943</v>
      </c>
      <c r="D36" s="22">
        <v>9</v>
      </c>
      <c r="E36" s="22">
        <v>68.595155709342563</v>
      </c>
      <c r="F36" s="22">
        <v>43.404844290657437</v>
      </c>
      <c r="G36" s="23">
        <v>161</v>
      </c>
    </row>
    <row r="37" spans="1:7" x14ac:dyDescent="0.35">
      <c r="A37" s="113"/>
      <c r="B37" s="21">
        <v>6.746666666666667</v>
      </c>
      <c r="C37" s="21">
        <v>37.25333333333333</v>
      </c>
      <c r="D37" s="22">
        <v>9</v>
      </c>
      <c r="E37" s="22">
        <v>74.758186397984886</v>
      </c>
      <c r="F37" s="22">
        <v>42.241813602015114</v>
      </c>
      <c r="G37" s="23">
        <v>170</v>
      </c>
    </row>
    <row r="38" spans="1:7" x14ac:dyDescent="0.35">
      <c r="A38" s="113"/>
      <c r="B38" s="21">
        <v>5.034825870646765</v>
      </c>
      <c r="C38" s="21">
        <v>39.965174129353237</v>
      </c>
      <c r="D38" s="22">
        <v>10</v>
      </c>
      <c r="E38" s="22">
        <v>77.597495527728086</v>
      </c>
      <c r="F38" s="22">
        <v>36.402504472271922</v>
      </c>
      <c r="G38" s="23">
        <v>169</v>
      </c>
    </row>
    <row r="39" spans="1:7" x14ac:dyDescent="0.35">
      <c r="A39" s="113"/>
      <c r="B39" s="21">
        <v>2.9743589743589745</v>
      </c>
      <c r="C39" s="21">
        <v>43.025641025641022</v>
      </c>
      <c r="D39" s="22">
        <v>6</v>
      </c>
      <c r="E39" s="22">
        <v>66.596788581623542</v>
      </c>
      <c r="F39" s="22">
        <v>38.403211418376451</v>
      </c>
      <c r="G39" s="23">
        <v>157</v>
      </c>
    </row>
    <row r="40" spans="1:7" x14ac:dyDescent="0.35">
      <c r="A40" s="113">
        <v>2015</v>
      </c>
      <c r="B40" s="21">
        <v>2.1468926553672318</v>
      </c>
      <c r="C40" s="21">
        <v>41.853107344632768</v>
      </c>
      <c r="D40" s="22">
        <v>7</v>
      </c>
      <c r="E40" s="22">
        <v>79.519108280254784</v>
      </c>
      <c r="F40" s="22">
        <v>43.480891719745216</v>
      </c>
      <c r="G40" s="23">
        <v>174</v>
      </c>
    </row>
    <row r="41" spans="1:7" x14ac:dyDescent="0.35">
      <c r="A41" s="9"/>
      <c r="B41" s="21">
        <v>1.147239263803681</v>
      </c>
      <c r="C41" s="21">
        <v>35.852760736196316</v>
      </c>
      <c r="D41" s="22">
        <v>8</v>
      </c>
      <c r="E41" s="22">
        <v>83.708692247454962</v>
      </c>
      <c r="F41" s="22">
        <v>47.291307752545038</v>
      </c>
      <c r="G41" s="23">
        <v>176</v>
      </c>
    </row>
    <row r="42" spans="1:7" x14ac:dyDescent="0.35">
      <c r="A42" s="113"/>
      <c r="B42" s="21">
        <v>1.4444444444444444</v>
      </c>
      <c r="C42" s="21">
        <v>32.555555555555557</v>
      </c>
      <c r="D42" s="22">
        <v>9</v>
      </c>
      <c r="E42" s="22">
        <v>90.400586940572254</v>
      </c>
      <c r="F42" s="22">
        <v>45.39985326485693</v>
      </c>
      <c r="G42" s="23">
        <v>178.8004402054292</v>
      </c>
    </row>
    <row r="43" spans="1:7" x14ac:dyDescent="0.35">
      <c r="A43" s="113"/>
      <c r="B43" s="21">
        <v>1.2907801418439715</v>
      </c>
      <c r="C43" s="21">
        <v>30.709219858156029</v>
      </c>
      <c r="D43" s="22">
        <v>9</v>
      </c>
      <c r="E43" s="22">
        <v>102.27972027972028</v>
      </c>
      <c r="F43" s="22">
        <v>39.025174825174823</v>
      </c>
      <c r="G43" s="23">
        <v>182.30489510489508</v>
      </c>
    </row>
    <row r="44" spans="1:7" x14ac:dyDescent="0.35">
      <c r="A44" s="113"/>
      <c r="B44" s="21">
        <v>1.333333333333333</v>
      </c>
      <c r="C44" s="21">
        <v>31.666666666666668</v>
      </c>
      <c r="D44" s="22">
        <v>9</v>
      </c>
      <c r="E44" s="22">
        <v>95.011135857461028</v>
      </c>
      <c r="F44" s="22">
        <v>39.68819599109132</v>
      </c>
      <c r="G44" s="23">
        <v>176.69933184855233</v>
      </c>
    </row>
    <row r="45" spans="1:7" x14ac:dyDescent="0.35">
      <c r="A45" s="113" t="s">
        <v>332</v>
      </c>
      <c r="B45" s="21">
        <v>1.4285714285714284</v>
      </c>
      <c r="C45" s="21">
        <v>31.571428571428569</v>
      </c>
      <c r="D45" s="22">
        <v>9</v>
      </c>
      <c r="E45" s="22">
        <v>97.826280623608028</v>
      </c>
      <c r="F45" s="22">
        <v>40.864142538975507</v>
      </c>
      <c r="G45" s="23">
        <v>180.69042316258353</v>
      </c>
    </row>
    <row r="46" spans="1:7" x14ac:dyDescent="0.35">
      <c r="A46" s="111"/>
      <c r="B46" s="20"/>
      <c r="C46" s="20"/>
      <c r="D46" s="20"/>
      <c r="E46" s="20"/>
      <c r="F46" s="20"/>
      <c r="G46" s="20"/>
    </row>
    <row r="47" spans="1:7" x14ac:dyDescent="0.35">
      <c r="A47" s="67" t="s">
        <v>73</v>
      </c>
      <c r="B47" s="20"/>
      <c r="C47" s="20"/>
      <c r="D47" s="20"/>
      <c r="E47" s="24"/>
      <c r="F47" s="20"/>
      <c r="G47" s="20"/>
    </row>
    <row r="48" spans="1:7" x14ac:dyDescent="0.35">
      <c r="G48" s="11"/>
    </row>
    <row r="49" spans="7:7" x14ac:dyDescent="0.35">
      <c r="G49" s="11"/>
    </row>
    <row r="50" spans="7:7" x14ac:dyDescent="0.35">
      <c r="G50" s="10"/>
    </row>
    <row r="51" spans="7:7" x14ac:dyDescent="0.35">
      <c r="G51" s="10"/>
    </row>
  </sheetData>
  <pageMargins left="0.75" right="0.75" top="1" bottom="1" header="0.5" footer="0.5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0"/>
  <sheetViews>
    <sheetView topLeftCell="L1" zoomScale="90" zoomScaleNormal="90" workbookViewId="0">
      <selection activeCell="AF1" sqref="AF1"/>
    </sheetView>
  </sheetViews>
  <sheetFormatPr defaultColWidth="8.765625" defaultRowHeight="12.5" x14ac:dyDescent="0.25"/>
  <cols>
    <col min="1" max="1" width="16.4609375" style="161" customWidth="1"/>
    <col min="2" max="20" width="7.61328125" style="161" customWidth="1"/>
    <col min="21" max="16384" width="8.765625" style="161"/>
  </cols>
  <sheetData>
    <row r="1" spans="1:22" ht="15.5" x14ac:dyDescent="0.35">
      <c r="A1" s="159" t="s">
        <v>370</v>
      </c>
    </row>
    <row r="2" spans="1:22" ht="13" x14ac:dyDescent="0.3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3"/>
      <c r="N2" s="303"/>
      <c r="O2" s="303"/>
      <c r="P2" s="303"/>
      <c r="Q2" s="303"/>
      <c r="S2" s="303"/>
      <c r="T2" s="303"/>
      <c r="U2" s="303"/>
      <c r="V2" s="303" t="s">
        <v>197</v>
      </c>
    </row>
    <row r="3" spans="1:22" ht="13" x14ac:dyDescent="0.3">
      <c r="A3" s="304"/>
      <c r="B3" s="305">
        <v>2000</v>
      </c>
      <c r="C3" s="305">
        <v>2001</v>
      </c>
      <c r="D3" s="305">
        <v>2002</v>
      </c>
      <c r="E3" s="305">
        <v>2003</v>
      </c>
      <c r="F3" s="305">
        <v>2004</v>
      </c>
      <c r="G3" s="305">
        <v>2005</v>
      </c>
      <c r="H3" s="305">
        <v>2006</v>
      </c>
      <c r="I3" s="305">
        <v>2007</v>
      </c>
      <c r="J3" s="305">
        <v>2008</v>
      </c>
      <c r="K3" s="305">
        <v>2009</v>
      </c>
      <c r="L3" s="305">
        <v>2010</v>
      </c>
      <c r="M3" s="305">
        <v>2011</v>
      </c>
      <c r="N3" s="305">
        <v>2012</v>
      </c>
      <c r="O3" s="305">
        <v>2013</v>
      </c>
      <c r="P3" s="305">
        <v>2014</v>
      </c>
      <c r="Q3" s="305">
        <v>2015</v>
      </c>
      <c r="R3" s="305">
        <v>2016</v>
      </c>
      <c r="S3" s="305">
        <v>2017</v>
      </c>
      <c r="T3" s="305">
        <v>2018</v>
      </c>
      <c r="U3" s="305">
        <v>2019</v>
      </c>
      <c r="V3" s="305">
        <v>2020</v>
      </c>
    </row>
    <row r="4" spans="1:22" x14ac:dyDescent="0.25">
      <c r="A4" s="304" t="s">
        <v>198</v>
      </c>
      <c r="B4" s="306">
        <v>0.94492796000000012</v>
      </c>
      <c r="C4" s="306">
        <v>0.96014426600000014</v>
      </c>
      <c r="D4" s="306">
        <v>1.2512433685892801</v>
      </c>
      <c r="E4" s="306">
        <v>1.2755057328800001</v>
      </c>
      <c r="F4" s="306">
        <v>1.7363943000000002</v>
      </c>
      <c r="G4" s="306">
        <v>2.5011861400000002</v>
      </c>
      <c r="H4" s="306">
        <v>3.5736511003999998</v>
      </c>
      <c r="I4" s="306">
        <v>4.4912822999999999</v>
      </c>
      <c r="J4" s="306">
        <v>5.7880216600000001</v>
      </c>
      <c r="K4" s="306">
        <v>7.5293197805999998</v>
      </c>
      <c r="L4" s="306">
        <v>7.2259712313839097</v>
      </c>
      <c r="M4" s="306">
        <v>10.813941004901785</v>
      </c>
      <c r="N4" s="306">
        <v>12.243977138043844</v>
      </c>
      <c r="O4" s="306">
        <v>16.925377116165702</v>
      </c>
      <c r="P4" s="306">
        <v>18.554721821261381</v>
      </c>
      <c r="Q4" s="306">
        <v>22.851980415181472</v>
      </c>
      <c r="R4" s="306">
        <v>20.753686406072102</v>
      </c>
      <c r="S4" s="306">
        <v>28.725213701069173</v>
      </c>
      <c r="T4" s="306">
        <v>30.382402294480254</v>
      </c>
      <c r="U4" s="306">
        <v>31.82001945416232</v>
      </c>
      <c r="V4" s="306">
        <v>34.688042338431195</v>
      </c>
    </row>
    <row r="5" spans="1:22" x14ac:dyDescent="0.25">
      <c r="A5" s="304" t="s">
        <v>199</v>
      </c>
      <c r="B5" s="306">
        <v>8.9999999999999998E-4</v>
      </c>
      <c r="C5" s="306">
        <v>4.9418915555555559E-3</v>
      </c>
      <c r="D5" s="306">
        <v>4.7809590000000004E-3</v>
      </c>
      <c r="E5" s="306">
        <v>9.8439999999999986E-3</v>
      </c>
      <c r="F5" s="306">
        <v>0.19868090000000002</v>
      </c>
      <c r="G5" s="306">
        <v>0.40270570000000006</v>
      </c>
      <c r="H5" s="306">
        <v>0.65140150000000008</v>
      </c>
      <c r="I5" s="306">
        <v>0.78253519999999988</v>
      </c>
      <c r="J5" s="306">
        <v>1.3353994826666666</v>
      </c>
      <c r="K5" s="306">
        <v>1.7538947366999997</v>
      </c>
      <c r="L5" s="306">
        <v>3.0596683240000009</v>
      </c>
      <c r="M5" s="306">
        <v>5.1490248971000003</v>
      </c>
      <c r="N5" s="306">
        <v>7.6031448080045809</v>
      </c>
      <c r="O5" s="306">
        <v>11.471641209628201</v>
      </c>
      <c r="P5" s="306">
        <v>13.404597435468473</v>
      </c>
      <c r="Q5" s="306">
        <v>17.422739047711069</v>
      </c>
      <c r="R5" s="306">
        <v>16.405736373164444</v>
      </c>
      <c r="S5" s="306">
        <v>20.915907711633533</v>
      </c>
      <c r="T5" s="306">
        <v>26.525213269042005</v>
      </c>
      <c r="U5" s="306">
        <v>31.975146383672786</v>
      </c>
      <c r="V5" s="306">
        <v>40.681081577294478</v>
      </c>
    </row>
    <row r="6" spans="1:22" x14ac:dyDescent="0.25">
      <c r="A6" s="304" t="s">
        <v>200</v>
      </c>
      <c r="B6" s="306">
        <v>1.2675E-3</v>
      </c>
      <c r="C6" s="306">
        <v>1.82E-3</v>
      </c>
      <c r="D6" s="306">
        <v>2.6974999999999998E-3</v>
      </c>
      <c r="E6" s="306">
        <v>2.94451E-3</v>
      </c>
      <c r="F6" s="306">
        <v>4.0051500000000007E-3</v>
      </c>
      <c r="G6" s="306">
        <v>8.175E-3</v>
      </c>
      <c r="H6" s="306">
        <v>1.0695E-2</v>
      </c>
      <c r="I6" s="306">
        <v>1.4E-2</v>
      </c>
      <c r="J6" s="306">
        <v>1.7000000000000001E-2</v>
      </c>
      <c r="K6" s="306">
        <v>2.0000206391421436E-2</v>
      </c>
      <c r="L6" s="306">
        <v>4.0277099879080742E-2</v>
      </c>
      <c r="M6" s="306">
        <v>0.24362288097941537</v>
      </c>
      <c r="N6" s="306">
        <v>1.3537504466500854</v>
      </c>
      <c r="O6" s="306">
        <v>2.0101551562757782</v>
      </c>
      <c r="P6" s="306">
        <v>4.0540901148272681</v>
      </c>
      <c r="Q6" s="306">
        <v>7.5328641170078097</v>
      </c>
      <c r="R6" s="306">
        <v>10.395105787805848</v>
      </c>
      <c r="S6" s="306">
        <v>11.457267984429174</v>
      </c>
      <c r="T6" s="306">
        <v>12.668390784532383</v>
      </c>
      <c r="U6" s="306">
        <v>12.58010109290151</v>
      </c>
      <c r="V6" s="306">
        <v>13.157993530687799</v>
      </c>
    </row>
    <row r="7" spans="1:22" x14ac:dyDescent="0.25">
      <c r="A7" s="304" t="s">
        <v>201</v>
      </c>
      <c r="B7" s="306">
        <v>5.0852528182999999</v>
      </c>
      <c r="C7" s="306">
        <v>4.0557322731999994</v>
      </c>
      <c r="D7" s="306">
        <v>4.787972148530284</v>
      </c>
      <c r="E7" s="306">
        <v>3.137534601</v>
      </c>
      <c r="F7" s="306">
        <v>4.843989370990001</v>
      </c>
      <c r="G7" s="306">
        <v>4.9215125560400006</v>
      </c>
      <c r="H7" s="306">
        <v>4.5930727399999993</v>
      </c>
      <c r="I7" s="306">
        <v>5.0773206000000002</v>
      </c>
      <c r="J7" s="306">
        <v>5.144883000000001</v>
      </c>
      <c r="K7" s="306">
        <v>5.2311911760000012</v>
      </c>
      <c r="L7" s="306">
        <v>3.5932594212195719</v>
      </c>
      <c r="M7" s="306">
        <v>5.6926881264477638</v>
      </c>
      <c r="N7" s="306">
        <v>5.3138545384883962</v>
      </c>
      <c r="O7" s="306">
        <v>4.7062300600940041</v>
      </c>
      <c r="P7" s="306">
        <v>5.8900231905938636</v>
      </c>
      <c r="Q7" s="306">
        <v>6.2992671750449514</v>
      </c>
      <c r="R7" s="306">
        <v>5.3704208168769307</v>
      </c>
      <c r="S7" s="306">
        <v>5.8860597762402227</v>
      </c>
      <c r="T7" s="306">
        <v>5.4525662470163061</v>
      </c>
      <c r="U7" s="306">
        <v>5.8602665862092511</v>
      </c>
      <c r="V7" s="306">
        <v>6.7651844411960242</v>
      </c>
    </row>
    <row r="8" spans="1:22" x14ac:dyDescent="0.25">
      <c r="A8" s="304" t="s">
        <v>196</v>
      </c>
      <c r="B8" s="306">
        <v>2.1878200000000003</v>
      </c>
      <c r="C8" s="306">
        <v>2.5070201889999999</v>
      </c>
      <c r="D8" s="306">
        <v>2.6786277871919904</v>
      </c>
      <c r="E8" s="306">
        <v>3.2762083575622087</v>
      </c>
      <c r="F8" s="306">
        <v>4.0037444999999998</v>
      </c>
      <c r="G8" s="306">
        <v>4.2904848800000002</v>
      </c>
      <c r="H8" s="306">
        <v>4.4244705496999996</v>
      </c>
      <c r="I8" s="306">
        <v>4.6768111000000001</v>
      </c>
      <c r="J8" s="306">
        <v>4.7285922289999993</v>
      </c>
      <c r="K8" s="306">
        <v>4.9292950529999997</v>
      </c>
      <c r="L8" s="306">
        <v>5.2168550296780003</v>
      </c>
      <c r="M8" s="306">
        <v>5.318015126880633</v>
      </c>
      <c r="N8" s="306">
        <v>5.2084985407500639</v>
      </c>
      <c r="O8" s="306">
        <v>5.174653652711398</v>
      </c>
      <c r="P8" s="306">
        <v>5.0332181367435984</v>
      </c>
      <c r="Q8" s="306">
        <v>4.8721869094746646</v>
      </c>
      <c r="R8" s="306">
        <v>4.7028705129953501</v>
      </c>
      <c r="S8" s="306">
        <v>4.2837837581334615</v>
      </c>
      <c r="T8" s="306">
        <v>3.9157825565741295</v>
      </c>
      <c r="U8" s="306">
        <v>3.6243230727215741</v>
      </c>
      <c r="V8" s="306">
        <v>3.4960838143525046</v>
      </c>
    </row>
    <row r="9" spans="1:22" x14ac:dyDescent="0.25">
      <c r="A9" s="304" t="s">
        <v>202</v>
      </c>
      <c r="B9" s="306">
        <v>1.69400213115</v>
      </c>
      <c r="C9" s="306">
        <v>2.0190179525000005</v>
      </c>
      <c r="D9" s="306">
        <v>2.4014978077499989</v>
      </c>
      <c r="E9" s="306">
        <v>2.8975055250000001</v>
      </c>
      <c r="F9" s="306">
        <v>3.3601333549999999</v>
      </c>
      <c r="G9" s="306">
        <v>4.8118140209500018</v>
      </c>
      <c r="H9" s="306">
        <v>4.8524036068750007</v>
      </c>
      <c r="I9" s="306">
        <v>4.64769006541498</v>
      </c>
      <c r="J9" s="306">
        <v>4.8060145308936324</v>
      </c>
      <c r="K9" s="306">
        <v>5.744344581458896</v>
      </c>
      <c r="L9" s="306">
        <v>7.0444048439528784</v>
      </c>
      <c r="M9" s="306">
        <v>7.9950109254291695</v>
      </c>
      <c r="N9" s="306">
        <v>9.5253390418938366</v>
      </c>
      <c r="O9" s="306">
        <v>12.925195848764968</v>
      </c>
      <c r="P9" s="306">
        <v>17.585845143065374</v>
      </c>
      <c r="Q9" s="306">
        <v>24.384790924043859</v>
      </c>
      <c r="R9" s="306">
        <v>25.362803156789436</v>
      </c>
      <c r="S9" s="306">
        <v>27.610394435607223</v>
      </c>
      <c r="T9" s="306">
        <v>31.050231930548019</v>
      </c>
      <c r="U9" s="306">
        <v>33.681111520792314</v>
      </c>
      <c r="V9" s="306">
        <v>35.81491065862258</v>
      </c>
    </row>
    <row r="10" spans="1:22" s="160" customFormat="1" ht="13" x14ac:dyDescent="0.3">
      <c r="A10" s="160" t="s">
        <v>7</v>
      </c>
      <c r="B10" s="542">
        <v>9.9141704094499996</v>
      </c>
      <c r="C10" s="542">
        <v>9.5486765722555571</v>
      </c>
      <c r="D10" s="542">
        <v>11.126819571061551</v>
      </c>
      <c r="E10" s="542">
        <v>10.599542726442211</v>
      </c>
      <c r="F10" s="542">
        <v>14.146947575990001</v>
      </c>
      <c r="G10" s="542">
        <v>16.935878296990001</v>
      </c>
      <c r="H10" s="542">
        <v>18.105694496975005</v>
      </c>
      <c r="I10" s="542">
        <v>19.689639265414982</v>
      </c>
      <c r="J10" s="542">
        <v>21.819910902560299</v>
      </c>
      <c r="K10" s="542">
        <v>25.208045534150319</v>
      </c>
      <c r="L10" s="542">
        <v>26.180435950113445</v>
      </c>
      <c r="M10" s="542">
        <v>35.212302961738772</v>
      </c>
      <c r="N10" s="542">
        <v>41.248564513830807</v>
      </c>
      <c r="O10" s="542">
        <v>53.213253043640059</v>
      </c>
      <c r="P10" s="542">
        <v>64.522495841959952</v>
      </c>
      <c r="Q10" s="542">
        <v>83.363828588463832</v>
      </c>
      <c r="R10" s="542">
        <v>82.990623053704098</v>
      </c>
      <c r="S10" s="542">
        <v>98.878627367112784</v>
      </c>
      <c r="T10" s="542">
        <v>109.99458708219309</v>
      </c>
      <c r="U10" s="542">
        <v>119.54096811045976</v>
      </c>
      <c r="V10" s="542">
        <v>134.60329636058461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47"/>
  <sheetViews>
    <sheetView zoomScale="90" zoomScaleNormal="90" workbookViewId="0">
      <selection activeCell="AF1" sqref="AF1"/>
    </sheetView>
  </sheetViews>
  <sheetFormatPr defaultColWidth="8.84375" defaultRowHeight="14" x14ac:dyDescent="0.3"/>
  <cols>
    <col min="1" max="1" width="8.84375" style="221" customWidth="1"/>
    <col min="2" max="2" width="12.07421875" style="307" bestFit="1" customWidth="1"/>
    <col min="3" max="3" width="13.53515625" style="209" bestFit="1" customWidth="1"/>
    <col min="4" max="4" width="8.84375" style="307"/>
    <col min="5" max="16384" width="8.84375" style="209"/>
  </cols>
  <sheetData>
    <row r="1" spans="1:4" ht="15.5" x14ac:dyDescent="0.35">
      <c r="A1" s="212" t="s">
        <v>371</v>
      </c>
    </row>
    <row r="3" spans="1:4" s="221" customFormat="1" x14ac:dyDescent="0.3">
      <c r="A3" s="221" t="s">
        <v>203</v>
      </c>
      <c r="B3" s="221" t="s">
        <v>204</v>
      </c>
      <c r="C3" s="221" t="s">
        <v>205</v>
      </c>
    </row>
    <row r="4" spans="1:4" hidden="1" x14ac:dyDescent="0.3">
      <c r="A4" s="221">
        <v>1977</v>
      </c>
      <c r="B4" s="307">
        <v>2793</v>
      </c>
      <c r="C4" s="307"/>
      <c r="D4" s="209"/>
    </row>
    <row r="5" spans="1:4" hidden="1" x14ac:dyDescent="0.3">
      <c r="C5" s="307"/>
      <c r="D5" s="209"/>
    </row>
    <row r="6" spans="1:4" hidden="1" x14ac:dyDescent="0.3">
      <c r="C6" s="307"/>
      <c r="D6" s="209"/>
    </row>
    <row r="7" spans="1:4" hidden="1" x14ac:dyDescent="0.3">
      <c r="C7" s="307"/>
      <c r="D7" s="209"/>
    </row>
    <row r="8" spans="1:4" hidden="1" x14ac:dyDescent="0.3">
      <c r="C8" s="307"/>
      <c r="D8" s="209"/>
    </row>
    <row r="9" spans="1:4" hidden="1" x14ac:dyDescent="0.3">
      <c r="C9" s="307"/>
      <c r="D9" s="209"/>
    </row>
    <row r="10" spans="1:4" hidden="1" x14ac:dyDescent="0.3">
      <c r="A10" s="221">
        <v>1983</v>
      </c>
      <c r="B10" s="307">
        <v>2254</v>
      </c>
      <c r="C10" s="307"/>
      <c r="D10" s="209"/>
    </row>
    <row r="11" spans="1:4" hidden="1" x14ac:dyDescent="0.3">
      <c r="C11" s="307"/>
      <c r="D11" s="209"/>
    </row>
    <row r="12" spans="1:4" hidden="1" x14ac:dyDescent="0.3">
      <c r="C12" s="307"/>
      <c r="D12" s="209"/>
    </row>
    <row r="13" spans="1:4" hidden="1" x14ac:dyDescent="0.3">
      <c r="C13" s="307"/>
      <c r="D13" s="209"/>
    </row>
    <row r="14" spans="1:4" hidden="1" x14ac:dyDescent="0.3">
      <c r="C14" s="307"/>
      <c r="D14" s="209"/>
    </row>
    <row r="15" spans="1:4" hidden="1" x14ac:dyDescent="0.3">
      <c r="A15" s="221">
        <v>1988</v>
      </c>
      <c r="B15" s="307">
        <v>1793</v>
      </c>
      <c r="C15" s="307"/>
      <c r="D15" s="209"/>
    </row>
    <row r="16" spans="1:4" hidden="1" x14ac:dyDescent="0.3">
      <c r="C16" s="307"/>
      <c r="D16" s="209"/>
    </row>
    <row r="17" spans="1:4" hidden="1" x14ac:dyDescent="0.3">
      <c r="C17" s="307"/>
      <c r="D17" s="209"/>
    </row>
    <row r="18" spans="1:4" x14ac:dyDescent="0.3">
      <c r="A18" s="221">
        <v>1991</v>
      </c>
      <c r="B18" s="307">
        <v>2312</v>
      </c>
      <c r="C18" s="307"/>
      <c r="D18" s="209"/>
    </row>
    <row r="19" spans="1:4" x14ac:dyDescent="0.3">
      <c r="C19" s="307"/>
      <c r="D19" s="209"/>
    </row>
    <row r="20" spans="1:4" x14ac:dyDescent="0.3">
      <c r="B20" s="307">
        <v>2556</v>
      </c>
      <c r="C20" s="307">
        <v>996</v>
      </c>
      <c r="D20" s="209"/>
    </row>
    <row r="21" spans="1:4" x14ac:dyDescent="0.3">
      <c r="A21" s="221">
        <v>1994</v>
      </c>
      <c r="B21" s="307">
        <v>3116.78</v>
      </c>
      <c r="C21" s="307">
        <v>1139</v>
      </c>
      <c r="D21" s="209"/>
    </row>
    <row r="22" spans="1:4" x14ac:dyDescent="0.3">
      <c r="B22" s="307">
        <v>3354.18</v>
      </c>
      <c r="C22" s="307">
        <v>1219</v>
      </c>
      <c r="D22" s="209"/>
    </row>
    <row r="23" spans="1:4" x14ac:dyDescent="0.3">
      <c r="A23" s="221">
        <v>1996</v>
      </c>
      <c r="B23" s="307">
        <v>3041.39</v>
      </c>
      <c r="C23" s="307">
        <v>1298</v>
      </c>
      <c r="D23" s="209"/>
    </row>
    <row r="24" spans="1:4" x14ac:dyDescent="0.3">
      <c r="B24" s="307">
        <v>3204.32</v>
      </c>
      <c r="C24" s="307">
        <v>1318</v>
      </c>
      <c r="D24" s="209"/>
    </row>
    <row r="25" spans="1:4" x14ac:dyDescent="0.3">
      <c r="A25" s="221">
        <v>1998</v>
      </c>
      <c r="B25" s="307">
        <v>3438.78</v>
      </c>
      <c r="C25" s="307">
        <v>1328</v>
      </c>
      <c r="D25" s="209"/>
    </row>
    <row r="26" spans="1:4" x14ac:dyDescent="0.3">
      <c r="B26" s="307">
        <v>3668.62</v>
      </c>
      <c r="C26" s="307">
        <v>1352</v>
      </c>
      <c r="D26" s="209"/>
    </row>
    <row r="27" spans="1:4" x14ac:dyDescent="0.3">
      <c r="A27" s="221">
        <v>2000</v>
      </c>
      <c r="B27" s="307">
        <v>4451.04</v>
      </c>
      <c r="C27" s="307">
        <v>1339</v>
      </c>
      <c r="D27" s="209"/>
    </row>
    <row r="28" spans="1:4" x14ac:dyDescent="0.3">
      <c r="B28" s="307">
        <v>4452.93</v>
      </c>
      <c r="C28" s="307">
        <v>1366</v>
      </c>
      <c r="D28" s="209"/>
    </row>
    <row r="29" spans="1:4" x14ac:dyDescent="0.3">
      <c r="A29" s="221">
        <v>2002</v>
      </c>
      <c r="B29" s="307">
        <v>4548.43</v>
      </c>
      <c r="C29" s="307">
        <v>1328</v>
      </c>
      <c r="D29" s="209"/>
    </row>
    <row r="30" spans="1:4" x14ac:dyDescent="0.3">
      <c r="B30" s="307">
        <v>4471.78</v>
      </c>
      <c r="C30" s="307">
        <v>1292</v>
      </c>
      <c r="D30" s="209"/>
    </row>
    <row r="31" spans="1:4" x14ac:dyDescent="0.3">
      <c r="A31" s="221">
        <v>2004</v>
      </c>
      <c r="B31" s="307">
        <v>5339.84</v>
      </c>
      <c r="C31" s="307">
        <v>1263</v>
      </c>
      <c r="D31" s="209"/>
    </row>
    <row r="32" spans="1:4" x14ac:dyDescent="0.3">
      <c r="B32" s="307">
        <v>5463.83</v>
      </c>
      <c r="C32" s="307">
        <v>1284</v>
      </c>
      <c r="D32" s="209"/>
    </row>
    <row r="33" spans="1:5" x14ac:dyDescent="0.3">
      <c r="A33" s="221">
        <v>2006</v>
      </c>
      <c r="B33" s="307">
        <v>5360.95</v>
      </c>
      <c r="C33" s="307">
        <v>1271</v>
      </c>
      <c r="D33" s="209"/>
      <c r="E33" s="308"/>
    </row>
    <row r="34" spans="1:5" x14ac:dyDescent="0.3">
      <c r="B34" s="307">
        <v>5318.1</v>
      </c>
      <c r="C34" s="307">
        <v>1314</v>
      </c>
      <c r="D34" s="209"/>
      <c r="E34" s="308"/>
    </row>
    <row r="35" spans="1:5" x14ac:dyDescent="0.3">
      <c r="A35" s="221">
        <v>2008</v>
      </c>
      <c r="B35" s="307">
        <v>5323.02</v>
      </c>
      <c r="C35" s="307">
        <v>1326</v>
      </c>
      <c r="D35" s="209"/>
      <c r="E35" s="308"/>
    </row>
    <row r="36" spans="1:5" x14ac:dyDescent="0.3">
      <c r="B36" s="307">
        <v>5492.19</v>
      </c>
      <c r="C36" s="307">
        <v>1379</v>
      </c>
      <c r="D36" s="209"/>
      <c r="E36" s="309"/>
    </row>
    <row r="37" spans="1:5" x14ac:dyDescent="0.3">
      <c r="A37" s="221">
        <v>2010</v>
      </c>
      <c r="B37" s="307">
        <v>5949.91</v>
      </c>
      <c r="C37" s="307">
        <v>1455</v>
      </c>
      <c r="D37" s="209"/>
      <c r="E37" s="309"/>
    </row>
    <row r="38" spans="1:5" x14ac:dyDescent="0.3">
      <c r="B38" s="307">
        <v>5761.21</v>
      </c>
      <c r="C38" s="307">
        <v>1786</v>
      </c>
      <c r="D38" s="209"/>
    </row>
    <row r="39" spans="1:5" x14ac:dyDescent="0.3">
      <c r="A39" s="221">
        <v>2012</v>
      </c>
      <c r="B39" s="307">
        <v>5965.32</v>
      </c>
      <c r="C39" s="307">
        <v>1942</v>
      </c>
      <c r="D39" s="310"/>
      <c r="E39" s="310"/>
    </row>
    <row r="40" spans="1:5" x14ac:dyDescent="0.3">
      <c r="B40" s="307">
        <v>5923.82</v>
      </c>
      <c r="C40" s="307">
        <v>2029</v>
      </c>
      <c r="D40" s="209"/>
    </row>
    <row r="41" spans="1:5" x14ac:dyDescent="0.3">
      <c r="A41" s="221">
        <v>2014</v>
      </c>
      <c r="B41" s="307">
        <v>5887.76</v>
      </c>
      <c r="C41" s="307">
        <v>2071</v>
      </c>
      <c r="D41" s="209"/>
    </row>
    <row r="42" spans="1:5" x14ac:dyDescent="0.3">
      <c r="B42" s="307">
        <v>5708.4</v>
      </c>
      <c r="C42" s="307">
        <v>2130</v>
      </c>
      <c r="D42" s="209"/>
    </row>
    <row r="43" spans="1:5" x14ac:dyDescent="0.3">
      <c r="A43" s="221">
        <v>2016</v>
      </c>
      <c r="B43" s="307">
        <v>5625.41</v>
      </c>
      <c r="C43" s="307">
        <v>2224</v>
      </c>
    </row>
    <row r="44" spans="1:5" x14ac:dyDescent="0.3">
      <c r="B44" s="307">
        <v>5919.28</v>
      </c>
      <c r="C44" s="307">
        <v>2406</v>
      </c>
    </row>
    <row r="45" spans="1:5" x14ac:dyDescent="0.3">
      <c r="A45" s="221">
        <v>2018</v>
      </c>
      <c r="B45" s="307">
        <v>6063.14</v>
      </c>
      <c r="C45" s="307">
        <v>2497</v>
      </c>
    </row>
    <row r="46" spans="1:5" x14ac:dyDescent="0.3">
      <c r="B46" s="307">
        <v>6078.4000000000005</v>
      </c>
      <c r="C46" s="307">
        <v>2578</v>
      </c>
    </row>
    <row r="47" spans="1:5" x14ac:dyDescent="0.3">
      <c r="A47" s="221">
        <v>2020</v>
      </c>
      <c r="B47" s="307">
        <v>6128.5599999999995</v>
      </c>
      <c r="C47" s="307">
        <v>2659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396"/>
  <sheetViews>
    <sheetView zoomScale="90" zoomScaleNormal="90" workbookViewId="0">
      <selection activeCell="AF1" sqref="AF1"/>
    </sheetView>
  </sheetViews>
  <sheetFormatPr defaultColWidth="8.84375" defaultRowHeight="10" x14ac:dyDescent="0.2"/>
  <cols>
    <col min="1" max="1" width="8.84375" style="312"/>
    <col min="2" max="6" width="10.61328125" style="312" customWidth="1"/>
    <col min="7" max="7" width="9.4609375" style="312" bestFit="1" customWidth="1"/>
    <col min="8" max="16384" width="8.84375" style="312"/>
  </cols>
  <sheetData>
    <row r="1" spans="1:15" ht="15.5" x14ac:dyDescent="0.35">
      <c r="A1" s="311" t="s">
        <v>372</v>
      </c>
      <c r="F1" s="313"/>
    </row>
    <row r="3" spans="1:15" s="313" customFormat="1" ht="65" x14ac:dyDescent="0.3">
      <c r="A3" s="216"/>
      <c r="B3" s="321" t="s">
        <v>206</v>
      </c>
      <c r="C3" s="322" t="s">
        <v>207</v>
      </c>
      <c r="D3" s="321" t="s">
        <v>208</v>
      </c>
      <c r="E3" s="322" t="s">
        <v>209</v>
      </c>
      <c r="F3" s="322" t="s">
        <v>210</v>
      </c>
    </row>
    <row r="4" spans="1:15" ht="13" x14ac:dyDescent="0.3">
      <c r="A4" s="216">
        <v>1990</v>
      </c>
      <c r="B4" s="222">
        <v>100</v>
      </c>
      <c r="C4" s="323">
        <v>100</v>
      </c>
      <c r="D4" s="222">
        <v>100</v>
      </c>
      <c r="E4" s="323">
        <v>100</v>
      </c>
      <c r="F4" s="323">
        <v>100</v>
      </c>
      <c r="H4" s="314"/>
      <c r="J4" s="313"/>
      <c r="K4" s="313"/>
      <c r="L4" s="313"/>
      <c r="M4" s="313"/>
      <c r="N4" s="313"/>
      <c r="O4" s="313"/>
    </row>
    <row r="5" spans="1:15" ht="13" x14ac:dyDescent="0.3">
      <c r="A5" s="216"/>
      <c r="B5" s="222">
        <v>102.33262614821115</v>
      </c>
      <c r="C5" s="323">
        <v>108.7711338519653</v>
      </c>
      <c r="D5" s="222">
        <v>107.63447961609693</v>
      </c>
      <c r="E5" s="323">
        <v>101.02840307582598</v>
      </c>
      <c r="F5" s="323">
        <v>102.78950524860637</v>
      </c>
      <c r="H5" s="314"/>
      <c r="J5" s="313"/>
      <c r="K5" s="313"/>
      <c r="L5" s="313"/>
      <c r="M5" s="313"/>
      <c r="N5" s="313"/>
      <c r="O5" s="313"/>
    </row>
    <row r="6" spans="1:15" ht="13" x14ac:dyDescent="0.3">
      <c r="A6" s="216"/>
      <c r="B6" s="222">
        <v>97.873955820963999</v>
      </c>
      <c r="C6" s="323">
        <v>106.35165782154695</v>
      </c>
      <c r="D6" s="222">
        <v>107.3576016103158</v>
      </c>
      <c r="E6" s="323">
        <v>103.9697550756063</v>
      </c>
      <c r="F6" s="323">
        <v>106.67368671602435</v>
      </c>
      <c r="H6" s="314"/>
      <c r="J6" s="313"/>
      <c r="K6" s="313"/>
      <c r="L6" s="313"/>
      <c r="M6" s="313"/>
      <c r="N6" s="313"/>
      <c r="O6" s="313"/>
    </row>
    <row r="7" spans="1:15" ht="13" x14ac:dyDescent="0.3">
      <c r="A7" s="216"/>
      <c r="B7" s="222">
        <v>95.169283817813337</v>
      </c>
      <c r="C7" s="323">
        <v>109.24935375399677</v>
      </c>
      <c r="D7" s="222">
        <v>102.68350657278295</v>
      </c>
      <c r="E7" s="323">
        <v>100.38194693918898</v>
      </c>
      <c r="F7" s="323">
        <v>101.36403395439484</v>
      </c>
      <c r="H7" s="314"/>
      <c r="J7" s="313"/>
      <c r="K7" s="313"/>
      <c r="L7" s="313"/>
      <c r="M7" s="313"/>
      <c r="N7" s="313"/>
      <c r="O7" s="313"/>
    </row>
    <row r="8" spans="1:15" ht="13" x14ac:dyDescent="0.3">
      <c r="A8" s="216"/>
      <c r="B8" s="222">
        <v>93.374978208146018</v>
      </c>
      <c r="C8" s="323">
        <v>104.77918737946869</v>
      </c>
      <c r="D8" s="222">
        <v>98.785932869251454</v>
      </c>
      <c r="E8" s="323">
        <v>98.569193011866901</v>
      </c>
      <c r="F8" s="323">
        <v>98.052805746523887</v>
      </c>
      <c r="H8" s="314"/>
      <c r="J8" s="313"/>
      <c r="K8" s="313"/>
      <c r="L8" s="313"/>
      <c r="M8" s="313"/>
      <c r="N8" s="313"/>
      <c r="O8" s="313"/>
    </row>
    <row r="9" spans="1:15" ht="13" x14ac:dyDescent="0.3">
      <c r="A9" s="216">
        <v>1995</v>
      </c>
      <c r="B9" s="222">
        <v>88.293732080775797</v>
      </c>
      <c r="C9" s="323">
        <v>101.04041276056802</v>
      </c>
      <c r="D9" s="222">
        <v>99.056758698937855</v>
      </c>
      <c r="E9" s="323">
        <v>96.952650148773955</v>
      </c>
      <c r="F9" s="323">
        <v>93.128945434035856</v>
      </c>
      <c r="H9" s="314"/>
      <c r="J9" s="313"/>
      <c r="K9" s="313"/>
      <c r="L9" s="313"/>
      <c r="M9" s="313"/>
      <c r="N9" s="313"/>
      <c r="O9" s="313"/>
    </row>
    <row r="10" spans="1:15" ht="13" x14ac:dyDescent="0.3">
      <c r="A10" s="216"/>
      <c r="B10" s="222">
        <v>82.737976011017565</v>
      </c>
      <c r="C10" s="323">
        <v>112.60493245336698</v>
      </c>
      <c r="D10" s="222">
        <v>100.78277211047069</v>
      </c>
      <c r="E10" s="323">
        <v>100.09129819746796</v>
      </c>
      <c r="F10" s="323">
        <v>94.383322950040125</v>
      </c>
      <c r="H10" s="314"/>
      <c r="J10" s="313"/>
      <c r="K10" s="313"/>
      <c r="L10" s="313"/>
      <c r="M10" s="313"/>
      <c r="N10" s="313"/>
      <c r="O10" s="313"/>
    </row>
    <row r="11" spans="1:15" ht="13" x14ac:dyDescent="0.3">
      <c r="A11" s="216"/>
      <c r="B11" s="222">
        <v>81.864081736407016</v>
      </c>
      <c r="C11" s="323">
        <v>104.22091731423916</v>
      </c>
      <c r="D11" s="222">
        <v>94.749929106997243</v>
      </c>
      <c r="E11" s="323">
        <v>99.383776680472479</v>
      </c>
      <c r="F11" s="323">
        <v>94.463282969613459</v>
      </c>
      <c r="H11" s="314"/>
      <c r="J11" s="313"/>
      <c r="K11" s="313"/>
      <c r="L11" s="313"/>
      <c r="M11" s="313"/>
      <c r="N11" s="313"/>
      <c r="O11" s="313"/>
    </row>
    <row r="12" spans="1:15" ht="13" x14ac:dyDescent="0.3">
      <c r="A12" s="216"/>
      <c r="B12" s="222">
        <v>81.077850025256581</v>
      </c>
      <c r="C12" s="323">
        <v>106.60057698411032</v>
      </c>
      <c r="D12" s="222">
        <v>91.295509592470154</v>
      </c>
      <c r="E12" s="323">
        <v>97.882791884466428</v>
      </c>
      <c r="F12" s="323">
        <v>93.156684610650203</v>
      </c>
      <c r="H12" s="314"/>
      <c r="J12" s="313"/>
      <c r="K12" s="313"/>
      <c r="L12" s="313"/>
      <c r="M12" s="313"/>
      <c r="N12" s="313"/>
      <c r="O12" s="313"/>
    </row>
    <row r="13" spans="1:15" ht="13" x14ac:dyDescent="0.3">
      <c r="A13" s="216"/>
      <c r="B13" s="222">
        <v>79.550423695979376</v>
      </c>
      <c r="C13" s="323">
        <v>105.82717908080411</v>
      </c>
      <c r="D13" s="222">
        <v>88.281498764164752</v>
      </c>
      <c r="E13" s="323">
        <v>98.433172439338605</v>
      </c>
      <c r="F13" s="323">
        <v>93.839039791026067</v>
      </c>
      <c r="H13" s="314"/>
      <c r="J13" s="313"/>
      <c r="K13" s="313"/>
      <c r="L13" s="313"/>
      <c r="M13" s="313"/>
      <c r="N13" s="313"/>
      <c r="O13" s="313"/>
    </row>
    <row r="14" spans="1:15" ht="13" x14ac:dyDescent="0.3">
      <c r="A14" s="216">
        <v>2000</v>
      </c>
      <c r="B14" s="222">
        <v>81.139551325793519</v>
      </c>
      <c r="C14" s="323">
        <v>106.67897530574675</v>
      </c>
      <c r="D14" s="222">
        <v>86.138360029070171</v>
      </c>
      <c r="E14" s="323">
        <v>98.170617285849616</v>
      </c>
      <c r="F14" s="323">
        <v>92.126365107567054</v>
      </c>
      <c r="H14" s="314"/>
      <c r="I14" s="313"/>
      <c r="J14" s="316"/>
      <c r="K14" s="316"/>
      <c r="L14" s="316"/>
      <c r="M14" s="316"/>
      <c r="N14" s="316"/>
      <c r="O14" s="313"/>
    </row>
    <row r="15" spans="1:15" ht="13" x14ac:dyDescent="0.3">
      <c r="A15" s="216"/>
      <c r="B15" s="222">
        <v>82.230942778537852</v>
      </c>
      <c r="C15" s="323">
        <v>109.07937232767799</v>
      </c>
      <c r="D15" s="222">
        <v>85.325559799116277</v>
      </c>
      <c r="E15" s="323">
        <v>96.361281090012582</v>
      </c>
      <c r="F15" s="323">
        <v>92.944637421119737</v>
      </c>
      <c r="H15" s="314"/>
      <c r="I15" s="313"/>
      <c r="J15" s="316"/>
      <c r="K15" s="316"/>
      <c r="L15" s="316"/>
      <c r="M15" s="316"/>
      <c r="N15" s="316"/>
      <c r="O15" s="313"/>
    </row>
    <row r="16" spans="1:15" ht="13" x14ac:dyDescent="0.3">
      <c r="A16" s="216"/>
      <c r="B16" s="222">
        <v>79.473562757302901</v>
      </c>
      <c r="C16" s="323">
        <v>106.36291248557463</v>
      </c>
      <c r="D16" s="222">
        <v>73.454786237904742</v>
      </c>
      <c r="E16" s="323">
        <v>95.325431289051807</v>
      </c>
      <c r="F16" s="323">
        <v>94.623779838143349</v>
      </c>
      <c r="H16" s="314"/>
      <c r="I16" s="313"/>
      <c r="J16" s="316"/>
      <c r="K16" s="316"/>
      <c r="L16" s="316"/>
      <c r="M16" s="316"/>
      <c r="N16" s="316"/>
      <c r="O16" s="313"/>
    </row>
    <row r="17" spans="1:15" ht="13" x14ac:dyDescent="0.3">
      <c r="A17" s="216"/>
      <c r="B17" s="222">
        <v>80.43755438491101</v>
      </c>
      <c r="C17" s="323">
        <v>107.66278957871448</v>
      </c>
      <c r="D17" s="222">
        <v>69.976692135853568</v>
      </c>
      <c r="E17" s="323">
        <v>94.817754792162972</v>
      </c>
      <c r="F17" s="323">
        <v>95.216386784435144</v>
      </c>
      <c r="H17" s="314"/>
      <c r="I17" s="313"/>
      <c r="J17" s="316"/>
      <c r="K17" s="316"/>
      <c r="L17" s="316"/>
      <c r="M17" s="316"/>
      <c r="N17" s="316"/>
      <c r="O17" s="313"/>
    </row>
    <row r="18" spans="1:15" ht="13" x14ac:dyDescent="0.3">
      <c r="A18" s="216"/>
      <c r="B18" s="222">
        <v>77.022036734423523</v>
      </c>
      <c r="C18" s="323">
        <v>109.64640929669832</v>
      </c>
      <c r="D18" s="222">
        <v>71.571272120405354</v>
      </c>
      <c r="E18" s="323">
        <v>95.366461725721464</v>
      </c>
      <c r="F18" s="323">
        <v>97.234569421555818</v>
      </c>
      <c r="H18" s="314"/>
      <c r="I18" s="313"/>
      <c r="J18" s="316"/>
      <c r="K18" s="316"/>
      <c r="L18" s="316"/>
      <c r="M18" s="316"/>
      <c r="N18" s="316"/>
      <c r="O18" s="313"/>
    </row>
    <row r="19" spans="1:15" ht="13" x14ac:dyDescent="0.3">
      <c r="A19" s="216">
        <v>2005</v>
      </c>
      <c r="B19" s="222">
        <v>76.035356457271078</v>
      </c>
      <c r="C19" s="323">
        <v>105.30783826613552</v>
      </c>
      <c r="D19" s="222">
        <v>69.853287516353944</v>
      </c>
      <c r="E19" s="323">
        <v>96.192797287675361</v>
      </c>
      <c r="F19" s="323">
        <v>98.97444178805064</v>
      </c>
      <c r="H19" s="314"/>
      <c r="I19" s="313"/>
      <c r="J19" s="316"/>
      <c r="K19" s="316"/>
      <c r="L19" s="316"/>
      <c r="M19" s="316"/>
      <c r="N19" s="316"/>
      <c r="O19" s="313"/>
    </row>
    <row r="20" spans="1:15" ht="13" x14ac:dyDescent="0.3">
      <c r="A20" s="216"/>
      <c r="B20" s="222">
        <v>73.228974121845027</v>
      </c>
      <c r="C20" s="323">
        <v>101.94283051372669</v>
      </c>
      <c r="D20" s="222">
        <v>63.567682777266469</v>
      </c>
      <c r="E20" s="323">
        <v>95.442436132209394</v>
      </c>
      <c r="F20" s="323">
        <v>100.54205603138011</v>
      </c>
      <c r="H20" s="314"/>
      <c r="I20" s="313"/>
      <c r="J20" s="316"/>
      <c r="K20" s="316"/>
      <c r="L20" s="316"/>
      <c r="M20" s="316"/>
      <c r="N20" s="316"/>
      <c r="O20" s="313"/>
    </row>
    <row r="21" spans="1:15" ht="13" x14ac:dyDescent="0.3">
      <c r="A21" s="216"/>
      <c r="B21" s="222">
        <v>70.587501524915822</v>
      </c>
      <c r="C21" s="323">
        <v>97.463990786317638</v>
      </c>
      <c r="D21" s="222">
        <v>60.404201004442818</v>
      </c>
      <c r="E21" s="323">
        <v>96.07393198758453</v>
      </c>
      <c r="F21" s="323">
        <v>99.739302222466222</v>
      </c>
      <c r="H21" s="314"/>
      <c r="I21" s="313"/>
      <c r="J21" s="316"/>
      <c r="K21" s="316"/>
      <c r="L21" s="316"/>
      <c r="M21" s="316"/>
      <c r="N21" s="316"/>
      <c r="O21" s="313"/>
    </row>
    <row r="22" spans="1:15" ht="13" x14ac:dyDescent="0.3">
      <c r="A22" s="216"/>
      <c r="B22" s="222">
        <v>71.546452135413858</v>
      </c>
      <c r="C22" s="323">
        <v>97.397521622741621</v>
      </c>
      <c r="D22" s="222">
        <v>67.208181713154545</v>
      </c>
      <c r="E22" s="323">
        <v>94.583971516772507</v>
      </c>
      <c r="F22" s="323">
        <v>102.26764851067499</v>
      </c>
      <c r="H22" s="314"/>
      <c r="I22" s="313"/>
      <c r="J22" s="316"/>
      <c r="K22" s="316"/>
      <c r="L22" s="316"/>
      <c r="M22" s="316"/>
      <c r="N22" s="316"/>
      <c r="O22" s="313"/>
    </row>
    <row r="23" spans="1:15" ht="13" x14ac:dyDescent="0.3">
      <c r="A23" s="216"/>
      <c r="B23" s="222">
        <v>65.952987650902912</v>
      </c>
      <c r="C23" s="323">
        <v>93.848092631565621</v>
      </c>
      <c r="D23" s="222">
        <v>61.870585283822528</v>
      </c>
      <c r="E23" s="323">
        <v>92.806295951970327</v>
      </c>
      <c r="F23" s="323">
        <v>113.64070477684716</v>
      </c>
      <c r="H23" s="314"/>
      <c r="I23" s="313"/>
      <c r="J23" s="316"/>
      <c r="K23" s="316"/>
      <c r="L23" s="316"/>
      <c r="M23" s="316"/>
      <c r="N23" s="316"/>
      <c r="O23" s="313"/>
    </row>
    <row r="24" spans="1:15" ht="13" x14ac:dyDescent="0.3">
      <c r="A24" s="216">
        <v>2010</v>
      </c>
      <c r="B24" s="222">
        <v>66.948214974392329</v>
      </c>
      <c r="C24" s="323">
        <v>102.51783160627753</v>
      </c>
      <c r="D24" s="222">
        <v>64.059034900302308</v>
      </c>
      <c r="E24" s="323">
        <v>91.98460784401</v>
      </c>
      <c r="F24" s="323">
        <v>105.60546506527463</v>
      </c>
      <c r="H24" s="314"/>
      <c r="I24" s="313"/>
      <c r="J24" s="316"/>
      <c r="K24" s="316"/>
      <c r="L24" s="316"/>
      <c r="M24" s="316"/>
      <c r="N24" s="316"/>
      <c r="O24" s="313"/>
    </row>
    <row r="25" spans="1:15" ht="13" x14ac:dyDescent="0.3">
      <c r="A25" s="216"/>
      <c r="B25" s="222">
        <v>62.722357798280868</v>
      </c>
      <c r="C25" s="323">
        <v>84.212445961400391</v>
      </c>
      <c r="D25" s="222">
        <v>58.457839043955566</v>
      </c>
      <c r="E25" s="323">
        <v>90.412286278832582</v>
      </c>
      <c r="F25" s="323">
        <v>103.16177221874239</v>
      </c>
      <c r="H25" s="314"/>
      <c r="I25" s="313"/>
      <c r="J25" s="316"/>
      <c r="K25" s="316"/>
      <c r="L25" s="316"/>
      <c r="M25" s="316"/>
      <c r="N25" s="316"/>
      <c r="O25" s="313"/>
    </row>
    <row r="26" spans="1:15" ht="13" x14ac:dyDescent="0.3">
      <c r="A26" s="216"/>
      <c r="B26" s="222">
        <v>63.268247831509541</v>
      </c>
      <c r="C26" s="323">
        <v>90.452930554936316</v>
      </c>
      <c r="D26" s="222">
        <v>60.623559454471575</v>
      </c>
      <c r="E26" s="323">
        <v>88.482001241843733</v>
      </c>
      <c r="F26" s="323">
        <v>101.60597230951633</v>
      </c>
      <c r="H26" s="314"/>
      <c r="I26" s="313"/>
      <c r="J26" s="316"/>
      <c r="K26" s="316"/>
      <c r="L26" s="316"/>
      <c r="M26" s="316"/>
      <c r="N26" s="316"/>
      <c r="O26" s="313"/>
    </row>
    <row r="27" spans="1:15" ht="13" x14ac:dyDescent="0.3">
      <c r="A27" s="216"/>
      <c r="B27" s="222">
        <v>63.96912585614939</v>
      </c>
      <c r="C27" s="323">
        <v>90.829088480577539</v>
      </c>
      <c r="D27" s="222">
        <v>60.294639946200739</v>
      </c>
      <c r="E27" s="323">
        <v>87.84172769724843</v>
      </c>
      <c r="F27" s="323">
        <v>111.44322265026348</v>
      </c>
      <c r="H27" s="314"/>
      <c r="I27" s="313"/>
      <c r="J27" s="316"/>
      <c r="K27" s="316"/>
      <c r="L27" s="316"/>
      <c r="M27" s="316"/>
      <c r="N27" s="316"/>
      <c r="O27" s="313"/>
    </row>
    <row r="28" spans="1:15" ht="13" x14ac:dyDescent="0.3">
      <c r="A28" s="216"/>
      <c r="B28" s="222">
        <v>61.549362448775675</v>
      </c>
      <c r="C28" s="323">
        <v>77.804527236776778</v>
      </c>
      <c r="D28" s="222">
        <v>55.286874298518377</v>
      </c>
      <c r="E28" s="323">
        <v>86.352684847529645</v>
      </c>
      <c r="F28" s="323">
        <v>119.06616570872441</v>
      </c>
      <c r="H28" s="314"/>
      <c r="I28" s="313"/>
      <c r="J28" s="316"/>
      <c r="K28" s="316"/>
      <c r="L28" s="316"/>
      <c r="M28" s="316"/>
      <c r="N28" s="316"/>
      <c r="O28" s="313"/>
    </row>
    <row r="29" spans="1:15" ht="13" x14ac:dyDescent="0.3">
      <c r="A29" s="216">
        <v>2015</v>
      </c>
      <c r="B29" s="222">
        <v>61.361815233573573</v>
      </c>
      <c r="C29" s="323">
        <v>79.908963410102345</v>
      </c>
      <c r="D29" s="222">
        <v>55.318198416337019</v>
      </c>
      <c r="E29" s="323">
        <v>86.014358530039573</v>
      </c>
      <c r="F29" s="323">
        <v>110.11876798198652</v>
      </c>
      <c r="H29" s="314"/>
      <c r="I29" s="313"/>
      <c r="J29" s="316"/>
      <c r="K29" s="316"/>
      <c r="L29" s="316"/>
      <c r="M29" s="316"/>
      <c r="N29" s="316"/>
      <c r="O29" s="313"/>
    </row>
    <row r="30" spans="1:15" ht="13" x14ac:dyDescent="0.3">
      <c r="A30" s="216"/>
      <c r="B30" s="222">
        <v>56.177962865680094</v>
      </c>
      <c r="C30" s="323">
        <v>81.375165094116426</v>
      </c>
      <c r="D30" s="222">
        <v>60.284097457597696</v>
      </c>
      <c r="E30" s="323">
        <v>84.659725994618356</v>
      </c>
      <c r="F30" s="323">
        <v>113.96633398614829</v>
      </c>
      <c r="H30" s="314"/>
      <c r="I30" s="313"/>
      <c r="J30" s="316"/>
      <c r="K30" s="316"/>
      <c r="L30" s="316"/>
      <c r="M30" s="316"/>
      <c r="N30" s="316"/>
      <c r="O30" s="313"/>
    </row>
    <row r="31" spans="1:15" ht="13" x14ac:dyDescent="0.3">
      <c r="A31" s="216"/>
      <c r="B31" s="222">
        <v>55.958232677311962</v>
      </c>
      <c r="C31" s="323">
        <v>78.440379267520655</v>
      </c>
      <c r="D31" s="222">
        <v>58.878423187945593</v>
      </c>
      <c r="E31" s="323">
        <v>83.233692611911422</v>
      </c>
      <c r="F31" s="323">
        <v>115.30872355327448</v>
      </c>
      <c r="H31" s="314"/>
      <c r="I31" s="313"/>
      <c r="J31" s="316"/>
      <c r="K31" s="316"/>
      <c r="L31" s="316"/>
      <c r="M31" s="316"/>
      <c r="N31" s="316"/>
      <c r="O31" s="313"/>
    </row>
    <row r="32" spans="1:15" ht="13" x14ac:dyDescent="0.3">
      <c r="A32" s="216"/>
      <c r="B32" s="222">
        <v>56.212061621817689</v>
      </c>
      <c r="C32" s="323">
        <v>79.583464223644867</v>
      </c>
      <c r="D32" s="222">
        <v>58.274832247789163</v>
      </c>
      <c r="E32" s="323">
        <v>81.602603733460839</v>
      </c>
      <c r="F32" s="323">
        <v>110.91700201801214</v>
      </c>
      <c r="H32" s="316"/>
      <c r="I32" s="313"/>
      <c r="J32" s="316"/>
      <c r="K32" s="316"/>
      <c r="L32" s="316"/>
      <c r="M32" s="316"/>
      <c r="N32" s="316"/>
      <c r="O32" s="313"/>
    </row>
    <row r="33" spans="1:15" ht="13" x14ac:dyDescent="0.3">
      <c r="A33" s="216"/>
      <c r="B33" s="222">
        <v>55.072062457458998</v>
      </c>
      <c r="C33" s="323">
        <v>76.653547228743847</v>
      </c>
      <c r="D33" s="222">
        <v>57.026830672945536</v>
      </c>
      <c r="E33" s="323">
        <v>79.31331042872327</v>
      </c>
      <c r="F33" s="323">
        <v>108.56233556180798</v>
      </c>
      <c r="H33" s="314"/>
      <c r="I33" s="313"/>
      <c r="J33" s="316"/>
      <c r="K33" s="316"/>
      <c r="L33" s="316"/>
      <c r="M33" s="316"/>
      <c r="N33" s="316"/>
      <c r="O33" s="313"/>
    </row>
    <row r="34" spans="1:15" ht="13" x14ac:dyDescent="0.3">
      <c r="A34" s="216">
        <v>2020</v>
      </c>
      <c r="B34" s="222">
        <v>56.176183772055715</v>
      </c>
      <c r="C34" s="323">
        <v>78.50243901209889</v>
      </c>
      <c r="D34" s="222">
        <v>59.080055002194186</v>
      </c>
      <c r="E34" s="323">
        <v>77.938411628525117</v>
      </c>
      <c r="F34" s="323">
        <v>103.32396842194431</v>
      </c>
      <c r="G34" s="314"/>
      <c r="I34" s="313"/>
      <c r="J34" s="316"/>
      <c r="K34" s="316"/>
      <c r="L34" s="316"/>
      <c r="M34" s="316"/>
      <c r="N34" s="316"/>
      <c r="O34" s="313"/>
    </row>
    <row r="35" spans="1:15" ht="10.5" x14ac:dyDescent="0.25">
      <c r="A35" s="317"/>
      <c r="B35" s="314"/>
      <c r="C35" s="315"/>
      <c r="D35" s="314"/>
      <c r="E35" s="315"/>
      <c r="F35" s="315"/>
      <c r="G35" s="314"/>
      <c r="I35" s="313"/>
      <c r="J35" s="316"/>
      <c r="K35" s="316"/>
      <c r="L35" s="316"/>
      <c r="M35" s="316"/>
      <c r="N35" s="316"/>
    </row>
    <row r="36" spans="1:15" ht="10.5" x14ac:dyDescent="0.25">
      <c r="A36" s="317"/>
      <c r="B36" s="314"/>
      <c r="C36" s="315"/>
      <c r="D36" s="314"/>
      <c r="E36" s="315"/>
      <c r="F36" s="315"/>
      <c r="G36" s="314"/>
      <c r="I36" s="313"/>
      <c r="J36" s="316"/>
      <c r="K36" s="316"/>
      <c r="L36" s="316"/>
      <c r="M36" s="316"/>
      <c r="N36" s="316"/>
    </row>
    <row r="37" spans="1:15" ht="10.5" x14ac:dyDescent="0.25">
      <c r="A37" s="317"/>
      <c r="B37" s="314"/>
      <c r="C37" s="315"/>
      <c r="D37" s="314"/>
      <c r="E37" s="315"/>
      <c r="F37" s="315"/>
      <c r="G37" s="314"/>
      <c r="I37" s="313"/>
      <c r="J37" s="316"/>
      <c r="K37" s="316"/>
      <c r="L37" s="316"/>
      <c r="M37" s="316"/>
      <c r="N37" s="316"/>
    </row>
    <row r="38" spans="1:15" ht="10.5" x14ac:dyDescent="0.25">
      <c r="A38" s="317"/>
      <c r="B38" s="314"/>
      <c r="C38" s="315"/>
      <c r="D38" s="314"/>
      <c r="E38" s="315"/>
      <c r="F38" s="315"/>
      <c r="G38" s="314"/>
      <c r="I38" s="313"/>
      <c r="J38" s="316"/>
      <c r="K38" s="316"/>
      <c r="L38" s="316"/>
      <c r="M38" s="316"/>
      <c r="N38" s="316"/>
    </row>
    <row r="39" spans="1:15" ht="10.5" x14ac:dyDescent="0.25">
      <c r="A39" s="317"/>
      <c r="B39" s="314"/>
      <c r="C39" s="315"/>
      <c r="D39" s="314"/>
      <c r="E39" s="315"/>
      <c r="F39" s="315"/>
      <c r="G39" s="314"/>
      <c r="I39" s="313"/>
      <c r="J39" s="316"/>
      <c r="K39" s="316"/>
      <c r="L39" s="316"/>
      <c r="M39" s="316"/>
      <c r="N39" s="316"/>
    </row>
    <row r="40" spans="1:15" ht="10.5" x14ac:dyDescent="0.25">
      <c r="A40" s="313"/>
      <c r="B40" s="314"/>
      <c r="C40" s="314"/>
      <c r="D40" s="318"/>
      <c r="G40" s="314"/>
    </row>
    <row r="41" spans="1:15" ht="10.5" x14ac:dyDescent="0.25">
      <c r="A41" s="313"/>
      <c r="B41" s="314"/>
      <c r="C41" s="314"/>
      <c r="G41" s="314"/>
    </row>
    <row r="42" spans="1:15" ht="10.5" x14ac:dyDescent="0.25">
      <c r="A42" s="313"/>
      <c r="B42" s="319"/>
      <c r="C42" s="314"/>
      <c r="D42" s="319"/>
      <c r="E42" s="314"/>
      <c r="F42" s="314"/>
      <c r="G42" s="314"/>
    </row>
    <row r="43" spans="1:15" ht="10.5" x14ac:dyDescent="0.25">
      <c r="A43" s="313"/>
      <c r="B43" s="319"/>
      <c r="C43" s="314"/>
      <c r="D43" s="319"/>
      <c r="E43" s="314"/>
      <c r="F43" s="314"/>
      <c r="G43" s="314"/>
    </row>
    <row r="44" spans="1:15" ht="10.5" x14ac:dyDescent="0.25">
      <c r="A44" s="313"/>
      <c r="B44" s="319"/>
      <c r="C44" s="314"/>
      <c r="D44" s="319"/>
      <c r="E44" s="314"/>
      <c r="F44" s="314"/>
      <c r="G44" s="314"/>
    </row>
    <row r="45" spans="1:15" ht="10.5" x14ac:dyDescent="0.25">
      <c r="A45" s="313"/>
      <c r="B45" s="319"/>
      <c r="C45" s="314"/>
      <c r="D45" s="319"/>
      <c r="E45" s="314"/>
      <c r="F45" s="314"/>
      <c r="G45" s="314"/>
    </row>
    <row r="46" spans="1:15" ht="10.5" x14ac:dyDescent="0.25">
      <c r="A46" s="313"/>
      <c r="B46" s="314"/>
      <c r="C46" s="314"/>
      <c r="D46" s="319"/>
      <c r="E46" s="314"/>
      <c r="F46" s="314"/>
      <c r="G46" s="314"/>
    </row>
    <row r="47" spans="1:15" ht="10.5" x14ac:dyDescent="0.25">
      <c r="A47" s="313"/>
      <c r="B47" s="314"/>
      <c r="C47" s="314"/>
      <c r="D47" s="319"/>
      <c r="E47" s="314"/>
      <c r="F47" s="314"/>
      <c r="G47" s="314"/>
    </row>
    <row r="48" spans="1:15" ht="10.5" x14ac:dyDescent="0.25">
      <c r="A48" s="313"/>
      <c r="B48" s="314"/>
      <c r="C48" s="314"/>
      <c r="D48" s="319"/>
      <c r="E48" s="314"/>
      <c r="F48" s="314"/>
      <c r="G48" s="314"/>
    </row>
    <row r="49" spans="1:7" ht="10.5" x14ac:dyDescent="0.25">
      <c r="A49" s="313"/>
      <c r="B49" s="314"/>
      <c r="C49" s="314"/>
      <c r="D49" s="319"/>
      <c r="E49" s="314"/>
      <c r="F49" s="314"/>
      <c r="G49" s="314"/>
    </row>
    <row r="50" spans="1:7" ht="10.5" x14ac:dyDescent="0.25">
      <c r="A50" s="313"/>
      <c r="B50" s="314"/>
      <c r="C50" s="320"/>
      <c r="D50" s="320"/>
    </row>
    <row r="51" spans="1:7" ht="10.5" x14ac:dyDescent="0.25">
      <c r="A51" s="313"/>
      <c r="C51" s="320"/>
      <c r="D51" s="320"/>
    </row>
    <row r="52" spans="1:7" ht="10.5" x14ac:dyDescent="0.25">
      <c r="A52" s="313"/>
      <c r="C52" s="320"/>
      <c r="D52" s="320"/>
    </row>
    <row r="53" spans="1:7" ht="10.5" x14ac:dyDescent="0.25">
      <c r="A53" s="313"/>
      <c r="C53" s="320"/>
      <c r="D53" s="320"/>
    </row>
    <row r="54" spans="1:7" ht="10.5" x14ac:dyDescent="0.25">
      <c r="A54" s="313"/>
      <c r="C54" s="320"/>
      <c r="D54" s="320"/>
    </row>
    <row r="55" spans="1:7" ht="10.5" x14ac:dyDescent="0.25">
      <c r="A55" s="313"/>
      <c r="C55" s="320"/>
      <c r="D55" s="320"/>
    </row>
    <row r="56" spans="1:7" ht="10.5" x14ac:dyDescent="0.25">
      <c r="A56" s="313"/>
      <c r="C56" s="320"/>
      <c r="D56" s="320"/>
    </row>
    <row r="57" spans="1:7" ht="10.5" x14ac:dyDescent="0.25">
      <c r="A57" s="313"/>
      <c r="C57" s="320"/>
      <c r="D57" s="320"/>
    </row>
    <row r="58" spans="1:7" ht="10.5" x14ac:dyDescent="0.25">
      <c r="A58" s="313"/>
      <c r="C58" s="320"/>
      <c r="D58" s="320"/>
    </row>
    <row r="59" spans="1:7" ht="10.5" x14ac:dyDescent="0.25">
      <c r="A59" s="313"/>
      <c r="C59" s="320"/>
      <c r="D59" s="320"/>
    </row>
    <row r="60" spans="1:7" ht="10.5" x14ac:dyDescent="0.25">
      <c r="A60" s="313"/>
      <c r="C60" s="320"/>
      <c r="D60" s="320"/>
    </row>
    <row r="61" spans="1:7" ht="10.5" x14ac:dyDescent="0.25">
      <c r="A61" s="313"/>
      <c r="C61" s="320"/>
      <c r="D61" s="320"/>
    </row>
    <row r="62" spans="1:7" ht="10.5" x14ac:dyDescent="0.25">
      <c r="A62" s="313"/>
      <c r="C62" s="320"/>
      <c r="D62" s="320"/>
    </row>
    <row r="63" spans="1:7" ht="10.5" x14ac:dyDescent="0.25">
      <c r="A63" s="313"/>
      <c r="C63" s="320"/>
      <c r="D63" s="320"/>
    </row>
    <row r="64" spans="1:7" ht="10.5" x14ac:dyDescent="0.25">
      <c r="A64" s="313"/>
      <c r="C64" s="320"/>
      <c r="D64" s="320"/>
    </row>
    <row r="65" spans="1:4" ht="10.5" x14ac:dyDescent="0.25">
      <c r="A65" s="313"/>
      <c r="C65" s="320"/>
      <c r="D65" s="320"/>
    </row>
    <row r="66" spans="1:4" ht="10.5" x14ac:dyDescent="0.25">
      <c r="A66" s="313"/>
      <c r="C66" s="320"/>
      <c r="D66" s="320"/>
    </row>
    <row r="67" spans="1:4" ht="10.5" x14ac:dyDescent="0.25">
      <c r="A67" s="313"/>
      <c r="C67" s="320"/>
      <c r="D67" s="320"/>
    </row>
    <row r="68" spans="1:4" ht="10.5" x14ac:dyDescent="0.25">
      <c r="A68" s="313"/>
      <c r="C68" s="320"/>
      <c r="D68" s="320"/>
    </row>
    <row r="69" spans="1:4" ht="10.5" x14ac:dyDescent="0.25">
      <c r="A69" s="313"/>
      <c r="C69" s="320"/>
      <c r="D69" s="320"/>
    </row>
    <row r="70" spans="1:4" ht="10.5" x14ac:dyDescent="0.25">
      <c r="A70" s="313"/>
      <c r="C70" s="320"/>
      <c r="D70" s="320"/>
    </row>
    <row r="71" spans="1:4" ht="10.5" x14ac:dyDescent="0.25">
      <c r="A71" s="313"/>
      <c r="C71" s="320"/>
      <c r="D71" s="320"/>
    </row>
    <row r="72" spans="1:4" ht="10.5" x14ac:dyDescent="0.25">
      <c r="A72" s="313"/>
      <c r="C72" s="320"/>
      <c r="D72" s="320"/>
    </row>
    <row r="73" spans="1:4" ht="10.5" x14ac:dyDescent="0.25">
      <c r="A73" s="313"/>
      <c r="C73" s="320"/>
      <c r="D73" s="320"/>
    </row>
    <row r="74" spans="1:4" ht="10.5" x14ac:dyDescent="0.25">
      <c r="A74" s="313"/>
      <c r="C74" s="320"/>
      <c r="D74" s="320"/>
    </row>
    <row r="75" spans="1:4" ht="10.5" x14ac:dyDescent="0.25">
      <c r="A75" s="313"/>
      <c r="C75" s="320"/>
      <c r="D75" s="320"/>
    </row>
    <row r="76" spans="1:4" ht="10.5" x14ac:dyDescent="0.25">
      <c r="A76" s="313"/>
      <c r="C76" s="320"/>
      <c r="D76" s="320"/>
    </row>
    <row r="77" spans="1:4" ht="10.5" x14ac:dyDescent="0.25">
      <c r="A77" s="313"/>
      <c r="C77" s="320"/>
      <c r="D77" s="320"/>
    </row>
    <row r="78" spans="1:4" ht="10.5" x14ac:dyDescent="0.25">
      <c r="A78" s="313"/>
      <c r="C78" s="320"/>
      <c r="D78" s="320"/>
    </row>
    <row r="79" spans="1:4" ht="10.5" x14ac:dyDescent="0.25">
      <c r="A79" s="313"/>
      <c r="C79" s="320"/>
      <c r="D79" s="320"/>
    </row>
    <row r="80" spans="1:4" ht="10.5" x14ac:dyDescent="0.25">
      <c r="A80" s="313"/>
      <c r="C80" s="320"/>
      <c r="D80" s="320"/>
    </row>
    <row r="81" spans="1:4" ht="10.5" x14ac:dyDescent="0.25">
      <c r="A81" s="313"/>
      <c r="C81" s="320"/>
      <c r="D81" s="320"/>
    </row>
    <row r="82" spans="1:4" ht="10.5" x14ac:dyDescent="0.25">
      <c r="A82" s="313"/>
      <c r="C82" s="320"/>
      <c r="D82" s="320"/>
    </row>
    <row r="83" spans="1:4" ht="10.5" x14ac:dyDescent="0.25">
      <c r="A83" s="313"/>
      <c r="C83" s="320"/>
      <c r="D83" s="320"/>
    </row>
    <row r="84" spans="1:4" ht="10.5" x14ac:dyDescent="0.25">
      <c r="A84" s="313"/>
      <c r="C84" s="320"/>
      <c r="D84" s="320"/>
    </row>
    <row r="85" spans="1:4" ht="10.5" x14ac:dyDescent="0.25">
      <c r="A85" s="313"/>
      <c r="C85" s="320"/>
      <c r="D85" s="320"/>
    </row>
    <row r="86" spans="1:4" ht="10.5" x14ac:dyDescent="0.25">
      <c r="A86" s="313"/>
      <c r="C86" s="320"/>
      <c r="D86" s="320"/>
    </row>
    <row r="87" spans="1:4" ht="10.5" x14ac:dyDescent="0.25">
      <c r="A87" s="313"/>
      <c r="C87" s="320"/>
      <c r="D87" s="320"/>
    </row>
    <row r="88" spans="1:4" ht="10.5" x14ac:dyDescent="0.25">
      <c r="A88" s="313"/>
      <c r="C88" s="320"/>
      <c r="D88" s="320"/>
    </row>
    <row r="89" spans="1:4" ht="10.5" x14ac:dyDescent="0.25">
      <c r="A89" s="313"/>
      <c r="C89" s="320"/>
      <c r="D89" s="320"/>
    </row>
    <row r="90" spans="1:4" ht="10.5" x14ac:dyDescent="0.25">
      <c r="A90" s="313"/>
      <c r="C90" s="320"/>
      <c r="D90" s="320"/>
    </row>
    <row r="91" spans="1:4" ht="10.5" x14ac:dyDescent="0.25">
      <c r="A91" s="313"/>
      <c r="C91" s="320"/>
      <c r="D91" s="320"/>
    </row>
    <row r="92" spans="1:4" ht="10.5" x14ac:dyDescent="0.25">
      <c r="A92" s="313"/>
      <c r="C92" s="320"/>
      <c r="D92" s="320"/>
    </row>
    <row r="93" spans="1:4" ht="10.5" x14ac:dyDescent="0.25">
      <c r="A93" s="313"/>
      <c r="C93" s="320"/>
      <c r="D93" s="320"/>
    </row>
    <row r="94" spans="1:4" ht="10.5" x14ac:dyDescent="0.25">
      <c r="A94" s="313"/>
      <c r="C94" s="320"/>
      <c r="D94" s="320"/>
    </row>
    <row r="95" spans="1:4" ht="10.5" x14ac:dyDescent="0.25">
      <c r="A95" s="313"/>
      <c r="C95" s="320"/>
      <c r="D95" s="320"/>
    </row>
    <row r="96" spans="1:4" ht="10.5" x14ac:dyDescent="0.25">
      <c r="A96" s="313"/>
      <c r="C96" s="320"/>
      <c r="D96" s="320"/>
    </row>
    <row r="97" spans="1:4" ht="10.5" x14ac:dyDescent="0.25">
      <c r="A97" s="313"/>
      <c r="C97" s="320"/>
      <c r="D97" s="320"/>
    </row>
    <row r="98" spans="1:4" ht="10.5" x14ac:dyDescent="0.25">
      <c r="A98" s="313"/>
      <c r="C98" s="320"/>
      <c r="D98" s="320"/>
    </row>
    <row r="99" spans="1:4" ht="10.5" x14ac:dyDescent="0.25">
      <c r="A99" s="313"/>
      <c r="C99" s="320"/>
      <c r="D99" s="320"/>
    </row>
    <row r="100" spans="1:4" ht="10.5" x14ac:dyDescent="0.25">
      <c r="A100" s="313"/>
      <c r="C100" s="320"/>
      <c r="D100" s="320"/>
    </row>
    <row r="101" spans="1:4" ht="10.5" x14ac:dyDescent="0.25">
      <c r="A101" s="313"/>
      <c r="C101" s="320"/>
      <c r="D101" s="320"/>
    </row>
    <row r="102" spans="1:4" ht="10.5" x14ac:dyDescent="0.25">
      <c r="A102" s="313"/>
      <c r="C102" s="320"/>
      <c r="D102" s="320"/>
    </row>
    <row r="103" spans="1:4" ht="10.5" x14ac:dyDescent="0.25">
      <c r="A103" s="313"/>
      <c r="C103" s="320"/>
      <c r="D103" s="320"/>
    </row>
    <row r="104" spans="1:4" ht="10.5" x14ac:dyDescent="0.25">
      <c r="A104" s="313"/>
      <c r="C104" s="320"/>
      <c r="D104" s="320"/>
    </row>
    <row r="105" spans="1:4" ht="10.5" x14ac:dyDescent="0.25">
      <c r="A105" s="313"/>
      <c r="C105" s="320"/>
      <c r="D105" s="320"/>
    </row>
    <row r="106" spans="1:4" ht="10.5" x14ac:dyDescent="0.25">
      <c r="A106" s="313"/>
      <c r="C106" s="320"/>
      <c r="D106" s="320"/>
    </row>
    <row r="107" spans="1:4" ht="10.5" x14ac:dyDescent="0.25">
      <c r="A107" s="313"/>
      <c r="C107" s="320"/>
      <c r="D107" s="320"/>
    </row>
    <row r="108" spans="1:4" ht="10.5" x14ac:dyDescent="0.25">
      <c r="A108" s="313"/>
      <c r="C108" s="320"/>
      <c r="D108" s="320"/>
    </row>
    <row r="109" spans="1:4" ht="10.5" x14ac:dyDescent="0.25">
      <c r="A109" s="313"/>
      <c r="C109" s="320"/>
      <c r="D109" s="320"/>
    </row>
    <row r="110" spans="1:4" ht="10.5" x14ac:dyDescent="0.25">
      <c r="A110" s="313"/>
      <c r="C110" s="320"/>
      <c r="D110" s="320"/>
    </row>
    <row r="111" spans="1:4" ht="10.5" x14ac:dyDescent="0.25">
      <c r="A111" s="313"/>
    </row>
    <row r="112" spans="1:4" ht="10.5" x14ac:dyDescent="0.25">
      <c r="A112" s="313"/>
    </row>
    <row r="113" spans="1:1" ht="10.5" x14ac:dyDescent="0.25">
      <c r="A113" s="313"/>
    </row>
    <row r="114" spans="1:1" ht="10.5" x14ac:dyDescent="0.25">
      <c r="A114" s="313"/>
    </row>
    <row r="115" spans="1:1" ht="10.5" x14ac:dyDescent="0.25">
      <c r="A115" s="313"/>
    </row>
    <row r="116" spans="1:1" ht="10.5" x14ac:dyDescent="0.25">
      <c r="A116" s="313"/>
    </row>
    <row r="117" spans="1:1" ht="10.5" x14ac:dyDescent="0.25">
      <c r="A117" s="313"/>
    </row>
    <row r="118" spans="1:1" ht="10.5" x14ac:dyDescent="0.25">
      <c r="A118" s="313"/>
    </row>
    <row r="119" spans="1:1" ht="10.5" x14ac:dyDescent="0.25">
      <c r="A119" s="313"/>
    </row>
    <row r="120" spans="1:1" ht="10.5" x14ac:dyDescent="0.25">
      <c r="A120" s="313"/>
    </row>
    <row r="121" spans="1:1" ht="10.5" x14ac:dyDescent="0.25">
      <c r="A121" s="313"/>
    </row>
    <row r="122" spans="1:1" ht="10.5" x14ac:dyDescent="0.25">
      <c r="A122" s="313"/>
    </row>
    <row r="123" spans="1:1" ht="10.5" x14ac:dyDescent="0.25">
      <c r="A123" s="313"/>
    </row>
    <row r="124" spans="1:1" ht="10.5" x14ac:dyDescent="0.25">
      <c r="A124" s="313"/>
    </row>
    <row r="125" spans="1:1" ht="10.5" x14ac:dyDescent="0.25">
      <c r="A125" s="313"/>
    </row>
    <row r="126" spans="1:1" ht="10.5" x14ac:dyDescent="0.25">
      <c r="A126" s="313"/>
    </row>
    <row r="127" spans="1:1" ht="10.5" x14ac:dyDescent="0.25">
      <c r="A127" s="313"/>
    </row>
    <row r="128" spans="1:1" ht="10.5" x14ac:dyDescent="0.25">
      <c r="A128" s="313"/>
    </row>
    <row r="129" spans="1:1" ht="10.5" x14ac:dyDescent="0.25">
      <c r="A129" s="313"/>
    </row>
    <row r="130" spans="1:1" ht="10.5" x14ac:dyDescent="0.25">
      <c r="A130" s="313"/>
    </row>
    <row r="131" spans="1:1" ht="10.5" x14ac:dyDescent="0.25">
      <c r="A131" s="313"/>
    </row>
    <row r="132" spans="1:1" ht="10.5" x14ac:dyDescent="0.25">
      <c r="A132" s="313"/>
    </row>
    <row r="133" spans="1:1" ht="10.5" x14ac:dyDescent="0.25">
      <c r="A133" s="313"/>
    </row>
    <row r="134" spans="1:1" ht="10.5" x14ac:dyDescent="0.25">
      <c r="A134" s="313"/>
    </row>
    <row r="135" spans="1:1" ht="10.5" x14ac:dyDescent="0.25">
      <c r="A135" s="313"/>
    </row>
    <row r="136" spans="1:1" ht="10.5" x14ac:dyDescent="0.25">
      <c r="A136" s="313"/>
    </row>
    <row r="137" spans="1:1" ht="10.5" x14ac:dyDescent="0.25">
      <c r="A137" s="313"/>
    </row>
    <row r="138" spans="1:1" ht="10.5" x14ac:dyDescent="0.25">
      <c r="A138" s="313"/>
    </row>
    <row r="139" spans="1:1" ht="10.5" x14ac:dyDescent="0.25">
      <c r="A139" s="313"/>
    </row>
    <row r="140" spans="1:1" ht="10.5" x14ac:dyDescent="0.25">
      <c r="A140" s="313"/>
    </row>
    <row r="141" spans="1:1" ht="10.5" x14ac:dyDescent="0.25">
      <c r="A141" s="313"/>
    </row>
    <row r="142" spans="1:1" ht="10.5" x14ac:dyDescent="0.25">
      <c r="A142" s="313"/>
    </row>
    <row r="143" spans="1:1" ht="10.5" x14ac:dyDescent="0.25">
      <c r="A143" s="313"/>
    </row>
    <row r="144" spans="1:1" ht="10.5" x14ac:dyDescent="0.25">
      <c r="A144" s="313"/>
    </row>
    <row r="145" spans="1:1" ht="10.5" x14ac:dyDescent="0.25">
      <c r="A145" s="313"/>
    </row>
    <row r="146" spans="1:1" ht="10.5" x14ac:dyDescent="0.25">
      <c r="A146" s="313"/>
    </row>
    <row r="147" spans="1:1" ht="10.5" x14ac:dyDescent="0.25">
      <c r="A147" s="313"/>
    </row>
    <row r="148" spans="1:1" ht="10.5" x14ac:dyDescent="0.25">
      <c r="A148" s="313"/>
    </row>
    <row r="149" spans="1:1" ht="10.5" x14ac:dyDescent="0.25">
      <c r="A149" s="313"/>
    </row>
    <row r="150" spans="1:1" ht="10.5" x14ac:dyDescent="0.25">
      <c r="A150" s="313"/>
    </row>
    <row r="151" spans="1:1" ht="10.5" x14ac:dyDescent="0.25">
      <c r="A151" s="313"/>
    </row>
    <row r="152" spans="1:1" ht="10.5" x14ac:dyDescent="0.25">
      <c r="A152" s="313"/>
    </row>
    <row r="153" spans="1:1" ht="10.5" x14ac:dyDescent="0.25">
      <c r="A153" s="313"/>
    </row>
    <row r="154" spans="1:1" ht="10.5" x14ac:dyDescent="0.25">
      <c r="A154" s="313"/>
    </row>
    <row r="155" spans="1:1" ht="10.5" x14ac:dyDescent="0.25">
      <c r="A155" s="313"/>
    </row>
    <row r="156" spans="1:1" ht="10.5" x14ac:dyDescent="0.25">
      <c r="A156" s="313"/>
    </row>
    <row r="157" spans="1:1" ht="10.5" x14ac:dyDescent="0.25">
      <c r="A157" s="313"/>
    </row>
    <row r="158" spans="1:1" ht="10.5" x14ac:dyDescent="0.25">
      <c r="A158" s="313"/>
    </row>
    <row r="159" spans="1:1" ht="10.5" x14ac:dyDescent="0.25">
      <c r="A159" s="313"/>
    </row>
    <row r="160" spans="1:1" ht="10.5" x14ac:dyDescent="0.25">
      <c r="A160" s="313"/>
    </row>
    <row r="161" spans="1:1" ht="10.5" x14ac:dyDescent="0.25">
      <c r="A161" s="313"/>
    </row>
    <row r="162" spans="1:1" ht="10.5" x14ac:dyDescent="0.25">
      <c r="A162" s="313"/>
    </row>
    <row r="163" spans="1:1" ht="10.5" x14ac:dyDescent="0.25">
      <c r="A163" s="313"/>
    </row>
    <row r="164" spans="1:1" ht="10.5" x14ac:dyDescent="0.25">
      <c r="A164" s="313"/>
    </row>
    <row r="165" spans="1:1" ht="10.5" x14ac:dyDescent="0.25">
      <c r="A165" s="313"/>
    </row>
    <row r="166" spans="1:1" ht="10.5" x14ac:dyDescent="0.25">
      <c r="A166" s="313"/>
    </row>
    <row r="167" spans="1:1" ht="10.5" x14ac:dyDescent="0.25">
      <c r="A167" s="313"/>
    </row>
    <row r="168" spans="1:1" ht="10.5" x14ac:dyDescent="0.25">
      <c r="A168" s="313"/>
    </row>
    <row r="169" spans="1:1" ht="10.5" x14ac:dyDescent="0.25">
      <c r="A169" s="313"/>
    </row>
    <row r="170" spans="1:1" ht="10.5" x14ac:dyDescent="0.25">
      <c r="A170" s="313"/>
    </row>
    <row r="171" spans="1:1" ht="10.5" x14ac:dyDescent="0.25">
      <c r="A171" s="313"/>
    </row>
    <row r="172" spans="1:1" ht="10.5" x14ac:dyDescent="0.25">
      <c r="A172" s="313"/>
    </row>
    <row r="173" spans="1:1" ht="10.5" x14ac:dyDescent="0.25">
      <c r="A173" s="313"/>
    </row>
    <row r="174" spans="1:1" ht="10.5" x14ac:dyDescent="0.25">
      <c r="A174" s="313"/>
    </row>
    <row r="175" spans="1:1" ht="10.5" x14ac:dyDescent="0.25">
      <c r="A175" s="313"/>
    </row>
    <row r="176" spans="1:1" ht="10.5" x14ac:dyDescent="0.25">
      <c r="A176" s="313"/>
    </row>
    <row r="177" spans="1:1" ht="10.5" x14ac:dyDescent="0.25">
      <c r="A177" s="313"/>
    </row>
    <row r="178" spans="1:1" ht="10.5" x14ac:dyDescent="0.25">
      <c r="A178" s="313"/>
    </row>
    <row r="179" spans="1:1" ht="10.5" x14ac:dyDescent="0.25">
      <c r="A179" s="313"/>
    </row>
    <row r="180" spans="1:1" ht="10.5" x14ac:dyDescent="0.25">
      <c r="A180" s="313"/>
    </row>
    <row r="181" spans="1:1" ht="10.5" x14ac:dyDescent="0.25">
      <c r="A181" s="313"/>
    </row>
    <row r="182" spans="1:1" ht="10.5" x14ac:dyDescent="0.25">
      <c r="A182" s="313"/>
    </row>
    <row r="183" spans="1:1" ht="10.5" x14ac:dyDescent="0.25">
      <c r="A183" s="313"/>
    </row>
    <row r="184" spans="1:1" ht="10.5" x14ac:dyDescent="0.25">
      <c r="A184" s="313"/>
    </row>
    <row r="185" spans="1:1" ht="10.5" x14ac:dyDescent="0.25">
      <c r="A185" s="313"/>
    </row>
    <row r="186" spans="1:1" ht="10.5" x14ac:dyDescent="0.25">
      <c r="A186" s="313"/>
    </row>
    <row r="187" spans="1:1" ht="10.5" x14ac:dyDescent="0.25">
      <c r="A187" s="313"/>
    </row>
    <row r="188" spans="1:1" ht="10.5" x14ac:dyDescent="0.25">
      <c r="A188" s="313"/>
    </row>
    <row r="189" spans="1:1" ht="10.5" x14ac:dyDescent="0.25">
      <c r="A189" s="313"/>
    </row>
    <row r="190" spans="1:1" ht="10.5" x14ac:dyDescent="0.25">
      <c r="A190" s="313"/>
    </row>
    <row r="191" spans="1:1" ht="10.5" x14ac:dyDescent="0.25">
      <c r="A191" s="313"/>
    </row>
    <row r="192" spans="1:1" ht="10.5" x14ac:dyDescent="0.25">
      <c r="A192" s="313"/>
    </row>
    <row r="193" spans="1:1" ht="10.5" x14ac:dyDescent="0.25">
      <c r="A193" s="313"/>
    </row>
    <row r="194" spans="1:1" ht="10.5" x14ac:dyDescent="0.25">
      <c r="A194" s="313"/>
    </row>
    <row r="195" spans="1:1" ht="10.5" x14ac:dyDescent="0.25">
      <c r="A195" s="313"/>
    </row>
    <row r="196" spans="1:1" ht="10.5" x14ac:dyDescent="0.25">
      <c r="A196" s="313"/>
    </row>
    <row r="197" spans="1:1" ht="10.5" x14ac:dyDescent="0.25">
      <c r="A197" s="313"/>
    </row>
    <row r="198" spans="1:1" ht="10.5" x14ac:dyDescent="0.25">
      <c r="A198" s="313"/>
    </row>
    <row r="199" spans="1:1" ht="10.5" x14ac:dyDescent="0.25">
      <c r="A199" s="313"/>
    </row>
    <row r="200" spans="1:1" ht="10.5" x14ac:dyDescent="0.25">
      <c r="A200" s="313"/>
    </row>
    <row r="201" spans="1:1" ht="10.5" x14ac:dyDescent="0.25">
      <c r="A201" s="313"/>
    </row>
    <row r="202" spans="1:1" ht="10.5" x14ac:dyDescent="0.25">
      <c r="A202" s="313"/>
    </row>
    <row r="203" spans="1:1" ht="10.5" x14ac:dyDescent="0.25">
      <c r="A203" s="313"/>
    </row>
    <row r="204" spans="1:1" ht="10.5" x14ac:dyDescent="0.25">
      <c r="A204" s="313"/>
    </row>
    <row r="205" spans="1:1" ht="10.5" x14ac:dyDescent="0.25">
      <c r="A205" s="313"/>
    </row>
    <row r="206" spans="1:1" ht="10.5" x14ac:dyDescent="0.25">
      <c r="A206" s="313"/>
    </row>
    <row r="207" spans="1:1" ht="10.5" x14ac:dyDescent="0.25">
      <c r="A207" s="313"/>
    </row>
    <row r="208" spans="1:1" ht="10.5" x14ac:dyDescent="0.25">
      <c r="A208" s="313"/>
    </row>
    <row r="209" spans="1:1" ht="10.5" x14ac:dyDescent="0.25">
      <c r="A209" s="313"/>
    </row>
    <row r="210" spans="1:1" ht="10.5" x14ac:dyDescent="0.25">
      <c r="A210" s="313"/>
    </row>
    <row r="211" spans="1:1" ht="10.5" x14ac:dyDescent="0.25">
      <c r="A211" s="313"/>
    </row>
    <row r="212" spans="1:1" ht="10.5" x14ac:dyDescent="0.25">
      <c r="A212" s="313"/>
    </row>
    <row r="213" spans="1:1" ht="10.5" x14ac:dyDescent="0.25">
      <c r="A213" s="313"/>
    </row>
    <row r="214" spans="1:1" ht="10.5" x14ac:dyDescent="0.25">
      <c r="A214" s="313"/>
    </row>
    <row r="215" spans="1:1" ht="10.5" x14ac:dyDescent="0.25">
      <c r="A215" s="313"/>
    </row>
    <row r="216" spans="1:1" ht="10.5" x14ac:dyDescent="0.25">
      <c r="A216" s="313"/>
    </row>
    <row r="217" spans="1:1" ht="10.5" x14ac:dyDescent="0.25">
      <c r="A217" s="313"/>
    </row>
    <row r="218" spans="1:1" ht="10.5" x14ac:dyDescent="0.25">
      <c r="A218" s="313"/>
    </row>
    <row r="219" spans="1:1" ht="10.5" x14ac:dyDescent="0.25">
      <c r="A219" s="313"/>
    </row>
    <row r="220" spans="1:1" ht="10.5" x14ac:dyDescent="0.25">
      <c r="A220" s="313"/>
    </row>
    <row r="221" spans="1:1" ht="10.5" x14ac:dyDescent="0.25">
      <c r="A221" s="313"/>
    </row>
    <row r="222" spans="1:1" ht="10.5" x14ac:dyDescent="0.25">
      <c r="A222" s="313"/>
    </row>
    <row r="223" spans="1:1" ht="10.5" x14ac:dyDescent="0.25">
      <c r="A223" s="313"/>
    </row>
    <row r="224" spans="1:1" ht="10.5" x14ac:dyDescent="0.25">
      <c r="A224" s="313"/>
    </row>
    <row r="225" spans="1:1" ht="10.5" x14ac:dyDescent="0.25">
      <c r="A225" s="313"/>
    </row>
    <row r="226" spans="1:1" ht="10.5" x14ac:dyDescent="0.25">
      <c r="A226" s="313"/>
    </row>
    <row r="227" spans="1:1" ht="10.5" x14ac:dyDescent="0.25">
      <c r="A227" s="313"/>
    </row>
    <row r="228" spans="1:1" ht="10.5" x14ac:dyDescent="0.25">
      <c r="A228" s="313"/>
    </row>
    <row r="229" spans="1:1" ht="10.5" x14ac:dyDescent="0.25">
      <c r="A229" s="313"/>
    </row>
    <row r="230" spans="1:1" ht="10.5" x14ac:dyDescent="0.25">
      <c r="A230" s="313"/>
    </row>
    <row r="231" spans="1:1" ht="10.5" x14ac:dyDescent="0.25">
      <c r="A231" s="313"/>
    </row>
    <row r="232" spans="1:1" ht="10.5" x14ac:dyDescent="0.25">
      <c r="A232" s="313"/>
    </row>
    <row r="233" spans="1:1" ht="10.5" x14ac:dyDescent="0.25">
      <c r="A233" s="313"/>
    </row>
    <row r="234" spans="1:1" ht="10.5" x14ac:dyDescent="0.25">
      <c r="A234" s="313"/>
    </row>
    <row r="235" spans="1:1" ht="10.5" x14ac:dyDescent="0.25">
      <c r="A235" s="313"/>
    </row>
    <row r="236" spans="1:1" ht="10.5" x14ac:dyDescent="0.25">
      <c r="A236" s="313"/>
    </row>
    <row r="237" spans="1:1" ht="10.5" x14ac:dyDescent="0.25">
      <c r="A237" s="313"/>
    </row>
    <row r="238" spans="1:1" ht="10.5" x14ac:dyDescent="0.25">
      <c r="A238" s="313"/>
    </row>
    <row r="239" spans="1:1" ht="10.5" x14ac:dyDescent="0.25">
      <c r="A239" s="313"/>
    </row>
    <row r="240" spans="1:1" ht="10.5" x14ac:dyDescent="0.25">
      <c r="A240" s="313"/>
    </row>
    <row r="241" spans="1:1" ht="10.5" x14ac:dyDescent="0.25">
      <c r="A241" s="313"/>
    </row>
    <row r="242" spans="1:1" ht="10.5" x14ac:dyDescent="0.25">
      <c r="A242" s="313"/>
    </row>
    <row r="243" spans="1:1" ht="10.5" x14ac:dyDescent="0.25">
      <c r="A243" s="313"/>
    </row>
    <row r="244" spans="1:1" ht="10.5" x14ac:dyDescent="0.25">
      <c r="A244" s="313"/>
    </row>
    <row r="245" spans="1:1" ht="10.5" x14ac:dyDescent="0.25">
      <c r="A245" s="313"/>
    </row>
    <row r="246" spans="1:1" ht="10.5" x14ac:dyDescent="0.25">
      <c r="A246" s="313"/>
    </row>
    <row r="247" spans="1:1" ht="10.5" x14ac:dyDescent="0.25">
      <c r="A247" s="313"/>
    </row>
    <row r="248" spans="1:1" ht="10.5" x14ac:dyDescent="0.25">
      <c r="A248" s="313"/>
    </row>
    <row r="249" spans="1:1" ht="10.5" x14ac:dyDescent="0.25">
      <c r="A249" s="313"/>
    </row>
    <row r="250" spans="1:1" ht="10.5" x14ac:dyDescent="0.25">
      <c r="A250" s="313"/>
    </row>
    <row r="251" spans="1:1" ht="10.5" x14ac:dyDescent="0.25">
      <c r="A251" s="313"/>
    </row>
    <row r="252" spans="1:1" ht="10.5" x14ac:dyDescent="0.25">
      <c r="A252" s="313"/>
    </row>
    <row r="253" spans="1:1" ht="10.5" x14ac:dyDescent="0.25">
      <c r="A253" s="313"/>
    </row>
    <row r="254" spans="1:1" ht="10.5" x14ac:dyDescent="0.25">
      <c r="A254" s="313"/>
    </row>
    <row r="255" spans="1:1" ht="10.5" x14ac:dyDescent="0.25">
      <c r="A255" s="313"/>
    </row>
    <row r="256" spans="1:1" ht="10.5" x14ac:dyDescent="0.25">
      <c r="A256" s="313"/>
    </row>
    <row r="257" spans="1:1" ht="10.5" x14ac:dyDescent="0.25">
      <c r="A257" s="313"/>
    </row>
    <row r="258" spans="1:1" ht="10.5" x14ac:dyDescent="0.25">
      <c r="A258" s="313"/>
    </row>
    <row r="259" spans="1:1" ht="10.5" x14ac:dyDescent="0.25">
      <c r="A259" s="313"/>
    </row>
    <row r="260" spans="1:1" ht="10.5" x14ac:dyDescent="0.25">
      <c r="A260" s="313"/>
    </row>
    <row r="261" spans="1:1" ht="10.5" x14ac:dyDescent="0.25">
      <c r="A261" s="313"/>
    </row>
    <row r="262" spans="1:1" ht="10.5" x14ac:dyDescent="0.25">
      <c r="A262" s="313"/>
    </row>
    <row r="263" spans="1:1" ht="10.5" x14ac:dyDescent="0.25">
      <c r="A263" s="313"/>
    </row>
    <row r="264" spans="1:1" ht="10.5" x14ac:dyDescent="0.25">
      <c r="A264" s="313"/>
    </row>
    <row r="265" spans="1:1" ht="10.5" x14ac:dyDescent="0.25">
      <c r="A265" s="313"/>
    </row>
    <row r="266" spans="1:1" ht="10.5" x14ac:dyDescent="0.25">
      <c r="A266" s="313"/>
    </row>
    <row r="267" spans="1:1" ht="10.5" x14ac:dyDescent="0.25">
      <c r="A267" s="313"/>
    </row>
    <row r="268" spans="1:1" ht="10.5" x14ac:dyDescent="0.25">
      <c r="A268" s="313"/>
    </row>
    <row r="269" spans="1:1" ht="10.5" x14ac:dyDescent="0.25">
      <c r="A269" s="313"/>
    </row>
    <row r="270" spans="1:1" ht="10.5" x14ac:dyDescent="0.25">
      <c r="A270" s="313"/>
    </row>
    <row r="271" spans="1:1" ht="10.5" x14ac:dyDescent="0.25">
      <c r="A271" s="313"/>
    </row>
    <row r="272" spans="1:1" ht="10.5" x14ac:dyDescent="0.25">
      <c r="A272" s="313"/>
    </row>
    <row r="273" spans="1:1" ht="10.5" x14ac:dyDescent="0.25">
      <c r="A273" s="313"/>
    </row>
    <row r="274" spans="1:1" ht="10.5" x14ac:dyDescent="0.25">
      <c r="A274" s="313"/>
    </row>
    <row r="275" spans="1:1" ht="10.5" x14ac:dyDescent="0.25">
      <c r="A275" s="313"/>
    </row>
    <row r="276" spans="1:1" ht="10.5" x14ac:dyDescent="0.25">
      <c r="A276" s="313"/>
    </row>
    <row r="277" spans="1:1" ht="10.5" x14ac:dyDescent="0.25">
      <c r="A277" s="313"/>
    </row>
    <row r="278" spans="1:1" ht="10.5" x14ac:dyDescent="0.25">
      <c r="A278" s="313"/>
    </row>
    <row r="279" spans="1:1" ht="10.5" x14ac:dyDescent="0.25">
      <c r="A279" s="313"/>
    </row>
    <row r="280" spans="1:1" ht="10.5" x14ac:dyDescent="0.25">
      <c r="A280" s="313"/>
    </row>
    <row r="281" spans="1:1" ht="10.5" x14ac:dyDescent="0.25">
      <c r="A281" s="313"/>
    </row>
    <row r="282" spans="1:1" ht="10.5" x14ac:dyDescent="0.25">
      <c r="A282" s="313"/>
    </row>
    <row r="283" spans="1:1" ht="10.5" x14ac:dyDescent="0.25">
      <c r="A283" s="313"/>
    </row>
    <row r="284" spans="1:1" ht="10.5" x14ac:dyDescent="0.25">
      <c r="A284" s="313"/>
    </row>
    <row r="285" spans="1:1" ht="10.5" x14ac:dyDescent="0.25">
      <c r="A285" s="313"/>
    </row>
    <row r="286" spans="1:1" ht="10.5" x14ac:dyDescent="0.25">
      <c r="A286" s="313"/>
    </row>
    <row r="287" spans="1:1" ht="10.5" x14ac:dyDescent="0.25">
      <c r="A287" s="313"/>
    </row>
    <row r="288" spans="1:1" ht="10.5" x14ac:dyDescent="0.25">
      <c r="A288" s="313"/>
    </row>
    <row r="289" spans="1:1" ht="10.5" x14ac:dyDescent="0.25">
      <c r="A289" s="313"/>
    </row>
    <row r="290" spans="1:1" ht="10.5" x14ac:dyDescent="0.25">
      <c r="A290" s="313"/>
    </row>
    <row r="291" spans="1:1" ht="10.5" x14ac:dyDescent="0.25">
      <c r="A291" s="313"/>
    </row>
    <row r="292" spans="1:1" ht="10.5" x14ac:dyDescent="0.25">
      <c r="A292" s="313"/>
    </row>
    <row r="293" spans="1:1" ht="10.5" x14ac:dyDescent="0.25">
      <c r="A293" s="313"/>
    </row>
    <row r="294" spans="1:1" ht="10.5" x14ac:dyDescent="0.25">
      <c r="A294" s="313"/>
    </row>
    <row r="295" spans="1:1" ht="10.5" x14ac:dyDescent="0.25">
      <c r="A295" s="313"/>
    </row>
    <row r="296" spans="1:1" ht="10.5" x14ac:dyDescent="0.25">
      <c r="A296" s="313"/>
    </row>
    <row r="297" spans="1:1" ht="10.5" x14ac:dyDescent="0.25">
      <c r="A297" s="313"/>
    </row>
    <row r="298" spans="1:1" ht="10.5" x14ac:dyDescent="0.25">
      <c r="A298" s="313"/>
    </row>
    <row r="299" spans="1:1" ht="10.5" x14ac:dyDescent="0.25">
      <c r="A299" s="313"/>
    </row>
    <row r="300" spans="1:1" ht="10.5" x14ac:dyDescent="0.25">
      <c r="A300" s="313"/>
    </row>
    <row r="301" spans="1:1" ht="10.5" x14ac:dyDescent="0.25">
      <c r="A301" s="313"/>
    </row>
    <row r="302" spans="1:1" ht="10.5" x14ac:dyDescent="0.25">
      <c r="A302" s="313"/>
    </row>
    <row r="303" spans="1:1" ht="10.5" x14ac:dyDescent="0.25">
      <c r="A303" s="313"/>
    </row>
    <row r="304" spans="1:1" ht="10.5" x14ac:dyDescent="0.25">
      <c r="A304" s="313"/>
    </row>
    <row r="305" spans="1:1" ht="10.5" x14ac:dyDescent="0.25">
      <c r="A305" s="313"/>
    </row>
    <row r="306" spans="1:1" ht="10.5" x14ac:dyDescent="0.25">
      <c r="A306" s="313"/>
    </row>
    <row r="307" spans="1:1" ht="10.5" x14ac:dyDescent="0.25">
      <c r="A307" s="313"/>
    </row>
    <row r="308" spans="1:1" ht="10.5" x14ac:dyDescent="0.25">
      <c r="A308" s="313"/>
    </row>
    <row r="309" spans="1:1" ht="10.5" x14ac:dyDescent="0.25">
      <c r="A309" s="313"/>
    </row>
    <row r="310" spans="1:1" ht="10.5" x14ac:dyDescent="0.25">
      <c r="A310" s="313"/>
    </row>
    <row r="311" spans="1:1" ht="10.5" x14ac:dyDescent="0.25">
      <c r="A311" s="313"/>
    </row>
    <row r="312" spans="1:1" ht="10.5" x14ac:dyDescent="0.25">
      <c r="A312" s="313"/>
    </row>
    <row r="313" spans="1:1" ht="10.5" x14ac:dyDescent="0.25">
      <c r="A313" s="313"/>
    </row>
    <row r="314" spans="1:1" ht="10.5" x14ac:dyDescent="0.25">
      <c r="A314" s="313"/>
    </row>
    <row r="315" spans="1:1" ht="10.5" x14ac:dyDescent="0.25">
      <c r="A315" s="313"/>
    </row>
    <row r="316" spans="1:1" ht="10.5" x14ac:dyDescent="0.25">
      <c r="A316" s="313"/>
    </row>
    <row r="317" spans="1:1" ht="10.5" x14ac:dyDescent="0.25">
      <c r="A317" s="313"/>
    </row>
    <row r="318" spans="1:1" ht="10.5" x14ac:dyDescent="0.25">
      <c r="A318" s="313"/>
    </row>
    <row r="319" spans="1:1" ht="10.5" x14ac:dyDescent="0.25">
      <c r="A319" s="313"/>
    </row>
    <row r="320" spans="1:1" ht="10.5" x14ac:dyDescent="0.25">
      <c r="A320" s="313"/>
    </row>
    <row r="321" spans="1:1" ht="10.5" x14ac:dyDescent="0.25">
      <c r="A321" s="313"/>
    </row>
    <row r="322" spans="1:1" ht="10.5" x14ac:dyDescent="0.25">
      <c r="A322" s="313"/>
    </row>
    <row r="323" spans="1:1" ht="10.5" x14ac:dyDescent="0.25">
      <c r="A323" s="313"/>
    </row>
    <row r="324" spans="1:1" ht="10.5" x14ac:dyDescent="0.25">
      <c r="A324" s="313"/>
    </row>
    <row r="325" spans="1:1" ht="10.5" x14ac:dyDescent="0.25">
      <c r="A325" s="313"/>
    </row>
    <row r="326" spans="1:1" ht="10.5" x14ac:dyDescent="0.25">
      <c r="A326" s="313"/>
    </row>
    <row r="327" spans="1:1" ht="10.5" x14ac:dyDescent="0.25">
      <c r="A327" s="313"/>
    </row>
    <row r="328" spans="1:1" ht="10.5" x14ac:dyDescent="0.25">
      <c r="A328" s="313"/>
    </row>
    <row r="329" spans="1:1" ht="10.5" x14ac:dyDescent="0.25">
      <c r="A329" s="313"/>
    </row>
    <row r="330" spans="1:1" ht="10.5" x14ac:dyDescent="0.25">
      <c r="A330" s="313"/>
    </row>
    <row r="331" spans="1:1" ht="10.5" x14ac:dyDescent="0.25">
      <c r="A331" s="313"/>
    </row>
    <row r="332" spans="1:1" ht="10.5" x14ac:dyDescent="0.25">
      <c r="A332" s="313"/>
    </row>
    <row r="333" spans="1:1" ht="10.5" x14ac:dyDescent="0.25">
      <c r="A333" s="313"/>
    </row>
    <row r="334" spans="1:1" ht="10.5" x14ac:dyDescent="0.25">
      <c r="A334" s="313"/>
    </row>
    <row r="335" spans="1:1" ht="10.5" x14ac:dyDescent="0.25">
      <c r="A335" s="313"/>
    </row>
    <row r="336" spans="1:1" ht="10.5" x14ac:dyDescent="0.25">
      <c r="A336" s="313"/>
    </row>
    <row r="337" spans="1:1" ht="10.5" x14ac:dyDescent="0.25">
      <c r="A337" s="313"/>
    </row>
    <row r="338" spans="1:1" ht="10.5" x14ac:dyDescent="0.25">
      <c r="A338" s="313"/>
    </row>
    <row r="339" spans="1:1" ht="10.5" x14ac:dyDescent="0.25">
      <c r="A339" s="313"/>
    </row>
    <row r="340" spans="1:1" ht="10.5" x14ac:dyDescent="0.25">
      <c r="A340" s="313"/>
    </row>
    <row r="341" spans="1:1" ht="10.5" x14ac:dyDescent="0.25">
      <c r="A341" s="313"/>
    </row>
    <row r="342" spans="1:1" ht="10.5" x14ac:dyDescent="0.25">
      <c r="A342" s="313"/>
    </row>
    <row r="343" spans="1:1" ht="10.5" x14ac:dyDescent="0.25">
      <c r="A343" s="313"/>
    </row>
    <row r="344" spans="1:1" ht="10.5" x14ac:dyDescent="0.25">
      <c r="A344" s="313"/>
    </row>
    <row r="345" spans="1:1" ht="10.5" x14ac:dyDescent="0.25">
      <c r="A345" s="313"/>
    </row>
    <row r="346" spans="1:1" ht="10.5" x14ac:dyDescent="0.25">
      <c r="A346" s="313"/>
    </row>
    <row r="347" spans="1:1" ht="10.5" x14ac:dyDescent="0.25">
      <c r="A347" s="313"/>
    </row>
    <row r="348" spans="1:1" ht="10.5" x14ac:dyDescent="0.25">
      <c r="A348" s="313"/>
    </row>
    <row r="349" spans="1:1" ht="10.5" x14ac:dyDescent="0.25">
      <c r="A349" s="313"/>
    </row>
    <row r="350" spans="1:1" ht="10.5" x14ac:dyDescent="0.25">
      <c r="A350" s="313"/>
    </row>
    <row r="351" spans="1:1" ht="10.5" x14ac:dyDescent="0.25">
      <c r="A351" s="313"/>
    </row>
    <row r="352" spans="1:1" ht="10.5" x14ac:dyDescent="0.25">
      <c r="A352" s="313"/>
    </row>
    <row r="353" spans="1:1" ht="10.5" x14ac:dyDescent="0.25">
      <c r="A353" s="313"/>
    </row>
    <row r="354" spans="1:1" ht="10.5" x14ac:dyDescent="0.25">
      <c r="A354" s="313"/>
    </row>
    <row r="355" spans="1:1" ht="10.5" x14ac:dyDescent="0.25">
      <c r="A355" s="313"/>
    </row>
    <row r="356" spans="1:1" ht="10.5" x14ac:dyDescent="0.25">
      <c r="A356" s="313"/>
    </row>
    <row r="357" spans="1:1" ht="10.5" x14ac:dyDescent="0.25">
      <c r="A357" s="313"/>
    </row>
    <row r="358" spans="1:1" ht="10.5" x14ac:dyDescent="0.25">
      <c r="A358" s="313"/>
    </row>
    <row r="359" spans="1:1" ht="10.5" x14ac:dyDescent="0.25">
      <c r="A359" s="313"/>
    </row>
    <row r="360" spans="1:1" ht="10.5" x14ac:dyDescent="0.25">
      <c r="A360" s="313"/>
    </row>
    <row r="361" spans="1:1" ht="10.5" x14ac:dyDescent="0.25">
      <c r="A361" s="313"/>
    </row>
    <row r="362" spans="1:1" ht="10.5" x14ac:dyDescent="0.25">
      <c r="A362" s="313"/>
    </row>
    <row r="363" spans="1:1" ht="10.5" x14ac:dyDescent="0.25">
      <c r="A363" s="313"/>
    </row>
    <row r="364" spans="1:1" ht="10.5" x14ac:dyDescent="0.25">
      <c r="A364" s="313"/>
    </row>
    <row r="365" spans="1:1" ht="10.5" x14ac:dyDescent="0.25">
      <c r="A365" s="313"/>
    </row>
    <row r="366" spans="1:1" ht="10.5" x14ac:dyDescent="0.25">
      <c r="A366" s="313"/>
    </row>
    <row r="367" spans="1:1" ht="10.5" x14ac:dyDescent="0.25">
      <c r="A367" s="313"/>
    </row>
    <row r="368" spans="1:1" ht="10.5" x14ac:dyDescent="0.25">
      <c r="A368" s="313"/>
    </row>
    <row r="369" spans="1:1" ht="10.5" x14ac:dyDescent="0.25">
      <c r="A369" s="313"/>
    </row>
    <row r="370" spans="1:1" ht="10.5" x14ac:dyDescent="0.25">
      <c r="A370" s="313"/>
    </row>
    <row r="371" spans="1:1" ht="10.5" x14ac:dyDescent="0.25">
      <c r="A371" s="313"/>
    </row>
    <row r="372" spans="1:1" ht="10.5" x14ac:dyDescent="0.25">
      <c r="A372" s="313"/>
    </row>
    <row r="373" spans="1:1" ht="10.5" x14ac:dyDescent="0.25">
      <c r="A373" s="313"/>
    </row>
    <row r="374" spans="1:1" ht="10.5" x14ac:dyDescent="0.25">
      <c r="A374" s="313"/>
    </row>
    <row r="375" spans="1:1" ht="10.5" x14ac:dyDescent="0.25">
      <c r="A375" s="313"/>
    </row>
    <row r="376" spans="1:1" ht="10.5" x14ac:dyDescent="0.25">
      <c r="A376" s="313"/>
    </row>
    <row r="377" spans="1:1" ht="10.5" x14ac:dyDescent="0.25">
      <c r="A377" s="313"/>
    </row>
    <row r="378" spans="1:1" ht="10.5" x14ac:dyDescent="0.25">
      <c r="A378" s="313"/>
    </row>
    <row r="379" spans="1:1" ht="10.5" x14ac:dyDescent="0.25">
      <c r="A379" s="313"/>
    </row>
    <row r="380" spans="1:1" ht="10.5" x14ac:dyDescent="0.25">
      <c r="A380" s="313"/>
    </row>
    <row r="381" spans="1:1" ht="10.5" x14ac:dyDescent="0.25">
      <c r="A381" s="313"/>
    </row>
    <row r="382" spans="1:1" ht="10.5" x14ac:dyDescent="0.25">
      <c r="A382" s="313"/>
    </row>
    <row r="383" spans="1:1" ht="10.5" x14ac:dyDescent="0.25">
      <c r="A383" s="313"/>
    </row>
    <row r="384" spans="1:1" ht="10.5" x14ac:dyDescent="0.25">
      <c r="A384" s="313"/>
    </row>
    <row r="385" spans="1:1" ht="10.5" x14ac:dyDescent="0.25">
      <c r="A385" s="313"/>
    </row>
    <row r="386" spans="1:1" ht="10.5" x14ac:dyDescent="0.25">
      <c r="A386" s="313"/>
    </row>
    <row r="387" spans="1:1" ht="10.5" x14ac:dyDescent="0.25">
      <c r="A387" s="313"/>
    </row>
    <row r="388" spans="1:1" ht="10.5" x14ac:dyDescent="0.25">
      <c r="A388" s="313"/>
    </row>
    <row r="389" spans="1:1" ht="10.5" x14ac:dyDescent="0.25">
      <c r="A389" s="313"/>
    </row>
    <row r="390" spans="1:1" ht="10.5" x14ac:dyDescent="0.25">
      <c r="A390" s="313"/>
    </row>
    <row r="391" spans="1:1" ht="10.5" x14ac:dyDescent="0.25">
      <c r="A391" s="313"/>
    </row>
    <row r="392" spans="1:1" ht="10.5" x14ac:dyDescent="0.25">
      <c r="A392" s="313"/>
    </row>
    <row r="393" spans="1:1" ht="10.5" x14ac:dyDescent="0.25">
      <c r="A393" s="313"/>
    </row>
    <row r="394" spans="1:1" ht="10.5" x14ac:dyDescent="0.25">
      <c r="A394" s="313"/>
    </row>
    <row r="395" spans="1:1" ht="10.5" x14ac:dyDescent="0.25">
      <c r="A395" s="313"/>
    </row>
    <row r="396" spans="1:1" ht="10.5" x14ac:dyDescent="0.25">
      <c r="A396" s="313"/>
    </row>
  </sheetData>
  <pageMargins left="0.75" right="0.75" top="1" bottom="1" header="0.5" footer="0.5"/>
  <pageSetup paperSize="9" scale="6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0"/>
  <sheetViews>
    <sheetView zoomScale="90" zoomScaleNormal="90" workbookViewId="0">
      <selection activeCell="AF1" sqref="AF1"/>
    </sheetView>
  </sheetViews>
  <sheetFormatPr defaultColWidth="8.765625" defaultRowHeight="12.5" x14ac:dyDescent="0.25"/>
  <cols>
    <col min="1" max="1" width="24.15234375" style="337" customWidth="1"/>
    <col min="2" max="6" width="10.84375" style="161" customWidth="1"/>
    <col min="7" max="7" width="10.23046875" style="161" bestFit="1" customWidth="1"/>
    <col min="8" max="16384" width="8.765625" style="161"/>
  </cols>
  <sheetData>
    <row r="1" spans="1:3" s="325" customFormat="1" ht="15.5" x14ac:dyDescent="0.35">
      <c r="A1" s="324" t="s">
        <v>373</v>
      </c>
    </row>
    <row r="2" spans="1:3" s="325" customFormat="1" ht="15.5" x14ac:dyDescent="0.35">
      <c r="A2" s="324"/>
    </row>
    <row r="3" spans="1:3" ht="16" thickBot="1" x14ac:dyDescent="0.4">
      <c r="A3" s="326"/>
      <c r="C3" s="527" t="s">
        <v>214</v>
      </c>
    </row>
    <row r="4" spans="1:3" s="329" customFormat="1" ht="49.25" customHeight="1" thickBot="1" x14ac:dyDescent="0.4">
      <c r="A4" s="327" t="s">
        <v>211</v>
      </c>
      <c r="B4" s="328" t="s">
        <v>212</v>
      </c>
      <c r="C4" s="328" t="s">
        <v>213</v>
      </c>
    </row>
    <row r="5" spans="1:3" s="329" customFormat="1" ht="15.5" x14ac:dyDescent="0.35">
      <c r="A5" s="330" t="s">
        <v>267</v>
      </c>
      <c r="B5" s="331">
        <v>13323.026</v>
      </c>
      <c r="C5" s="332">
        <v>15891.134</v>
      </c>
    </row>
    <row r="6" spans="1:3" s="329" customFormat="1" ht="15.5" x14ac:dyDescent="0.35">
      <c r="A6" s="330" t="s">
        <v>268</v>
      </c>
      <c r="B6" s="333">
        <v>13555.097000000002</v>
      </c>
      <c r="C6" s="334">
        <v>16055.154999999999</v>
      </c>
    </row>
    <row r="7" spans="1:3" ht="15.5" x14ac:dyDescent="0.35">
      <c r="A7" s="330" t="s">
        <v>269</v>
      </c>
      <c r="B7" s="333">
        <v>13816.45</v>
      </c>
      <c r="C7" s="334">
        <v>16254.614999999998</v>
      </c>
    </row>
    <row r="8" spans="1:3" ht="15.5" x14ac:dyDescent="0.35">
      <c r="A8" s="330" t="s">
        <v>270</v>
      </c>
      <c r="B8" s="333">
        <v>14094</v>
      </c>
      <c r="C8" s="334">
        <v>16467.353999999999</v>
      </c>
    </row>
    <row r="9" spans="1:3" ht="15.5" x14ac:dyDescent="0.35">
      <c r="A9" s="330" t="s">
        <v>271</v>
      </c>
      <c r="B9" s="333">
        <v>14346</v>
      </c>
      <c r="C9" s="334">
        <v>16676.477999999999</v>
      </c>
    </row>
    <row r="10" spans="1:3" s="329" customFormat="1" ht="16" thickBot="1" x14ac:dyDescent="0.4">
      <c r="A10" s="543">
        <v>44166</v>
      </c>
      <c r="B10" s="335">
        <v>14564</v>
      </c>
      <c r="C10" s="336">
        <v>16864.585999999999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8"/>
  <sheetViews>
    <sheetView zoomScale="90" zoomScaleNormal="90" workbookViewId="0">
      <selection activeCell="AF1" sqref="AF1"/>
    </sheetView>
  </sheetViews>
  <sheetFormatPr defaultRowHeight="15.5" x14ac:dyDescent="0.35"/>
  <cols>
    <col min="2" max="4" width="10" bestFit="1" customWidth="1"/>
  </cols>
  <sheetData>
    <row r="1" spans="1:4" x14ac:dyDescent="0.35">
      <c r="A1" s="324" t="s">
        <v>374</v>
      </c>
    </row>
    <row r="3" spans="1:4" x14ac:dyDescent="0.35">
      <c r="A3" t="s">
        <v>272</v>
      </c>
    </row>
    <row r="4" spans="1:4" x14ac:dyDescent="0.35">
      <c r="A4" t="s">
        <v>203</v>
      </c>
      <c r="B4" t="s">
        <v>273</v>
      </c>
      <c r="C4" t="s">
        <v>274</v>
      </c>
      <c r="D4" t="s">
        <v>7</v>
      </c>
    </row>
    <row r="5" spans="1:4" x14ac:dyDescent="0.35">
      <c r="A5">
        <v>2012</v>
      </c>
      <c r="B5" s="467">
        <v>3200</v>
      </c>
      <c r="C5" s="467">
        <v>47725949</v>
      </c>
      <c r="D5" s="467">
        <v>47729149</v>
      </c>
    </row>
    <row r="6" spans="1:4" x14ac:dyDescent="0.35">
      <c r="A6">
        <v>2013</v>
      </c>
      <c r="B6" s="467">
        <v>265155</v>
      </c>
      <c r="C6" s="467">
        <v>47508595</v>
      </c>
      <c r="D6" s="467">
        <v>47773750</v>
      </c>
    </row>
    <row r="7" spans="1:4" x14ac:dyDescent="0.35">
      <c r="A7">
        <v>2014</v>
      </c>
      <c r="B7" s="467">
        <v>671234</v>
      </c>
      <c r="C7" s="467">
        <v>45454621</v>
      </c>
      <c r="D7" s="467">
        <v>46125855</v>
      </c>
    </row>
    <row r="8" spans="1:4" x14ac:dyDescent="0.35">
      <c r="A8">
        <v>2015</v>
      </c>
      <c r="B8" s="467">
        <v>2320481</v>
      </c>
      <c r="C8" s="467">
        <v>47830562</v>
      </c>
      <c r="D8" s="467">
        <v>50151043</v>
      </c>
    </row>
    <row r="9" spans="1:4" x14ac:dyDescent="0.35">
      <c r="A9">
        <v>2016</v>
      </c>
      <c r="B9" s="467">
        <v>4946982</v>
      </c>
      <c r="C9" s="467">
        <v>45598384</v>
      </c>
      <c r="D9" s="467">
        <v>50545366</v>
      </c>
    </row>
    <row r="10" spans="1:4" x14ac:dyDescent="0.35">
      <c r="A10">
        <v>2017</v>
      </c>
      <c r="B10" s="467">
        <v>8975694</v>
      </c>
      <c r="C10" s="467">
        <v>41582817</v>
      </c>
      <c r="D10" s="467">
        <v>50558511</v>
      </c>
    </row>
    <row r="11" spans="1:4" x14ac:dyDescent="0.35">
      <c r="A11">
        <v>2018</v>
      </c>
      <c r="B11" s="467">
        <v>14513504</v>
      </c>
      <c r="C11" s="467">
        <v>36521904</v>
      </c>
      <c r="D11" s="467">
        <v>51035408</v>
      </c>
    </row>
    <row r="12" spans="1:4" s="545" customFormat="1" x14ac:dyDescent="0.35">
      <c r="A12" s="545">
        <v>2019</v>
      </c>
      <c r="B12" s="544">
        <v>19163869</v>
      </c>
      <c r="C12" s="544">
        <v>32680877</v>
      </c>
      <c r="D12" s="544">
        <v>51844746</v>
      </c>
    </row>
    <row r="13" spans="1:4" x14ac:dyDescent="0.35">
      <c r="A13" s="546">
        <v>2020</v>
      </c>
      <c r="B13" s="544">
        <v>22170350</v>
      </c>
      <c r="C13" s="544">
        <v>30266710</v>
      </c>
      <c r="D13" s="544">
        <v>52437060</v>
      </c>
    </row>
    <row r="15" spans="1:4" x14ac:dyDescent="0.35">
      <c r="A15" t="s">
        <v>275</v>
      </c>
    </row>
    <row r="16" spans="1:4" x14ac:dyDescent="0.35">
      <c r="A16" t="s">
        <v>203</v>
      </c>
      <c r="B16" t="s">
        <v>273</v>
      </c>
      <c r="C16" t="s">
        <v>274</v>
      </c>
      <c r="D16" t="s">
        <v>7</v>
      </c>
    </row>
    <row r="17" spans="1:4" x14ac:dyDescent="0.35">
      <c r="A17">
        <v>2012</v>
      </c>
      <c r="B17" s="467">
        <v>454233</v>
      </c>
      <c r="C17" s="467">
        <v>2423566</v>
      </c>
      <c r="D17" s="467">
        <v>2877799</v>
      </c>
    </row>
    <row r="18" spans="1:4" x14ac:dyDescent="0.35">
      <c r="A18">
        <v>2013</v>
      </c>
      <c r="B18" s="467">
        <v>529178</v>
      </c>
      <c r="C18" s="467">
        <v>2307098</v>
      </c>
      <c r="D18" s="467">
        <v>2836276</v>
      </c>
    </row>
    <row r="19" spans="1:4" x14ac:dyDescent="0.35">
      <c r="A19">
        <v>2014</v>
      </c>
      <c r="B19" s="467">
        <v>521578</v>
      </c>
      <c r="C19" s="467">
        <v>2197313</v>
      </c>
      <c r="D19" s="467">
        <v>2718891</v>
      </c>
    </row>
    <row r="20" spans="1:4" x14ac:dyDescent="0.35">
      <c r="A20">
        <v>2015</v>
      </c>
      <c r="B20" s="467">
        <v>810899</v>
      </c>
      <c r="C20" s="467">
        <v>2522624</v>
      </c>
      <c r="D20" s="467">
        <v>3333523</v>
      </c>
    </row>
    <row r="21" spans="1:4" x14ac:dyDescent="0.35">
      <c r="A21">
        <v>2016</v>
      </c>
      <c r="B21" s="467">
        <v>923555</v>
      </c>
      <c r="C21" s="467">
        <v>2421492</v>
      </c>
      <c r="D21" s="467">
        <v>3345047</v>
      </c>
    </row>
    <row r="22" spans="1:4" x14ac:dyDescent="0.35">
      <c r="A22">
        <v>2017</v>
      </c>
      <c r="B22" s="467">
        <v>1060580</v>
      </c>
      <c r="C22" s="467">
        <v>2270294</v>
      </c>
      <c r="D22" s="467">
        <v>3330874</v>
      </c>
    </row>
    <row r="23" spans="1:4" x14ac:dyDescent="0.35">
      <c r="A23">
        <v>2018</v>
      </c>
      <c r="B23" s="467">
        <v>1134548</v>
      </c>
      <c r="C23" s="467">
        <v>2091610</v>
      </c>
      <c r="D23" s="467">
        <v>3226158</v>
      </c>
    </row>
    <row r="24" spans="1:4" s="545" customFormat="1" x14ac:dyDescent="0.35">
      <c r="A24" s="545">
        <v>2019</v>
      </c>
      <c r="B24" s="544">
        <v>1312816</v>
      </c>
      <c r="C24" s="544">
        <v>1887306</v>
      </c>
      <c r="D24" s="544">
        <v>3200122</v>
      </c>
    </row>
    <row r="25" spans="1:4" x14ac:dyDescent="0.35">
      <c r="A25" s="546">
        <v>2020</v>
      </c>
      <c r="B25" s="544">
        <v>1475524</v>
      </c>
      <c r="C25" s="544">
        <v>1806654</v>
      </c>
      <c r="D25" s="544">
        <v>3282178</v>
      </c>
    </row>
    <row r="26" spans="1:4" x14ac:dyDescent="0.35">
      <c r="A26" t="s">
        <v>276</v>
      </c>
    </row>
    <row r="28" spans="1:4" x14ac:dyDescent="0.35">
      <c r="A28" t="s">
        <v>277</v>
      </c>
    </row>
    <row r="29" spans="1:4" x14ac:dyDescent="0.35">
      <c r="A29" t="s">
        <v>203</v>
      </c>
      <c r="B29" t="s">
        <v>273</v>
      </c>
      <c r="C29" t="s">
        <v>274</v>
      </c>
      <c r="D29" t="s">
        <v>7</v>
      </c>
    </row>
    <row r="30" spans="1:4" x14ac:dyDescent="0.35">
      <c r="A30">
        <v>2012</v>
      </c>
      <c r="B30" s="467">
        <v>457433</v>
      </c>
      <c r="C30" s="467">
        <v>50149515</v>
      </c>
      <c r="D30" s="467">
        <v>50606948</v>
      </c>
    </row>
    <row r="31" spans="1:4" x14ac:dyDescent="0.35">
      <c r="A31">
        <v>2013</v>
      </c>
      <c r="B31" s="467">
        <v>794333</v>
      </c>
      <c r="C31" s="467">
        <v>49815693</v>
      </c>
      <c r="D31" s="467">
        <v>50610026</v>
      </c>
    </row>
    <row r="32" spans="1:4" x14ac:dyDescent="0.35">
      <c r="A32">
        <v>2014</v>
      </c>
      <c r="B32" s="467">
        <v>1192812</v>
      </c>
      <c r="C32" s="467">
        <v>47651934</v>
      </c>
      <c r="D32" s="467">
        <v>48844746</v>
      </c>
    </row>
    <row r="33" spans="1:4" x14ac:dyDescent="0.35">
      <c r="A33">
        <v>2015</v>
      </c>
      <c r="B33" s="467">
        <v>3131380</v>
      </c>
      <c r="C33" s="467">
        <v>50353186</v>
      </c>
      <c r="D33" s="467">
        <v>53484566</v>
      </c>
    </row>
    <row r="34" spans="1:4" x14ac:dyDescent="0.35">
      <c r="A34">
        <v>2016</v>
      </c>
      <c r="B34" s="467">
        <v>5870537</v>
      </c>
      <c r="C34" s="467">
        <v>48019876</v>
      </c>
      <c r="D34" s="467">
        <v>53890413</v>
      </c>
    </row>
    <row r="35" spans="1:4" x14ac:dyDescent="0.35">
      <c r="A35">
        <v>2017</v>
      </c>
      <c r="B35" s="467">
        <v>10036274</v>
      </c>
      <c r="C35" s="467">
        <v>43853111</v>
      </c>
      <c r="D35" s="467">
        <v>53889385</v>
      </c>
    </row>
    <row r="36" spans="1:4" x14ac:dyDescent="0.35">
      <c r="A36">
        <v>2018</v>
      </c>
      <c r="B36" s="467">
        <v>15648052</v>
      </c>
      <c r="C36" s="467">
        <v>38613514</v>
      </c>
      <c r="D36" s="467">
        <v>54261566</v>
      </c>
    </row>
    <row r="37" spans="1:4" s="545" customFormat="1" x14ac:dyDescent="0.35">
      <c r="A37" s="545">
        <v>2019</v>
      </c>
      <c r="B37" s="544">
        <v>20476685</v>
      </c>
      <c r="C37" s="544">
        <v>34568183</v>
      </c>
      <c r="D37" s="544">
        <v>55044868</v>
      </c>
    </row>
    <row r="38" spans="1:4" x14ac:dyDescent="0.35">
      <c r="A38">
        <v>2020</v>
      </c>
      <c r="B38">
        <v>23645874</v>
      </c>
      <c r="C38">
        <v>32073364</v>
      </c>
      <c r="D38">
        <v>55719238</v>
      </c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25"/>
  <sheetViews>
    <sheetView zoomScale="90" zoomScaleNormal="90" workbookViewId="0">
      <selection activeCell="AF1" sqref="AF1"/>
    </sheetView>
  </sheetViews>
  <sheetFormatPr defaultColWidth="7.53515625" defaultRowHeight="12.5" x14ac:dyDescent="0.25"/>
  <cols>
    <col min="1" max="3" width="12.84375" style="161" customWidth="1"/>
    <col min="4" max="4" width="7.53515625" style="161"/>
    <col min="5" max="5" width="35" style="161" bestFit="1" customWidth="1"/>
    <col min="6" max="6" width="9.84375" style="161" bestFit="1" customWidth="1"/>
    <col min="7" max="16384" width="7.53515625" style="161"/>
  </cols>
  <sheetData>
    <row r="1" spans="1:4" ht="15.5" x14ac:dyDescent="0.35">
      <c r="A1" s="338" t="s">
        <v>376</v>
      </c>
    </row>
    <row r="2" spans="1:4" s="341" customFormat="1" x14ac:dyDescent="0.25">
      <c r="A2" s="339"/>
      <c r="B2" s="340"/>
      <c r="C2" s="340"/>
    </row>
    <row r="3" spans="1:4" s="341" customFormat="1" ht="37.5" x14ac:dyDescent="0.25">
      <c r="A3" s="342" t="s">
        <v>215</v>
      </c>
      <c r="B3" s="343" t="s">
        <v>247</v>
      </c>
      <c r="C3" s="343" t="s">
        <v>375</v>
      </c>
      <c r="D3" s="344"/>
    </row>
    <row r="4" spans="1:4" s="341" customFormat="1" x14ac:dyDescent="0.25">
      <c r="A4" s="345"/>
      <c r="B4" s="346"/>
      <c r="C4" s="347"/>
      <c r="D4" s="344"/>
    </row>
    <row r="5" spans="1:4" s="341" customFormat="1" x14ac:dyDescent="0.25">
      <c r="A5" s="348">
        <v>2010</v>
      </c>
      <c r="B5" s="430">
        <v>22.131</v>
      </c>
      <c r="C5" s="349">
        <v>321</v>
      </c>
      <c r="D5" s="350"/>
    </row>
    <row r="6" spans="1:4" s="341" customFormat="1" x14ac:dyDescent="0.25">
      <c r="A6" s="348">
        <v>2011</v>
      </c>
      <c r="B6" s="430">
        <v>21.564</v>
      </c>
      <c r="C6" s="349">
        <v>313</v>
      </c>
      <c r="D6" s="350"/>
    </row>
    <row r="7" spans="1:4" x14ac:dyDescent="0.25">
      <c r="A7" s="348">
        <v>2012</v>
      </c>
      <c r="B7" s="430">
        <v>19.835999999999999</v>
      </c>
      <c r="C7" s="349">
        <v>303</v>
      </c>
      <c r="D7" s="351"/>
    </row>
    <row r="8" spans="1:4" x14ac:dyDescent="0.25">
      <c r="A8" s="348">
        <v>2013</v>
      </c>
      <c r="B8" s="430">
        <v>18.538</v>
      </c>
      <c r="C8" s="349">
        <v>304</v>
      </c>
      <c r="D8" s="351"/>
    </row>
    <row r="9" spans="1:4" x14ac:dyDescent="0.25">
      <c r="A9" s="348">
        <v>2014</v>
      </c>
      <c r="B9" s="431">
        <v>17.324000000000002</v>
      </c>
      <c r="C9" s="349">
        <v>298</v>
      </c>
      <c r="D9" s="351"/>
    </row>
    <row r="10" spans="1:4" x14ac:dyDescent="0.25">
      <c r="A10" s="348">
        <v>2015</v>
      </c>
      <c r="B10" s="431">
        <v>16.673999999999999</v>
      </c>
      <c r="C10" s="349">
        <v>273</v>
      </c>
    </row>
    <row r="11" spans="1:4" x14ac:dyDescent="0.25">
      <c r="A11" s="348">
        <v>2016</v>
      </c>
      <c r="B11" s="431">
        <v>16.222999999999999</v>
      </c>
      <c r="C11" s="349">
        <v>260</v>
      </c>
    </row>
    <row r="12" spans="1:4" x14ac:dyDescent="0.25">
      <c r="A12" s="348">
        <v>2017</v>
      </c>
      <c r="B12" s="431">
        <v>16.117000000000001</v>
      </c>
      <c r="C12" s="349">
        <v>243</v>
      </c>
    </row>
    <row r="13" spans="1:4" x14ac:dyDescent="0.25">
      <c r="A13" s="348">
        <v>2018</v>
      </c>
      <c r="B13" s="431">
        <v>15.021000000000001</v>
      </c>
      <c r="C13" s="349">
        <v>225</v>
      </c>
    </row>
    <row r="14" spans="1:4" x14ac:dyDescent="0.25">
      <c r="A14" s="547">
        <v>2019</v>
      </c>
      <c r="B14" s="431">
        <v>13.422000000000001</v>
      </c>
      <c r="C14" s="349">
        <v>216</v>
      </c>
    </row>
    <row r="15" spans="1:4" x14ac:dyDescent="0.25">
      <c r="B15" s="351"/>
      <c r="C15" s="352"/>
    </row>
    <row r="16" spans="1:4" x14ac:dyDescent="0.25">
      <c r="B16" s="351"/>
      <c r="C16" s="352"/>
    </row>
    <row r="17" spans="2:3" x14ac:dyDescent="0.25">
      <c r="B17" s="351"/>
      <c r="C17" s="352"/>
    </row>
    <row r="18" spans="2:3" x14ac:dyDescent="0.25">
      <c r="B18" s="351"/>
      <c r="C18" s="352"/>
    </row>
    <row r="19" spans="2:3" x14ac:dyDescent="0.25">
      <c r="B19" s="351"/>
      <c r="C19" s="352"/>
    </row>
    <row r="20" spans="2:3" x14ac:dyDescent="0.25">
      <c r="B20" s="351"/>
      <c r="C20" s="352"/>
    </row>
    <row r="21" spans="2:3" x14ac:dyDescent="0.25">
      <c r="B21" s="351"/>
    </row>
    <row r="22" spans="2:3" x14ac:dyDescent="0.25">
      <c r="B22" s="351"/>
    </row>
    <row r="23" spans="2:3" x14ac:dyDescent="0.25">
      <c r="B23" s="351"/>
    </row>
    <row r="24" spans="2:3" x14ac:dyDescent="0.25">
      <c r="B24" s="351"/>
    </row>
    <row r="25" spans="2:3" x14ac:dyDescent="0.25">
      <c r="B25" s="351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4"/>
  <sheetViews>
    <sheetView showGridLines="0" zoomScale="90" zoomScaleNormal="90" workbookViewId="0">
      <selection activeCell="AF1" sqref="AF1"/>
    </sheetView>
  </sheetViews>
  <sheetFormatPr defaultColWidth="8.765625" defaultRowHeight="14.5" x14ac:dyDescent="0.35"/>
  <cols>
    <col min="1" max="1" width="18.23046875" style="15" customWidth="1"/>
    <col min="2" max="2" width="10.4609375" style="15" bestFit="1" customWidth="1"/>
    <col min="3" max="3" width="14.765625" style="15" customWidth="1"/>
    <col min="4" max="4" width="11.23046875" style="15" bestFit="1" customWidth="1"/>
    <col min="5" max="5" width="11.3046875" style="355" customWidth="1"/>
    <col min="6" max="6" width="8.765625" style="15"/>
    <col min="7" max="7" width="24.61328125" style="15" bestFit="1" customWidth="1"/>
    <col min="8" max="8" width="27.07421875" style="15" bestFit="1" customWidth="1"/>
    <col min="9" max="9" width="22.23046875" style="15" bestFit="1" customWidth="1"/>
    <col min="10" max="10" width="19.61328125" style="15" bestFit="1" customWidth="1"/>
    <col min="11" max="16384" width="8.765625" style="15"/>
  </cols>
  <sheetData>
    <row r="1" spans="1:7" ht="15.5" x14ac:dyDescent="0.35">
      <c r="A1" s="32" t="s">
        <v>377</v>
      </c>
      <c r="B1" s="353"/>
      <c r="C1" s="353"/>
      <c r="E1" s="15"/>
      <c r="G1" s="354"/>
    </row>
    <row r="3" spans="1:7" ht="15.5" x14ac:dyDescent="0.35">
      <c r="A3" t="s">
        <v>216</v>
      </c>
      <c r="B3"/>
      <c r="C3"/>
      <c r="D3"/>
      <c r="E3"/>
      <c r="F3"/>
      <c r="G3"/>
    </row>
    <row r="4" spans="1:7" ht="15.5" x14ac:dyDescent="0.35">
      <c r="A4"/>
      <c r="B4" s="245" t="s">
        <v>248</v>
      </c>
      <c r="C4" s="245" t="s">
        <v>217</v>
      </c>
      <c r="D4" s="245" t="s">
        <v>218</v>
      </c>
      <c r="E4" s="245" t="s">
        <v>219</v>
      </c>
      <c r="F4" s="245" t="s">
        <v>220</v>
      </c>
      <c r="G4"/>
    </row>
    <row r="5" spans="1:7" ht="15.5" x14ac:dyDescent="0.35">
      <c r="A5">
        <v>2010</v>
      </c>
      <c r="B5" s="548">
        <v>0.14556607031399138</v>
      </c>
      <c r="C5" s="548">
        <v>0.49990187099306554</v>
      </c>
      <c r="D5" s="548">
        <v>0.26977469294021672</v>
      </c>
      <c r="E5" s="548">
        <v>6.3106960975041274E-2</v>
      </c>
      <c r="F5" s="548">
        <v>2.1650404777685071E-2</v>
      </c>
      <c r="G5" s="432"/>
    </row>
    <row r="6" spans="1:7" ht="15.5" x14ac:dyDescent="0.35">
      <c r="A6">
        <v>2011</v>
      </c>
      <c r="B6" s="548">
        <v>0.17814722958384246</v>
      </c>
      <c r="C6" s="548">
        <v>0.51125636702143296</v>
      </c>
      <c r="D6" s="548">
        <v>0.2434562243312943</v>
      </c>
      <c r="E6" s="548">
        <v>4.922253349592752E-2</v>
      </c>
      <c r="F6" s="548">
        <v>1.7917645567502815E-2</v>
      </c>
      <c r="G6" s="432"/>
    </row>
    <row r="7" spans="1:7" ht="15.5" x14ac:dyDescent="0.35">
      <c r="A7">
        <v>2012</v>
      </c>
      <c r="B7" s="548">
        <v>0.23802519555141866</v>
      </c>
      <c r="C7" s="548">
        <v>0.5084021656230544</v>
      </c>
      <c r="D7" s="548">
        <v>0.20223462317440832</v>
      </c>
      <c r="E7" s="548">
        <v>3.8607843772520266E-2</v>
      </c>
      <c r="F7" s="548">
        <v>1.2730171878598318E-2</v>
      </c>
      <c r="G7" s="432"/>
    </row>
    <row r="8" spans="1:7" ht="15.5" x14ac:dyDescent="0.35">
      <c r="A8">
        <v>2013</v>
      </c>
      <c r="B8" s="548">
        <v>0.27832602925149452</v>
      </c>
      <c r="C8" s="548">
        <v>0.51032121755613735</v>
      </c>
      <c r="D8" s="548">
        <v>0.16721072336440801</v>
      </c>
      <c r="E8" s="548">
        <v>3.1602005631572942E-2</v>
      </c>
      <c r="F8" s="548">
        <v>1.254002419638723E-2</v>
      </c>
      <c r="G8" s="432"/>
    </row>
    <row r="9" spans="1:7" ht="15.5" x14ac:dyDescent="0.35">
      <c r="A9">
        <v>2014</v>
      </c>
      <c r="B9" s="548">
        <v>0.32940606224721808</v>
      </c>
      <c r="C9" s="548">
        <v>0.50663687049472794</v>
      </c>
      <c r="D9" s="548">
        <v>0.12431539795535626</v>
      </c>
      <c r="E9" s="548">
        <v>2.9566732709196773E-2</v>
      </c>
      <c r="F9" s="548">
        <v>1.0074936593500982E-2</v>
      </c>
      <c r="G9" s="432"/>
    </row>
    <row r="10" spans="1:7" ht="15.5" x14ac:dyDescent="0.35">
      <c r="A10">
        <v>2015</v>
      </c>
      <c r="B10" s="548">
        <v>0.35917036512300959</v>
      </c>
      <c r="C10" s="548">
        <v>0.49491851351995503</v>
      </c>
      <c r="D10" s="548">
        <v>0.10611028583923364</v>
      </c>
      <c r="E10" s="548">
        <v>2.9449737889241219E-2</v>
      </c>
      <c r="F10" s="548">
        <v>1.035109762856048E-2</v>
      </c>
      <c r="G10" s="432"/>
    </row>
    <row r="11" spans="1:7" ht="15.5" x14ac:dyDescent="0.35">
      <c r="A11">
        <v>2016</v>
      </c>
      <c r="B11" s="548">
        <v>0.37602430997221675</v>
      </c>
      <c r="C11" s="548">
        <v>0.46551763645465521</v>
      </c>
      <c r="D11" s="548">
        <v>0.12011930191120899</v>
      </c>
      <c r="E11" s="548">
        <v>2.8402277989443E-2</v>
      </c>
      <c r="F11" s="548">
        <v>9.9364736724760448E-3</v>
      </c>
    </row>
    <row r="12" spans="1:7" ht="15.5" x14ac:dyDescent="0.35">
      <c r="A12">
        <v>2017</v>
      </c>
      <c r="B12" s="548">
        <v>0.38051903465069281</v>
      </c>
      <c r="C12" s="548">
        <v>0.46400038838786561</v>
      </c>
      <c r="D12" s="548">
        <v>0.12199836161296287</v>
      </c>
      <c r="E12" s="548">
        <v>2.5427806582842934E-2</v>
      </c>
      <c r="F12" s="548">
        <v>8.0544087656357604E-3</v>
      </c>
    </row>
    <row r="13" spans="1:7" ht="15.5" x14ac:dyDescent="0.35">
      <c r="A13">
        <v>2018</v>
      </c>
      <c r="B13" s="548">
        <v>0.41430758925255329</v>
      </c>
      <c r="C13" s="548">
        <v>0.45347548588051073</v>
      </c>
      <c r="D13" s="548">
        <v>0.10200467868281389</v>
      </c>
      <c r="E13" s="548">
        <v>2.202022099664671E-2</v>
      </c>
      <c r="F13" s="548">
        <v>8.192025187475414E-3</v>
      </c>
    </row>
    <row r="14" spans="1:7" ht="15.5" x14ac:dyDescent="0.35">
      <c r="A14">
        <v>2019</v>
      </c>
      <c r="B14" s="548">
        <v>0.47752890595375869</v>
      </c>
      <c r="C14" s="548">
        <v>0.41068522964779852</v>
      </c>
      <c r="D14" s="548">
        <v>8.5806574197225913E-2</v>
      </c>
      <c r="E14" s="548">
        <v>1.9824092558274584E-2</v>
      </c>
      <c r="F14" s="548">
        <v>6.1551976429422752E-3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Y34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12.84375" style="358" customWidth="1"/>
    <col min="2" max="2" width="8.84375" style="356" bestFit="1" customWidth="1"/>
    <col min="3" max="3" width="13.15234375" style="356" bestFit="1" customWidth="1"/>
    <col min="4" max="4" width="8.84375" style="356" customWidth="1"/>
    <col min="5" max="5" width="9.84375" style="356" customWidth="1"/>
    <col min="6" max="16384" width="8.765625" style="357"/>
  </cols>
  <sheetData>
    <row r="1" spans="1:25" x14ac:dyDescent="0.35">
      <c r="A1" s="366" t="s">
        <v>378</v>
      </c>
    </row>
    <row r="3" spans="1:25" x14ac:dyDescent="0.35">
      <c r="B3" s="359" t="s">
        <v>12</v>
      </c>
      <c r="C3" s="359" t="s">
        <v>221</v>
      </c>
      <c r="D3" s="359" t="s">
        <v>6</v>
      </c>
      <c r="E3" s="359" t="s">
        <v>5</v>
      </c>
    </row>
    <row r="4" spans="1:25" ht="15" customHeight="1" x14ac:dyDescent="0.35">
      <c r="A4" s="358">
        <v>1990</v>
      </c>
      <c r="B4" s="365">
        <v>92.3</v>
      </c>
      <c r="C4" s="360">
        <v>25.7</v>
      </c>
      <c r="D4" s="360">
        <v>70</v>
      </c>
      <c r="E4" s="360">
        <v>80.7</v>
      </c>
      <c r="Q4" s="361"/>
      <c r="R4" s="361"/>
      <c r="S4" s="361"/>
      <c r="T4" s="361"/>
      <c r="V4" s="362"/>
      <c r="W4" s="362"/>
      <c r="X4" s="362"/>
      <c r="Y4" s="362"/>
    </row>
    <row r="5" spans="1:25" x14ac:dyDescent="0.35">
      <c r="B5" s="360">
        <v>85.2</v>
      </c>
      <c r="C5" s="360">
        <v>21.2</v>
      </c>
      <c r="D5" s="360">
        <v>66.3</v>
      </c>
      <c r="E5" s="360">
        <v>78.2</v>
      </c>
      <c r="Q5" s="361"/>
      <c r="R5" s="361"/>
      <c r="S5" s="361"/>
      <c r="T5" s="361"/>
      <c r="V5" s="362"/>
      <c r="W5" s="362"/>
      <c r="X5" s="362"/>
      <c r="Y5" s="362"/>
    </row>
    <row r="6" spans="1:25" x14ac:dyDescent="0.35">
      <c r="B6" s="360">
        <v>83.7</v>
      </c>
      <c r="C6" s="360">
        <v>19.7</v>
      </c>
      <c r="D6" s="360">
        <v>64.5</v>
      </c>
      <c r="E6" s="360">
        <v>80</v>
      </c>
      <c r="Q6" s="361"/>
      <c r="R6" s="361"/>
      <c r="S6" s="361"/>
      <c r="T6" s="361"/>
      <c r="V6" s="362"/>
      <c r="W6" s="362"/>
      <c r="X6" s="362"/>
      <c r="Y6" s="362"/>
    </row>
    <row r="7" spans="1:25" x14ac:dyDescent="0.35">
      <c r="B7" s="360">
        <v>76.5</v>
      </c>
      <c r="C7" s="360">
        <v>20.5</v>
      </c>
      <c r="D7" s="360">
        <v>60.5</v>
      </c>
      <c r="E7" s="360">
        <v>81.599999999999994</v>
      </c>
      <c r="Q7" s="361"/>
      <c r="R7" s="361"/>
      <c r="S7" s="361"/>
      <c r="T7" s="361"/>
      <c r="V7" s="362"/>
      <c r="W7" s="362"/>
      <c r="X7" s="362"/>
      <c r="Y7" s="362"/>
    </row>
    <row r="8" spans="1:25" x14ac:dyDescent="0.35">
      <c r="B8" s="360">
        <v>74.5</v>
      </c>
      <c r="C8" s="360">
        <v>21.8</v>
      </c>
      <c r="D8" s="360">
        <v>58.4</v>
      </c>
      <c r="E8" s="360">
        <v>77.599999999999994</v>
      </c>
      <c r="Q8" s="361"/>
      <c r="R8" s="361"/>
      <c r="S8" s="361"/>
      <c r="T8" s="361"/>
      <c r="V8" s="362"/>
      <c r="W8" s="362"/>
      <c r="X8" s="362"/>
      <c r="Y8" s="362"/>
    </row>
    <row r="9" spans="1:25" x14ac:dyDescent="0.35">
      <c r="A9" s="358">
        <v>1995</v>
      </c>
      <c r="B9" s="360">
        <v>68.3</v>
      </c>
      <c r="C9" s="360">
        <v>24.9</v>
      </c>
      <c r="D9" s="360">
        <v>53.4</v>
      </c>
      <c r="E9" s="360">
        <v>75.099999999999994</v>
      </c>
      <c r="Q9" s="361"/>
      <c r="R9" s="361"/>
      <c r="S9" s="361"/>
      <c r="T9" s="361"/>
      <c r="V9" s="362"/>
      <c r="W9" s="362"/>
      <c r="X9" s="362"/>
      <c r="Y9" s="362"/>
    </row>
    <row r="10" spans="1:25" x14ac:dyDescent="0.35">
      <c r="B10" s="360">
        <v>62.4</v>
      </c>
      <c r="C10" s="360">
        <v>26.4</v>
      </c>
      <c r="D10" s="360">
        <v>39.1</v>
      </c>
      <c r="E10" s="360">
        <v>69.599999999999994</v>
      </c>
      <c r="Q10" s="361"/>
      <c r="R10" s="361"/>
      <c r="S10" s="361"/>
      <c r="T10" s="361"/>
      <c r="V10" s="362"/>
      <c r="W10" s="362"/>
      <c r="X10" s="362"/>
      <c r="Y10" s="362"/>
    </row>
    <row r="11" spans="1:25" x14ac:dyDescent="0.35">
      <c r="B11" s="360">
        <v>60.3</v>
      </c>
      <c r="C11" s="360">
        <v>25</v>
      </c>
      <c r="D11" s="360">
        <v>40.1</v>
      </c>
      <c r="E11" s="360">
        <v>65</v>
      </c>
      <c r="Q11" s="361"/>
      <c r="R11" s="361"/>
      <c r="S11" s="361"/>
      <c r="T11" s="361"/>
      <c r="V11" s="362"/>
      <c r="W11" s="362"/>
      <c r="X11" s="362"/>
      <c r="Y11" s="362"/>
    </row>
    <row r="12" spans="1:25" x14ac:dyDescent="0.35">
      <c r="B12" s="360">
        <v>61.1</v>
      </c>
      <c r="C12" s="360">
        <v>20.6</v>
      </c>
      <c r="D12" s="360">
        <v>41.8</v>
      </c>
      <c r="E12" s="360">
        <v>63.7</v>
      </c>
      <c r="Q12" s="361"/>
      <c r="R12" s="361"/>
      <c r="S12" s="361"/>
      <c r="T12" s="361"/>
      <c r="V12" s="362"/>
      <c r="W12" s="362"/>
      <c r="X12" s="362"/>
      <c r="Y12" s="362"/>
    </row>
    <row r="13" spans="1:25" x14ac:dyDescent="0.35">
      <c r="B13" s="360">
        <v>59.6</v>
      </c>
      <c r="C13" s="360">
        <v>23.4</v>
      </c>
      <c r="D13" s="360">
        <v>41.2</v>
      </c>
      <c r="E13" s="360">
        <v>63.5</v>
      </c>
      <c r="Q13" s="361"/>
      <c r="R13" s="361"/>
      <c r="S13" s="361"/>
      <c r="T13" s="361"/>
      <c r="V13" s="362"/>
      <c r="W13" s="362"/>
      <c r="X13" s="362"/>
      <c r="Y13" s="362"/>
    </row>
    <row r="14" spans="1:25" x14ac:dyDescent="0.35">
      <c r="A14" s="358">
        <v>2000</v>
      </c>
      <c r="B14" s="360">
        <v>58.6</v>
      </c>
      <c r="C14" s="360">
        <v>33.299999999999997</v>
      </c>
      <c r="D14" s="360">
        <v>44</v>
      </c>
      <c r="E14" s="360">
        <v>57.8</v>
      </c>
      <c r="Q14" s="361"/>
      <c r="R14" s="361"/>
      <c r="S14" s="361"/>
      <c r="T14" s="361"/>
      <c r="V14" s="362"/>
      <c r="W14" s="362"/>
      <c r="X14" s="362"/>
      <c r="Y14" s="362"/>
    </row>
    <row r="15" spans="1:25" x14ac:dyDescent="0.35">
      <c r="B15" s="360">
        <v>67.099999999999994</v>
      </c>
      <c r="C15" s="360">
        <v>32.9</v>
      </c>
      <c r="D15" s="360">
        <v>61.3</v>
      </c>
      <c r="E15" s="360">
        <v>55.4</v>
      </c>
      <c r="Q15" s="361"/>
      <c r="R15" s="361"/>
      <c r="S15" s="361"/>
      <c r="T15" s="361"/>
      <c r="V15" s="362"/>
      <c r="W15" s="362"/>
      <c r="X15" s="362"/>
      <c r="Y15" s="362"/>
    </row>
    <row r="16" spans="1:25" x14ac:dyDescent="0.35">
      <c r="B16" s="360">
        <v>67.099999999999994</v>
      </c>
      <c r="C16" s="360">
        <v>33.700000000000003</v>
      </c>
      <c r="D16" s="360">
        <v>58.3</v>
      </c>
      <c r="E16" s="360">
        <v>53.1</v>
      </c>
      <c r="Q16" s="361"/>
      <c r="R16" s="361"/>
      <c r="S16" s="361"/>
      <c r="T16" s="361"/>
      <c r="V16" s="362"/>
      <c r="W16" s="362"/>
      <c r="X16" s="362"/>
      <c r="Y16" s="362"/>
    </row>
    <row r="17" spans="1:25" x14ac:dyDescent="0.35">
      <c r="B17" s="360">
        <v>60.8</v>
      </c>
      <c r="C17" s="360">
        <v>38.1</v>
      </c>
      <c r="D17" s="360">
        <v>59</v>
      </c>
      <c r="E17" s="360">
        <v>50.3</v>
      </c>
      <c r="Q17" s="361"/>
      <c r="R17" s="361"/>
      <c r="S17" s="361"/>
      <c r="T17" s="361"/>
      <c r="V17" s="362"/>
      <c r="W17" s="362"/>
      <c r="X17" s="362"/>
      <c r="Y17" s="362"/>
    </row>
    <row r="18" spans="1:25" x14ac:dyDescent="0.35">
      <c r="B18" s="360">
        <v>65.2</v>
      </c>
      <c r="C18" s="360">
        <v>37.4</v>
      </c>
      <c r="D18" s="360">
        <v>63.3</v>
      </c>
      <c r="E18" s="360">
        <v>53.3</v>
      </c>
      <c r="Q18" s="361"/>
      <c r="R18" s="361"/>
      <c r="S18" s="361"/>
      <c r="T18" s="361"/>
      <c r="V18" s="362"/>
      <c r="W18" s="362"/>
      <c r="X18" s="362"/>
      <c r="Y18" s="362"/>
    </row>
    <row r="19" spans="1:25" x14ac:dyDescent="0.35">
      <c r="A19" s="358">
        <v>2005</v>
      </c>
      <c r="B19" s="363">
        <v>73.5</v>
      </c>
      <c r="C19" s="363">
        <v>48.5</v>
      </c>
      <c r="D19" s="363">
        <v>92</v>
      </c>
      <c r="E19" s="363">
        <v>68.099999999999994</v>
      </c>
      <c r="Q19" s="361"/>
      <c r="R19" s="361"/>
      <c r="S19" s="361"/>
      <c r="T19" s="361"/>
      <c r="V19" s="362"/>
      <c r="W19" s="362"/>
      <c r="X19" s="362"/>
      <c r="Y19" s="362"/>
    </row>
    <row r="20" spans="1:25" x14ac:dyDescent="0.35">
      <c r="B20" s="363">
        <v>68.7</v>
      </c>
      <c r="C20" s="363">
        <v>60.2</v>
      </c>
      <c r="D20" s="363">
        <v>110.8</v>
      </c>
      <c r="E20" s="363">
        <v>88.2</v>
      </c>
      <c r="Q20" s="361"/>
      <c r="R20" s="361"/>
      <c r="S20" s="361"/>
      <c r="T20" s="361"/>
      <c r="V20" s="362"/>
      <c r="W20" s="362"/>
      <c r="X20" s="362"/>
      <c r="Y20" s="362"/>
    </row>
    <row r="21" spans="1:25" x14ac:dyDescent="0.35">
      <c r="B21" s="364">
        <v>76.900000000000006</v>
      </c>
      <c r="C21" s="364">
        <v>60.8</v>
      </c>
      <c r="D21" s="364">
        <v>87.2</v>
      </c>
      <c r="E21" s="364">
        <v>87.9</v>
      </c>
      <c r="Q21" s="361"/>
      <c r="R21" s="361"/>
      <c r="S21" s="361"/>
      <c r="T21" s="361"/>
      <c r="V21" s="362"/>
      <c r="W21" s="362"/>
      <c r="X21" s="362"/>
      <c r="Y21" s="362"/>
    </row>
    <row r="22" spans="1:25" x14ac:dyDescent="0.35">
      <c r="B22" s="364">
        <v>95</v>
      </c>
      <c r="C22" s="364">
        <v>86</v>
      </c>
      <c r="D22" s="364">
        <v>127</v>
      </c>
      <c r="E22" s="364">
        <v>105</v>
      </c>
      <c r="Q22" s="361"/>
      <c r="R22" s="361"/>
      <c r="S22" s="361"/>
      <c r="T22" s="361"/>
      <c r="V22" s="362"/>
      <c r="W22" s="362"/>
      <c r="X22" s="362"/>
      <c r="Y22" s="362"/>
    </row>
    <row r="23" spans="1:25" x14ac:dyDescent="0.35">
      <c r="B23" s="364">
        <v>88.5</v>
      </c>
      <c r="C23" s="364">
        <v>82.5</v>
      </c>
      <c r="D23" s="364">
        <v>106.3</v>
      </c>
      <c r="E23" s="364">
        <v>111.5</v>
      </c>
      <c r="Q23" s="361"/>
      <c r="R23" s="361"/>
      <c r="S23" s="361"/>
      <c r="T23" s="361"/>
      <c r="V23" s="362"/>
      <c r="W23" s="362"/>
      <c r="X23" s="362"/>
      <c r="Y23" s="362"/>
    </row>
    <row r="24" spans="1:25" x14ac:dyDescent="0.35">
      <c r="A24" s="358">
        <v>2010</v>
      </c>
      <c r="B24" s="364">
        <v>100</v>
      </c>
      <c r="C24" s="364">
        <v>100</v>
      </c>
      <c r="D24" s="364">
        <v>100</v>
      </c>
      <c r="E24" s="364">
        <v>100</v>
      </c>
      <c r="Q24" s="361"/>
      <c r="R24" s="361"/>
      <c r="S24" s="361"/>
      <c r="T24" s="361"/>
      <c r="V24" s="362"/>
      <c r="W24" s="362"/>
      <c r="X24" s="362"/>
      <c r="Y24" s="362"/>
    </row>
    <row r="25" spans="1:25" x14ac:dyDescent="0.35">
      <c r="B25" s="364">
        <v>108.1</v>
      </c>
      <c r="C25" s="364">
        <v>118.7</v>
      </c>
      <c r="D25" s="364">
        <v>119.7</v>
      </c>
      <c r="E25" s="364">
        <v>101</v>
      </c>
      <c r="Q25" s="361"/>
      <c r="R25" s="361"/>
      <c r="S25" s="361"/>
      <c r="T25" s="361"/>
      <c r="V25" s="362"/>
      <c r="W25" s="362"/>
      <c r="X25" s="362"/>
      <c r="Y25" s="362"/>
    </row>
    <row r="26" spans="1:25" x14ac:dyDescent="0.35">
      <c r="B26" s="364">
        <v>104</v>
      </c>
      <c r="C26" s="364">
        <v>124</v>
      </c>
      <c r="D26" s="364">
        <v>128.30000000000001</v>
      </c>
      <c r="E26" s="364">
        <v>104.1</v>
      </c>
      <c r="Q26" s="361"/>
      <c r="R26" s="361"/>
      <c r="S26" s="361"/>
      <c r="T26" s="361"/>
      <c r="V26" s="362"/>
      <c r="W26" s="362"/>
      <c r="X26" s="362"/>
      <c r="Y26" s="362"/>
    </row>
    <row r="27" spans="1:25" x14ac:dyDescent="0.35">
      <c r="B27" s="364">
        <v>107.3</v>
      </c>
      <c r="C27" s="364">
        <v>117.5</v>
      </c>
      <c r="D27" s="364">
        <v>139.4</v>
      </c>
      <c r="E27" s="364">
        <v>107.5</v>
      </c>
      <c r="Q27" s="361"/>
      <c r="R27" s="361"/>
      <c r="S27" s="361"/>
      <c r="T27" s="361"/>
      <c r="V27" s="362"/>
      <c r="W27" s="362"/>
      <c r="X27" s="362"/>
      <c r="Y27" s="362"/>
    </row>
    <row r="28" spans="1:25" x14ac:dyDescent="0.35">
      <c r="B28" s="364">
        <v>105.4</v>
      </c>
      <c r="C28" s="364">
        <v>103.1</v>
      </c>
      <c r="D28" s="364">
        <v>123.3</v>
      </c>
      <c r="E28" s="364">
        <v>111.3</v>
      </c>
      <c r="Q28" s="361"/>
      <c r="R28" s="361"/>
      <c r="S28" s="361"/>
      <c r="T28" s="361"/>
      <c r="V28" s="362"/>
      <c r="W28" s="362"/>
      <c r="X28" s="362"/>
      <c r="Y28" s="362"/>
    </row>
    <row r="29" spans="1:25" x14ac:dyDescent="0.35">
      <c r="A29" s="358">
        <v>2015</v>
      </c>
      <c r="B29" s="364">
        <v>93.2</v>
      </c>
      <c r="C29" s="364">
        <v>81</v>
      </c>
      <c r="D29" s="364">
        <v>110.1</v>
      </c>
      <c r="E29" s="364">
        <v>112</v>
      </c>
    </row>
    <row r="30" spans="1:25" x14ac:dyDescent="0.35">
      <c r="B30" s="364">
        <v>85.5</v>
      </c>
      <c r="C30" s="364">
        <v>69</v>
      </c>
      <c r="D30" s="364">
        <v>91.1</v>
      </c>
      <c r="E30" s="364">
        <v>107.2</v>
      </c>
    </row>
    <row r="31" spans="1:25" x14ac:dyDescent="0.35">
      <c r="B31" s="364">
        <v>94</v>
      </c>
      <c r="C31" s="364">
        <v>77.900000000000006</v>
      </c>
      <c r="D31" s="364">
        <v>94.8</v>
      </c>
      <c r="E31" s="364">
        <v>110.9</v>
      </c>
    </row>
    <row r="32" spans="1:25" x14ac:dyDescent="0.35">
      <c r="B32" s="364">
        <v>111.8</v>
      </c>
      <c r="C32" s="364">
        <v>89.9</v>
      </c>
      <c r="D32" s="364">
        <v>109.5</v>
      </c>
      <c r="E32" s="364">
        <v>115.6</v>
      </c>
    </row>
    <row r="33" spans="1:5" x14ac:dyDescent="0.35">
      <c r="B33" s="364">
        <v>108</v>
      </c>
      <c r="C33" s="364">
        <v>93.5</v>
      </c>
      <c r="D33" s="364">
        <v>99.9</v>
      </c>
      <c r="E33" s="364">
        <v>125.3</v>
      </c>
    </row>
    <row r="34" spans="1:5" x14ac:dyDescent="0.35">
      <c r="A34" s="358">
        <v>2020</v>
      </c>
      <c r="B34" s="364">
        <v>99.2</v>
      </c>
      <c r="C34" s="364">
        <v>75.7</v>
      </c>
      <c r="D34" s="364">
        <v>86.7</v>
      </c>
      <c r="E34" s="364">
        <v>125.8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1"/>
  <sheetViews>
    <sheetView zoomScale="90" zoomScaleNormal="90" workbookViewId="0">
      <selection activeCell="AF1" sqref="AF1"/>
    </sheetView>
  </sheetViews>
  <sheetFormatPr defaultColWidth="8.84375" defaultRowHeight="15.5" x14ac:dyDescent="0.35"/>
  <cols>
    <col min="1" max="1" width="8.84375" style="368"/>
    <col min="2" max="5" width="8.84375" style="367"/>
    <col min="6" max="6" width="8.765625" style="357" customWidth="1"/>
    <col min="7" max="16384" width="8.84375" style="367"/>
  </cols>
  <sheetData>
    <row r="1" spans="1:6" x14ac:dyDescent="0.35">
      <c r="A1" s="366" t="s">
        <v>379</v>
      </c>
    </row>
    <row r="2" spans="1:6" x14ac:dyDescent="0.35">
      <c r="B2" s="369"/>
      <c r="C2" s="369"/>
      <c r="D2" s="369"/>
      <c r="E2" s="369"/>
    </row>
    <row r="3" spans="1:6" x14ac:dyDescent="0.35">
      <c r="A3" s="370" t="s">
        <v>222</v>
      </c>
      <c r="B3" s="371"/>
      <c r="C3" s="372"/>
      <c r="D3" s="372"/>
      <c r="E3" s="372"/>
    </row>
    <row r="4" spans="1:6" s="368" customFormat="1" ht="26" x14ac:dyDescent="0.3">
      <c r="A4" s="373"/>
      <c r="B4" s="374" t="s">
        <v>223</v>
      </c>
      <c r="C4" s="374" t="s">
        <v>224</v>
      </c>
      <c r="D4" s="374" t="s">
        <v>225</v>
      </c>
      <c r="E4" s="374" t="s">
        <v>226</v>
      </c>
      <c r="F4" s="374" t="s">
        <v>380</v>
      </c>
    </row>
    <row r="5" spans="1:6" ht="13" x14ac:dyDescent="0.3">
      <c r="A5" s="375">
        <v>1996</v>
      </c>
      <c r="B5" s="376">
        <v>58.5</v>
      </c>
      <c r="C5" s="376">
        <v>56.3</v>
      </c>
      <c r="D5" s="376">
        <v>81.2</v>
      </c>
      <c r="E5" s="376">
        <v>45.3</v>
      </c>
      <c r="F5" s="376">
        <v>67</v>
      </c>
    </row>
    <row r="6" spans="1:6" ht="13" x14ac:dyDescent="0.3">
      <c r="A6" s="375"/>
      <c r="B6" s="376">
        <v>58.5</v>
      </c>
      <c r="C6" s="376">
        <v>55.2</v>
      </c>
      <c r="D6" s="376">
        <v>76.3</v>
      </c>
      <c r="E6" s="376">
        <v>41.2</v>
      </c>
      <c r="F6" s="376">
        <v>65</v>
      </c>
    </row>
    <row r="7" spans="1:6" ht="13" x14ac:dyDescent="0.3">
      <c r="A7" s="377"/>
      <c r="B7" s="376">
        <v>58.5</v>
      </c>
      <c r="C7" s="376">
        <v>52.8</v>
      </c>
      <c r="D7" s="376">
        <v>72.2</v>
      </c>
      <c r="E7" s="376">
        <v>31.6</v>
      </c>
      <c r="F7" s="376">
        <v>61.7</v>
      </c>
    </row>
    <row r="8" spans="1:6" ht="13" x14ac:dyDescent="0.3">
      <c r="A8" s="378"/>
      <c r="B8" s="376">
        <v>59.1</v>
      </c>
      <c r="C8" s="376">
        <v>52.4</v>
      </c>
      <c r="D8" s="376">
        <v>70.7</v>
      </c>
      <c r="E8" s="376">
        <v>35.5</v>
      </c>
      <c r="F8" s="376">
        <v>61.1</v>
      </c>
    </row>
    <row r="9" spans="1:6" ht="13" x14ac:dyDescent="0.3">
      <c r="A9" s="378">
        <v>2000</v>
      </c>
      <c r="B9" s="376">
        <v>59</v>
      </c>
      <c r="C9" s="376">
        <v>50.3</v>
      </c>
      <c r="D9" s="376">
        <v>68</v>
      </c>
      <c r="E9" s="376">
        <v>53.3</v>
      </c>
      <c r="F9" s="376">
        <v>60</v>
      </c>
    </row>
    <row r="10" spans="1:6" ht="13" x14ac:dyDescent="0.3">
      <c r="A10" s="378"/>
      <c r="B10" s="376">
        <v>61.1</v>
      </c>
      <c r="C10" s="376">
        <v>51.2</v>
      </c>
      <c r="D10" s="376">
        <v>66.7</v>
      </c>
      <c r="E10" s="376">
        <v>49.5</v>
      </c>
      <c r="F10" s="376">
        <v>59.7</v>
      </c>
    </row>
    <row r="11" spans="1:6" ht="13" x14ac:dyDescent="0.3">
      <c r="B11" s="376">
        <v>63</v>
      </c>
      <c r="C11" s="376">
        <v>53.3</v>
      </c>
      <c r="D11" s="376">
        <v>65.599999999999994</v>
      </c>
      <c r="E11" s="376">
        <v>43.8</v>
      </c>
      <c r="F11" s="376">
        <v>59.7</v>
      </c>
    </row>
    <row r="12" spans="1:6" ht="13" x14ac:dyDescent="0.3">
      <c r="B12" s="376">
        <v>62.8</v>
      </c>
      <c r="C12" s="376">
        <v>53.2</v>
      </c>
      <c r="D12" s="376">
        <v>64.8</v>
      </c>
      <c r="E12" s="376">
        <v>47.4</v>
      </c>
      <c r="F12" s="376">
        <v>59.4</v>
      </c>
    </row>
    <row r="13" spans="1:6" ht="13" x14ac:dyDescent="0.3">
      <c r="B13" s="376">
        <v>64.5</v>
      </c>
      <c r="C13" s="376">
        <v>55.6</v>
      </c>
      <c r="D13" s="376">
        <v>67</v>
      </c>
      <c r="E13" s="376">
        <v>54.6</v>
      </c>
      <c r="F13" s="376">
        <v>61.9</v>
      </c>
    </row>
    <row r="14" spans="1:6" ht="13" x14ac:dyDescent="0.3">
      <c r="A14" s="368">
        <v>2005</v>
      </c>
      <c r="B14" s="379">
        <v>69.3</v>
      </c>
      <c r="C14" s="379">
        <v>61.9</v>
      </c>
      <c r="D14" s="379">
        <v>72.2</v>
      </c>
      <c r="E14" s="379">
        <v>72.400000000000006</v>
      </c>
      <c r="F14" s="379">
        <v>68.2</v>
      </c>
    </row>
    <row r="15" spans="1:6" ht="13" x14ac:dyDescent="0.3">
      <c r="B15" s="379">
        <v>72.599999999999994</v>
      </c>
      <c r="C15" s="379">
        <v>79</v>
      </c>
      <c r="D15" s="379">
        <v>85.6</v>
      </c>
      <c r="E15" s="379">
        <v>80.099999999999994</v>
      </c>
      <c r="F15" s="379">
        <v>82.8</v>
      </c>
    </row>
    <row r="16" spans="1:6" ht="13" x14ac:dyDescent="0.3">
      <c r="B16" s="379">
        <v>75.8</v>
      </c>
      <c r="C16" s="379">
        <v>83.1</v>
      </c>
      <c r="D16" s="379">
        <v>90.1</v>
      </c>
      <c r="E16" s="379">
        <v>77.7</v>
      </c>
      <c r="F16" s="379">
        <v>86.3</v>
      </c>
    </row>
    <row r="17" spans="1:8" ht="13" x14ac:dyDescent="0.3">
      <c r="B17" s="379">
        <v>87.6</v>
      </c>
      <c r="C17" s="379">
        <v>96.4</v>
      </c>
      <c r="D17" s="379">
        <v>101.2</v>
      </c>
      <c r="E17" s="379">
        <v>112.8</v>
      </c>
      <c r="F17" s="379">
        <v>99.3</v>
      </c>
    </row>
    <row r="18" spans="1:8" ht="13" x14ac:dyDescent="0.3">
      <c r="B18" s="379">
        <v>101.5</v>
      </c>
      <c r="C18" s="379">
        <v>107.6</v>
      </c>
      <c r="D18" s="379">
        <v>104.1</v>
      </c>
      <c r="E18" s="379">
        <v>78.099999999999994</v>
      </c>
      <c r="F18" s="379">
        <v>104.6</v>
      </c>
    </row>
    <row r="19" spans="1:8" ht="13" x14ac:dyDescent="0.3">
      <c r="A19" s="368">
        <v>2010</v>
      </c>
      <c r="B19" s="379">
        <v>100</v>
      </c>
      <c r="C19" s="379">
        <v>100</v>
      </c>
      <c r="D19" s="379">
        <v>100</v>
      </c>
      <c r="E19" s="379">
        <v>100</v>
      </c>
      <c r="F19" s="379">
        <v>100</v>
      </c>
    </row>
    <row r="20" spans="1:8" ht="13" x14ac:dyDescent="0.3">
      <c r="B20" s="379">
        <v>102.8</v>
      </c>
      <c r="C20" s="379">
        <v>108.7</v>
      </c>
      <c r="D20" s="379">
        <v>105.1</v>
      </c>
      <c r="E20" s="379">
        <v>124.1</v>
      </c>
      <c r="F20" s="379">
        <v>107.8</v>
      </c>
      <c r="G20" s="380"/>
      <c r="H20" s="380"/>
    </row>
    <row r="21" spans="1:8" ht="13" x14ac:dyDescent="0.3">
      <c r="B21" s="379">
        <v>104.6</v>
      </c>
      <c r="C21" s="379">
        <v>118.1</v>
      </c>
      <c r="D21" s="379">
        <v>109.2</v>
      </c>
      <c r="E21" s="379">
        <v>125.7</v>
      </c>
      <c r="F21" s="379">
        <v>114.4</v>
      </c>
      <c r="G21" s="380"/>
      <c r="H21" s="380"/>
    </row>
    <row r="22" spans="1:8" ht="13" x14ac:dyDescent="0.3">
      <c r="B22" s="379">
        <v>104.4</v>
      </c>
      <c r="C22" s="379">
        <v>124.9</v>
      </c>
      <c r="D22" s="379">
        <v>115.3</v>
      </c>
      <c r="E22" s="379">
        <v>123.9</v>
      </c>
      <c r="F22" s="379">
        <v>120.5</v>
      </c>
      <c r="G22" s="380"/>
      <c r="H22" s="380"/>
    </row>
    <row r="23" spans="1:8" ht="13" x14ac:dyDescent="0.3">
      <c r="B23" s="379">
        <v>105.4</v>
      </c>
      <c r="C23" s="379">
        <v>128.6</v>
      </c>
      <c r="D23" s="379">
        <v>119.5</v>
      </c>
      <c r="E23" s="379">
        <v>108</v>
      </c>
      <c r="F23" s="379">
        <v>123.6</v>
      </c>
      <c r="G23" s="380"/>
      <c r="H23" s="380"/>
    </row>
    <row r="24" spans="1:8" ht="13" x14ac:dyDescent="0.3">
      <c r="A24" s="368">
        <v>2015</v>
      </c>
      <c r="B24" s="379">
        <v>105</v>
      </c>
      <c r="C24" s="379">
        <v>122</v>
      </c>
      <c r="D24" s="379">
        <v>118.4</v>
      </c>
      <c r="E24" s="379">
        <v>75.599999999999994</v>
      </c>
      <c r="F24" s="379">
        <v>118.7</v>
      </c>
      <c r="G24" s="380"/>
      <c r="H24" s="380"/>
    </row>
    <row r="25" spans="1:8" ht="13" x14ac:dyDescent="0.3">
      <c r="B25" s="379">
        <v>102.5</v>
      </c>
      <c r="C25" s="379">
        <v>112.4</v>
      </c>
      <c r="D25" s="379">
        <v>115.7</v>
      </c>
      <c r="E25" s="379">
        <v>66</v>
      </c>
      <c r="F25" s="379">
        <v>112.7</v>
      </c>
    </row>
    <row r="26" spans="1:8" ht="13" x14ac:dyDescent="0.3">
      <c r="B26" s="379">
        <v>102.9</v>
      </c>
      <c r="C26" s="379">
        <v>109</v>
      </c>
      <c r="D26" s="379">
        <v>121.1</v>
      </c>
      <c r="E26" s="379">
        <v>80.3</v>
      </c>
      <c r="F26" s="379">
        <v>114.8</v>
      </c>
    </row>
    <row r="27" spans="1:8" ht="13" x14ac:dyDescent="0.3">
      <c r="B27" s="379">
        <v>102.3</v>
      </c>
      <c r="C27" s="379">
        <v>110.7</v>
      </c>
      <c r="D27" s="379">
        <v>128.69999999999999</v>
      </c>
      <c r="E27" s="379">
        <v>98.4</v>
      </c>
      <c r="F27" s="379">
        <v>119.9</v>
      </c>
    </row>
    <row r="28" spans="1:8" ht="13" x14ac:dyDescent="0.3">
      <c r="B28" s="379">
        <v>103.9</v>
      </c>
      <c r="C28" s="379">
        <v>107.8</v>
      </c>
      <c r="D28" s="379">
        <v>135.1</v>
      </c>
      <c r="E28" s="379">
        <v>93.8</v>
      </c>
      <c r="F28" s="379">
        <v>121.8</v>
      </c>
    </row>
    <row r="29" spans="1:8" ht="13" x14ac:dyDescent="0.3">
      <c r="A29" s="368">
        <v>2020</v>
      </c>
      <c r="B29" s="379">
        <v>102.6</v>
      </c>
      <c r="C29" s="379">
        <v>91.9</v>
      </c>
      <c r="D29" s="379">
        <v>128.19999999999999</v>
      </c>
      <c r="E29" s="379">
        <v>62.1</v>
      </c>
      <c r="F29" s="379">
        <v>110.1</v>
      </c>
    </row>
    <row r="31" spans="1:8" x14ac:dyDescent="0.35">
      <c r="A31" s="433" t="s">
        <v>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31"/>
  <sheetViews>
    <sheetView zoomScale="90" zoomScaleNormal="90" workbookViewId="0">
      <pane ySplit="4" topLeftCell="A5" activePane="bottomLeft" state="frozen"/>
      <selection activeCell="AF1" sqref="AF1"/>
      <selection pane="bottomLeft" activeCell="AF1" sqref="AF1"/>
    </sheetView>
  </sheetViews>
  <sheetFormatPr defaultColWidth="8.84375" defaultRowHeight="13" x14ac:dyDescent="0.3"/>
  <cols>
    <col min="1" max="1" width="6.15234375" style="405" customWidth="1"/>
    <col min="2" max="2" width="6.07421875" style="367" customWidth="1"/>
    <col min="3" max="3" width="8" style="393" customWidth="1"/>
    <col min="4" max="4" width="11.84375" style="393" customWidth="1"/>
    <col min="5" max="5" width="10.15234375" style="393" customWidth="1"/>
    <col min="6" max="6" width="11.4609375" style="393" customWidth="1"/>
    <col min="7" max="7" width="10" style="393" customWidth="1"/>
    <col min="8" max="8" width="11.84375" style="393" customWidth="1"/>
    <col min="9" max="9" width="7.84375" style="367" customWidth="1"/>
    <col min="10" max="16384" width="8.84375" style="367"/>
  </cols>
  <sheetData>
    <row r="1" spans="1:9" ht="15.5" x14ac:dyDescent="0.35">
      <c r="A1" s="406" t="s">
        <v>381</v>
      </c>
      <c r="B1" s="382"/>
      <c r="C1" s="383"/>
      <c r="D1" s="383"/>
      <c r="E1" s="383"/>
      <c r="F1" s="383"/>
      <c r="G1" s="383"/>
      <c r="H1" s="383"/>
      <c r="I1" s="384"/>
    </row>
    <row r="2" spans="1:9" x14ac:dyDescent="0.3">
      <c r="A2" s="381"/>
      <c r="B2" s="382"/>
      <c r="C2" s="383"/>
      <c r="D2" s="383"/>
      <c r="E2" s="383"/>
      <c r="F2" s="383"/>
      <c r="G2" s="383"/>
      <c r="H2" s="383"/>
      <c r="I2" s="384"/>
    </row>
    <row r="3" spans="1:9" x14ac:dyDescent="0.3">
      <c r="A3" s="385" t="s">
        <v>203</v>
      </c>
      <c r="B3" s="386" t="s">
        <v>228</v>
      </c>
      <c r="C3" s="387" t="s">
        <v>229</v>
      </c>
      <c r="D3" s="387" t="s">
        <v>229</v>
      </c>
      <c r="E3" s="387" t="s">
        <v>230</v>
      </c>
      <c r="F3" s="387" t="s">
        <v>231</v>
      </c>
      <c r="G3" s="387" t="s">
        <v>232</v>
      </c>
      <c r="H3" s="387" t="s">
        <v>232</v>
      </c>
      <c r="I3" s="388" t="s">
        <v>58</v>
      </c>
    </row>
    <row r="4" spans="1:9" x14ac:dyDescent="0.3">
      <c r="A4" s="385"/>
      <c r="B4" s="386"/>
      <c r="C4" s="387" t="s">
        <v>233</v>
      </c>
      <c r="D4" s="387" t="s">
        <v>234</v>
      </c>
      <c r="E4" s="387" t="s">
        <v>233</v>
      </c>
      <c r="F4" s="387" t="s">
        <v>235</v>
      </c>
      <c r="G4" s="387" t="s">
        <v>233</v>
      </c>
      <c r="H4" s="387" t="s">
        <v>235</v>
      </c>
      <c r="I4" s="388" t="s">
        <v>236</v>
      </c>
    </row>
    <row r="5" spans="1:9" s="393" customFormat="1" ht="11.5" x14ac:dyDescent="0.25">
      <c r="A5" s="389">
        <v>1990</v>
      </c>
      <c r="B5" s="390">
        <v>1</v>
      </c>
      <c r="C5" s="391">
        <v>67.566530551074848</v>
      </c>
      <c r="D5" s="391">
        <v>24.978741016477091</v>
      </c>
      <c r="E5" s="391">
        <v>63.292329221684298</v>
      </c>
      <c r="F5" s="391">
        <v>25.760875795824333</v>
      </c>
      <c r="G5" s="391">
        <v>62.901261832010661</v>
      </c>
      <c r="H5" s="391">
        <v>26.124403228478688</v>
      </c>
      <c r="I5" s="392">
        <v>60.51812882280592</v>
      </c>
    </row>
    <row r="6" spans="1:9" s="393" customFormat="1" ht="11.5" x14ac:dyDescent="0.25">
      <c r="A6" s="389">
        <v>1990</v>
      </c>
      <c r="B6" s="390">
        <v>2</v>
      </c>
      <c r="C6" s="391">
        <v>71.107764468884895</v>
      </c>
      <c r="D6" s="391">
        <v>25.462663535922754</v>
      </c>
      <c r="E6" s="391">
        <v>66.437002634081026</v>
      </c>
      <c r="F6" s="391">
        <v>26.228539033084591</v>
      </c>
      <c r="G6" s="391">
        <v>63.103826174602041</v>
      </c>
      <c r="H6" s="391">
        <v>19.481283772877141</v>
      </c>
      <c r="I6" s="392">
        <v>61.802908578143679</v>
      </c>
    </row>
    <row r="7" spans="1:9" s="393" customFormat="1" ht="11.5" x14ac:dyDescent="0.25">
      <c r="A7" s="389">
        <v>1990</v>
      </c>
      <c r="B7" s="390">
        <v>3</v>
      </c>
      <c r="C7" s="391">
        <v>73.709737455232244</v>
      </c>
      <c r="D7" s="391">
        <v>28.772568777827651</v>
      </c>
      <c r="E7" s="391">
        <v>69.105497885650863</v>
      </c>
      <c r="F7" s="391">
        <v>29.463990419676051</v>
      </c>
      <c r="G7" s="391">
        <v>63.123653075113971</v>
      </c>
      <c r="H7" s="391">
        <v>20.522651460318357</v>
      </c>
      <c r="I7" s="392">
        <v>63.637001414033698</v>
      </c>
    </row>
    <row r="8" spans="1:9" s="393" customFormat="1" ht="11.5" x14ac:dyDescent="0.25">
      <c r="A8" s="389">
        <v>1990</v>
      </c>
      <c r="B8" s="390">
        <v>4</v>
      </c>
      <c r="C8" s="391">
        <v>74.570653194873827</v>
      </c>
      <c r="D8" s="391">
        <v>29.737689634393007</v>
      </c>
      <c r="E8" s="391">
        <v>69.937965679626174</v>
      </c>
      <c r="F8" s="391">
        <v>30.372732192662905</v>
      </c>
      <c r="G8" s="391">
        <v>69.787012940365315</v>
      </c>
      <c r="H8" s="391">
        <v>26.531245241817107</v>
      </c>
      <c r="I8" s="392">
        <v>64.037702886336007</v>
      </c>
    </row>
    <row r="9" spans="1:9" s="393" customFormat="1" ht="11.5" x14ac:dyDescent="0.25">
      <c r="A9" s="389">
        <v>1991</v>
      </c>
      <c r="B9" s="390">
        <v>1</v>
      </c>
      <c r="C9" s="391">
        <v>68.065326089621806</v>
      </c>
      <c r="D9" s="391">
        <v>24.795990768883872</v>
      </c>
      <c r="E9" s="391">
        <v>63.43551740811931</v>
      </c>
      <c r="F9" s="391">
        <v>25.346672858754211</v>
      </c>
      <c r="G9" s="391">
        <v>64.659255385608958</v>
      </c>
      <c r="H9" s="391">
        <v>22.776823106025962</v>
      </c>
      <c r="I9" s="392">
        <v>65.373471667612066</v>
      </c>
    </row>
    <row r="10" spans="1:9" s="393" customFormat="1" ht="11.5" x14ac:dyDescent="0.25">
      <c r="A10" s="389">
        <v>1991</v>
      </c>
      <c r="B10" s="390">
        <v>2</v>
      </c>
      <c r="C10" s="391">
        <v>75.170838990770562</v>
      </c>
      <c r="D10" s="391">
        <v>24.914224328107696</v>
      </c>
      <c r="E10" s="391">
        <v>69.806170792340566</v>
      </c>
      <c r="F10" s="391">
        <v>25.538842972807522</v>
      </c>
      <c r="G10" s="391">
        <v>65.831782803081168</v>
      </c>
      <c r="H10" s="391">
        <v>22.969846934122746</v>
      </c>
      <c r="I10" s="392">
        <v>66.173710445670025</v>
      </c>
    </row>
    <row r="11" spans="1:9" s="393" customFormat="1" ht="11.5" x14ac:dyDescent="0.25">
      <c r="A11" s="389">
        <v>1991</v>
      </c>
      <c r="B11" s="390">
        <v>3</v>
      </c>
      <c r="C11" s="391">
        <v>75.150397481086884</v>
      </c>
      <c r="D11" s="391">
        <v>25.363694652865671</v>
      </c>
      <c r="E11" s="391">
        <v>69.864635369363313</v>
      </c>
      <c r="F11" s="391">
        <v>25.995796148335444</v>
      </c>
      <c r="G11" s="391">
        <v>66.032208979507246</v>
      </c>
      <c r="H11" s="391">
        <v>23.547025000531299</v>
      </c>
      <c r="I11" s="392">
        <v>66.972366996018295</v>
      </c>
    </row>
    <row r="12" spans="1:9" s="393" customFormat="1" ht="11.5" x14ac:dyDescent="0.25">
      <c r="A12" s="389">
        <v>1991</v>
      </c>
      <c r="B12" s="390">
        <v>4</v>
      </c>
      <c r="C12" s="391">
        <v>72.899324717322429</v>
      </c>
      <c r="D12" s="391">
        <v>23.858318874866246</v>
      </c>
      <c r="E12" s="391">
        <v>67.705241677086391</v>
      </c>
      <c r="F12" s="391">
        <v>24.518041270498124</v>
      </c>
      <c r="G12" s="391">
        <v>66.784584304077725</v>
      </c>
      <c r="H12" s="391">
        <v>24.532811174877942</v>
      </c>
      <c r="I12" s="392">
        <v>67.705245361399719</v>
      </c>
    </row>
    <row r="13" spans="1:9" s="393" customFormat="1" ht="11.5" x14ac:dyDescent="0.25">
      <c r="A13" s="389">
        <v>1992</v>
      </c>
      <c r="B13" s="390">
        <v>1</v>
      </c>
      <c r="C13" s="391">
        <v>70.71054469382932</v>
      </c>
      <c r="D13" s="391">
        <v>21.433494072712499</v>
      </c>
      <c r="E13" s="391">
        <v>65.16328150193786</v>
      </c>
      <c r="F13" s="391">
        <v>22.198801912015632</v>
      </c>
      <c r="G13" s="391">
        <v>63.983635023521558</v>
      </c>
      <c r="H13" s="391">
        <v>21.99406987857148</v>
      </c>
      <c r="I13" s="392">
        <v>68.382068816891703</v>
      </c>
    </row>
    <row r="14" spans="1:9" s="393" customFormat="1" ht="11.5" x14ac:dyDescent="0.25">
      <c r="A14" s="389">
        <v>1992</v>
      </c>
      <c r="B14" s="390">
        <v>2</v>
      </c>
      <c r="C14" s="391">
        <v>74.948835914713854</v>
      </c>
      <c r="D14" s="391">
        <v>23.225090397042965</v>
      </c>
      <c r="E14" s="391">
        <v>68.400664219192322</v>
      </c>
      <c r="F14" s="391">
        <v>24.037530718849872</v>
      </c>
      <c r="G14" s="391">
        <v>65.778476593719731</v>
      </c>
      <c r="H14" s="391">
        <v>22.636436032140956</v>
      </c>
      <c r="I14" s="392">
        <v>68.517853154876974</v>
      </c>
    </row>
    <row r="15" spans="1:9" s="393" customFormat="1" ht="11.5" x14ac:dyDescent="0.25">
      <c r="A15" s="389">
        <v>1992</v>
      </c>
      <c r="B15" s="390">
        <v>3</v>
      </c>
      <c r="C15" s="391">
        <v>73.186522640433509</v>
      </c>
      <c r="D15" s="391">
        <v>21.58546008910805</v>
      </c>
      <c r="E15" s="391">
        <v>66.850492067013732</v>
      </c>
      <c r="F15" s="391">
        <v>22.595905642804421</v>
      </c>
      <c r="G15" s="391">
        <v>65.273806492888468</v>
      </c>
      <c r="H15" s="391">
        <v>22.083360796726552</v>
      </c>
      <c r="I15" s="392">
        <v>68.286707529749407</v>
      </c>
    </row>
    <row r="16" spans="1:9" s="393" customFormat="1" ht="11.5" x14ac:dyDescent="0.25">
      <c r="A16" s="389">
        <v>1992</v>
      </c>
      <c r="B16" s="390">
        <v>4</v>
      </c>
      <c r="C16" s="391">
        <v>74.576967930961146</v>
      </c>
      <c r="D16" s="391">
        <v>23.178740081452247</v>
      </c>
      <c r="E16" s="391">
        <v>68.44397769673202</v>
      </c>
      <c r="F16" s="391">
        <v>24.299980218836929</v>
      </c>
      <c r="G16" s="391">
        <v>67.632045183453442</v>
      </c>
      <c r="H16" s="391">
        <v>24.430469372756697</v>
      </c>
      <c r="I16" s="392">
        <v>68.971249560968516</v>
      </c>
    </row>
    <row r="17" spans="1:9" s="393" customFormat="1" ht="11.5" x14ac:dyDescent="0.25">
      <c r="A17" s="389">
        <v>1993</v>
      </c>
      <c r="B17" s="390">
        <v>1</v>
      </c>
      <c r="C17" s="391">
        <v>74.218729639056292</v>
      </c>
      <c r="D17" s="391">
        <v>22.158538326351145</v>
      </c>
      <c r="E17" s="391">
        <v>68.169867479951421</v>
      </c>
      <c r="F17" s="391">
        <v>24.585697807974658</v>
      </c>
      <c r="G17" s="391">
        <v>68.160349207474468</v>
      </c>
      <c r="H17" s="391">
        <v>25.38523269603888</v>
      </c>
      <c r="I17" s="392">
        <v>70.040720969142029</v>
      </c>
    </row>
    <row r="18" spans="1:9" s="393" customFormat="1" ht="11.5" x14ac:dyDescent="0.25">
      <c r="A18" s="389">
        <v>1993</v>
      </c>
      <c r="B18" s="390">
        <v>2</v>
      </c>
      <c r="C18" s="391">
        <v>79.113483215145436</v>
      </c>
      <c r="D18" s="391">
        <v>23.477853404591258</v>
      </c>
      <c r="E18" s="391">
        <v>72.149470102260779</v>
      </c>
      <c r="F18" s="391">
        <v>24.462470220826148</v>
      </c>
      <c r="G18" s="391">
        <v>70.906749848760441</v>
      </c>
      <c r="H18" s="391">
        <v>24.304740342497258</v>
      </c>
      <c r="I18" s="392">
        <v>69.739481932924136</v>
      </c>
    </row>
    <row r="19" spans="1:9" s="393" customFormat="1" ht="11.5" x14ac:dyDescent="0.25">
      <c r="A19" s="389">
        <v>1993</v>
      </c>
      <c r="B19" s="390">
        <v>3</v>
      </c>
      <c r="C19" s="391">
        <v>77.558250799982957</v>
      </c>
      <c r="D19" s="391">
        <v>22.610907466694226</v>
      </c>
      <c r="E19" s="391">
        <v>70.798630136822695</v>
      </c>
      <c r="F19" s="391">
        <v>23.698880001702523</v>
      </c>
      <c r="G19" s="391">
        <v>69.956634001033663</v>
      </c>
      <c r="H19" s="391">
        <v>23.869171355008174</v>
      </c>
      <c r="I19" s="392">
        <v>70.467465124091405</v>
      </c>
    </row>
    <row r="20" spans="1:9" s="393" customFormat="1" ht="11.5" x14ac:dyDescent="0.25">
      <c r="A20" s="389">
        <v>1993</v>
      </c>
      <c r="B20" s="390">
        <v>4</v>
      </c>
      <c r="C20" s="391">
        <v>77.098289659192091</v>
      </c>
      <c r="D20" s="391">
        <v>21.28875465592494</v>
      </c>
      <c r="E20" s="391">
        <v>70.254300527148203</v>
      </c>
      <c r="F20" s="391">
        <v>22.266467389074069</v>
      </c>
      <c r="G20" s="391">
        <v>70.921777489201915</v>
      </c>
      <c r="H20" s="391">
        <v>23.704833236879992</v>
      </c>
      <c r="I20" s="392">
        <v>70.913808302380261</v>
      </c>
    </row>
    <row r="21" spans="1:9" s="393" customFormat="1" ht="11.5" x14ac:dyDescent="0.25">
      <c r="A21" s="389">
        <v>1994</v>
      </c>
      <c r="B21" s="390">
        <v>1</v>
      </c>
      <c r="C21" s="391">
        <v>78.451501963965185</v>
      </c>
      <c r="D21" s="391">
        <v>20.098679634420183</v>
      </c>
      <c r="E21" s="391">
        <v>71.204336771170986</v>
      </c>
      <c r="F21" s="391">
        <v>20.727643452965797</v>
      </c>
      <c r="G21" s="391">
        <v>71.988194664433053</v>
      </c>
      <c r="H21" s="391">
        <v>22.262502920610679</v>
      </c>
      <c r="I21" s="392">
        <v>71.01627367048232</v>
      </c>
    </row>
    <row r="22" spans="1:9" s="393" customFormat="1" ht="11.5" x14ac:dyDescent="0.25">
      <c r="A22" s="389">
        <v>1994</v>
      </c>
      <c r="B22" s="390">
        <v>2</v>
      </c>
      <c r="C22" s="391">
        <v>80.19859170829632</v>
      </c>
      <c r="D22" s="391">
        <v>21.431813908658633</v>
      </c>
      <c r="E22" s="391">
        <v>72.696750452200249</v>
      </c>
      <c r="F22" s="391">
        <v>21.855646747986093</v>
      </c>
      <c r="G22" s="391">
        <v>72.725005974822068</v>
      </c>
      <c r="H22" s="391">
        <v>22.759823471884676</v>
      </c>
      <c r="I22" s="392">
        <v>70.782622808567751</v>
      </c>
    </row>
    <row r="23" spans="1:9" s="393" customFormat="1" ht="11.5" x14ac:dyDescent="0.25">
      <c r="A23" s="389">
        <v>1994</v>
      </c>
      <c r="B23" s="390">
        <v>3</v>
      </c>
      <c r="C23" s="391">
        <v>81.460464083017584</v>
      </c>
      <c r="D23" s="391">
        <v>22.506767523428397</v>
      </c>
      <c r="E23" s="391">
        <v>73.958208241874786</v>
      </c>
      <c r="F23" s="391">
        <v>22.930623785639856</v>
      </c>
      <c r="G23" s="391">
        <v>73.167009885746722</v>
      </c>
      <c r="H23" s="391">
        <v>23.128423374671872</v>
      </c>
      <c r="I23" s="392">
        <v>70.778711262813204</v>
      </c>
    </row>
    <row r="24" spans="1:9" s="393" customFormat="1" ht="11.5" x14ac:dyDescent="0.25">
      <c r="A24" s="389">
        <v>1994</v>
      </c>
      <c r="B24" s="390">
        <v>4</v>
      </c>
      <c r="C24" s="391">
        <v>79.82112218952922</v>
      </c>
      <c r="D24" s="391">
        <v>20.831976973104123</v>
      </c>
      <c r="E24" s="391">
        <v>72.278749765065342</v>
      </c>
      <c r="F24" s="391">
        <v>21.110293298730099</v>
      </c>
      <c r="G24" s="391">
        <v>71.995794834012287</v>
      </c>
      <c r="H24" s="391">
        <v>21.458188705762566</v>
      </c>
      <c r="I24" s="392">
        <v>71.860678510386023</v>
      </c>
    </row>
    <row r="25" spans="1:9" s="393" customFormat="1" ht="11.5" x14ac:dyDescent="0.25">
      <c r="A25" s="389">
        <v>1995</v>
      </c>
      <c r="B25" s="390">
        <v>1</v>
      </c>
      <c r="C25" s="391">
        <v>81.918964190271936</v>
      </c>
      <c r="D25" s="391">
        <v>19.453957425003171</v>
      </c>
      <c r="E25" s="391">
        <v>73.930601787202221</v>
      </c>
      <c r="F25" s="391">
        <v>19.361231221833471</v>
      </c>
      <c r="G25" s="391">
        <v>74.894954300167115</v>
      </c>
      <c r="H25" s="391">
        <v>20.18185811988532</v>
      </c>
      <c r="I25" s="392">
        <v>71.896254119947457</v>
      </c>
    </row>
    <row r="26" spans="1:9" s="393" customFormat="1" ht="11.5" x14ac:dyDescent="0.25">
      <c r="A26" s="389">
        <v>1995</v>
      </c>
      <c r="B26" s="390">
        <v>2</v>
      </c>
      <c r="C26" s="391">
        <v>83.178090097273838</v>
      </c>
      <c r="D26" s="391">
        <v>20.932478224391339</v>
      </c>
      <c r="E26" s="391">
        <v>75.070893456324384</v>
      </c>
      <c r="F26" s="391">
        <v>20.679559440924393</v>
      </c>
      <c r="G26" s="391">
        <v>75.567533976586745</v>
      </c>
      <c r="H26" s="391">
        <v>21.107222111150318</v>
      </c>
      <c r="I26" s="392">
        <v>72.487037467225335</v>
      </c>
    </row>
    <row r="27" spans="1:9" s="393" customFormat="1" ht="11.5" x14ac:dyDescent="0.25">
      <c r="A27" s="389">
        <v>1995</v>
      </c>
      <c r="B27" s="390">
        <v>3</v>
      </c>
      <c r="C27" s="391">
        <v>82.108705124226816</v>
      </c>
      <c r="D27" s="391">
        <v>20.409682579642489</v>
      </c>
      <c r="E27" s="391">
        <v>73.950307526998841</v>
      </c>
      <c r="F27" s="391">
        <v>20.067467915329232</v>
      </c>
      <c r="G27" s="391">
        <v>74.187576360922691</v>
      </c>
      <c r="H27" s="391">
        <v>20.259108127344653</v>
      </c>
      <c r="I27" s="392">
        <v>73.053561425163409</v>
      </c>
    </row>
    <row r="28" spans="1:9" s="393" customFormat="1" ht="11.5" x14ac:dyDescent="0.25">
      <c r="A28" s="389">
        <v>1995</v>
      </c>
      <c r="B28" s="390">
        <v>4</v>
      </c>
      <c r="C28" s="391">
        <v>80.777720281850037</v>
      </c>
      <c r="D28" s="391">
        <v>18.435349110506088</v>
      </c>
      <c r="E28" s="391">
        <v>72.463296540438549</v>
      </c>
      <c r="F28" s="391">
        <v>17.88436611406274</v>
      </c>
      <c r="G28" s="391">
        <v>73.357514846141697</v>
      </c>
      <c r="H28" s="391">
        <v>18.656645559897267</v>
      </c>
      <c r="I28" s="392">
        <v>73.807480320035751</v>
      </c>
    </row>
    <row r="29" spans="1:9" s="393" customFormat="1" ht="11.5" x14ac:dyDescent="0.25">
      <c r="A29" s="389">
        <v>1996</v>
      </c>
      <c r="B29" s="390">
        <v>1</v>
      </c>
      <c r="C29" s="391">
        <v>80.004420866489824</v>
      </c>
      <c r="D29" s="391">
        <v>16.206896551724135</v>
      </c>
      <c r="E29" s="391">
        <v>72.75862068965516</v>
      </c>
      <c r="F29" s="391">
        <v>16.432360742705569</v>
      </c>
      <c r="G29" s="391">
        <v>74.482758620689651</v>
      </c>
      <c r="H29" s="391">
        <v>17.904509283819628</v>
      </c>
      <c r="I29" s="392">
        <v>75.400000000000006</v>
      </c>
    </row>
    <row r="30" spans="1:9" s="393" customFormat="1" ht="11.5" x14ac:dyDescent="0.25">
      <c r="A30" s="389">
        <v>1996</v>
      </c>
      <c r="B30" s="390">
        <v>2</v>
      </c>
      <c r="C30" s="391">
        <v>78.282959874934861</v>
      </c>
      <c r="D30" s="391">
        <v>15.659197498697235</v>
      </c>
      <c r="E30" s="391">
        <v>71.669272190376944</v>
      </c>
      <c r="F30" s="391">
        <v>16.310578426263678</v>
      </c>
      <c r="G30" s="391">
        <v>73.063227375369109</v>
      </c>
      <c r="H30" s="391">
        <v>17.496091714434598</v>
      </c>
      <c r="I30" s="392">
        <v>76.760000000000005</v>
      </c>
    </row>
    <row r="31" spans="1:9" s="393" customFormat="1" ht="11.5" x14ac:dyDescent="0.25">
      <c r="A31" s="389">
        <v>1996</v>
      </c>
      <c r="B31" s="390">
        <v>3</v>
      </c>
      <c r="C31" s="391">
        <v>79.218319559228647</v>
      </c>
      <c r="D31" s="391">
        <v>16.90340909090909</v>
      </c>
      <c r="E31" s="391">
        <v>72.895144628099189</v>
      </c>
      <c r="F31" s="391">
        <v>17.755681818181817</v>
      </c>
      <c r="G31" s="391">
        <v>73.876549586776861</v>
      </c>
      <c r="H31" s="391">
        <v>18.582128099173556</v>
      </c>
      <c r="I31" s="392">
        <v>77.44</v>
      </c>
    </row>
    <row r="32" spans="1:9" s="393" customFormat="1" ht="11.5" x14ac:dyDescent="0.25">
      <c r="A32" s="389">
        <v>1996</v>
      </c>
      <c r="B32" s="390">
        <v>4</v>
      </c>
      <c r="C32" s="391">
        <v>83.322612461940906</v>
      </c>
      <c r="D32" s="391">
        <v>19.486255842874908</v>
      </c>
      <c r="E32" s="391">
        <v>76.881512929370885</v>
      </c>
      <c r="F32" s="391">
        <v>20.210986749002959</v>
      </c>
      <c r="G32" s="391">
        <v>78.952785282387751</v>
      </c>
      <c r="H32" s="391">
        <v>21.973498005917918</v>
      </c>
      <c r="I32" s="392">
        <v>77.73</v>
      </c>
    </row>
    <row r="33" spans="1:9" s="393" customFormat="1" ht="11.5" x14ac:dyDescent="0.25">
      <c r="A33" s="389">
        <v>1997</v>
      </c>
      <c r="B33" s="390">
        <v>1</v>
      </c>
      <c r="C33" s="391">
        <v>83.920354362877902</v>
      </c>
      <c r="D33" s="391">
        <v>17.64503504924096</v>
      </c>
      <c r="E33" s="391">
        <v>77.503977981335737</v>
      </c>
      <c r="F33" s="391">
        <v>18.410527673848534</v>
      </c>
      <c r="G33" s="391">
        <v>79.01346062873607</v>
      </c>
      <c r="H33" s="391">
        <v>19.687782221648817</v>
      </c>
      <c r="I33" s="392">
        <v>77.510000000000005</v>
      </c>
    </row>
    <row r="34" spans="1:9" s="393" customFormat="1" ht="11.5" x14ac:dyDescent="0.25">
      <c r="A34" s="389">
        <v>1997</v>
      </c>
      <c r="B34" s="390">
        <v>2</v>
      </c>
      <c r="C34" s="391">
        <v>84.040534713238458</v>
      </c>
      <c r="D34" s="391">
        <v>17.602414833980166</v>
      </c>
      <c r="E34" s="391">
        <v>76.977145321259172</v>
      </c>
      <c r="F34" s="391">
        <v>17.826649417852522</v>
      </c>
      <c r="G34" s="391">
        <v>78.102630444156972</v>
      </c>
      <c r="H34" s="391">
        <v>18.783958602846056</v>
      </c>
      <c r="I34" s="392">
        <v>77.3</v>
      </c>
    </row>
    <row r="35" spans="1:9" s="393" customFormat="1" ht="11.5" x14ac:dyDescent="0.25">
      <c r="A35" s="389">
        <v>1997</v>
      </c>
      <c r="B35" s="390">
        <v>3</v>
      </c>
      <c r="C35" s="391">
        <v>87.893002028397575</v>
      </c>
      <c r="D35" s="391">
        <v>17.625929682217716</v>
      </c>
      <c r="E35" s="391">
        <v>80.916159567275187</v>
      </c>
      <c r="F35" s="391">
        <v>17.799188640973632</v>
      </c>
      <c r="G35" s="391">
        <v>81.423258958755923</v>
      </c>
      <c r="H35" s="391">
        <v>18.230223123732252</v>
      </c>
      <c r="I35" s="392">
        <v>78.88</v>
      </c>
    </row>
    <row r="36" spans="1:9" s="393" customFormat="1" ht="11.5" x14ac:dyDescent="0.25">
      <c r="A36" s="389">
        <v>1997</v>
      </c>
      <c r="B36" s="390">
        <v>4</v>
      </c>
      <c r="C36" s="391">
        <v>90.345634095634111</v>
      </c>
      <c r="D36" s="391">
        <v>18.286555786555788</v>
      </c>
      <c r="E36" s="391">
        <v>82.999826749826752</v>
      </c>
      <c r="F36" s="391">
        <v>18.295218295218298</v>
      </c>
      <c r="G36" s="391">
        <v>83.216389466389472</v>
      </c>
      <c r="H36" s="391">
        <v>18.47713097713098</v>
      </c>
      <c r="I36" s="392">
        <v>76.959999999999994</v>
      </c>
    </row>
    <row r="37" spans="1:9" s="393" customFormat="1" ht="11.5" x14ac:dyDescent="0.25">
      <c r="A37" s="389">
        <v>1998</v>
      </c>
      <c r="B37" s="390">
        <v>1</v>
      </c>
      <c r="C37" s="391">
        <v>88.420736159429623</v>
      </c>
      <c r="D37" s="391">
        <v>17.141261864879954</v>
      </c>
      <c r="E37" s="391">
        <v>80.681183696259083</v>
      </c>
      <c r="F37" s="391">
        <v>16.763303697977065</v>
      </c>
      <c r="G37" s="391">
        <v>80.9517673839282</v>
      </c>
      <c r="H37" s="391">
        <v>16.995232573122021</v>
      </c>
      <c r="I37" s="392">
        <v>77.61</v>
      </c>
    </row>
    <row r="38" spans="1:9" s="393" customFormat="1" ht="11.5" x14ac:dyDescent="0.25">
      <c r="A38" s="389">
        <v>1998</v>
      </c>
      <c r="B38" s="390">
        <v>2</v>
      </c>
      <c r="C38" s="391">
        <v>92.842168313866424</v>
      </c>
      <c r="D38" s="391">
        <v>15.791725495229539</v>
      </c>
      <c r="E38" s="391">
        <v>84.332349291918035</v>
      </c>
      <c r="F38" s="391">
        <v>15.312540110383777</v>
      </c>
      <c r="G38" s="391">
        <v>85.615881572754887</v>
      </c>
      <c r="H38" s="391">
        <v>15.120010268258246</v>
      </c>
      <c r="I38" s="392">
        <v>77.91</v>
      </c>
    </row>
    <row r="39" spans="1:9" s="393" customFormat="1" ht="11.5" x14ac:dyDescent="0.25">
      <c r="A39" s="389">
        <v>1998</v>
      </c>
      <c r="B39" s="390">
        <v>3</v>
      </c>
      <c r="C39" s="391">
        <v>92.268743085694851</v>
      </c>
      <c r="D39" s="391">
        <v>15.645476980682494</v>
      </c>
      <c r="E39" s="391">
        <v>84.239639179644286</v>
      </c>
      <c r="F39" s="391">
        <v>15.547612969109013</v>
      </c>
      <c r="G39" s="391">
        <v>85.235299123478839</v>
      </c>
      <c r="H39" s="391">
        <v>15.113607352565738</v>
      </c>
      <c r="I39" s="392">
        <v>78.34</v>
      </c>
    </row>
    <row r="40" spans="1:9" s="393" customFormat="1" ht="11.5" x14ac:dyDescent="0.25">
      <c r="A40" s="389">
        <v>1998</v>
      </c>
      <c r="B40" s="390">
        <v>4</v>
      </c>
      <c r="C40" s="391">
        <v>89.307071467402679</v>
      </c>
      <c r="D40" s="391">
        <v>14.209844017898218</v>
      </c>
      <c r="E40" s="391">
        <v>81.38251160456656</v>
      </c>
      <c r="F40" s="391">
        <v>14.076025592773808</v>
      </c>
      <c r="G40" s="391">
        <v>82.436331702421271</v>
      </c>
      <c r="H40" s="391">
        <v>13.712206749466818</v>
      </c>
      <c r="I40" s="392">
        <v>79.709999999999994</v>
      </c>
    </row>
    <row r="41" spans="1:9" s="393" customFormat="1" ht="11.5" x14ac:dyDescent="0.25">
      <c r="A41" s="389">
        <v>1999</v>
      </c>
      <c r="B41" s="390">
        <v>1</v>
      </c>
      <c r="C41" s="391">
        <v>89.251632345554995</v>
      </c>
      <c r="D41" s="391">
        <v>12.589988280596016</v>
      </c>
      <c r="E41" s="391">
        <v>80.529047379876118</v>
      </c>
      <c r="F41" s="391">
        <v>11.953792064289301</v>
      </c>
      <c r="G41" s="391">
        <v>82.898041185333994</v>
      </c>
      <c r="H41" s="391">
        <v>11.878453038674035</v>
      </c>
      <c r="I41" s="392">
        <v>79.64</v>
      </c>
    </row>
    <row r="42" spans="1:9" s="393" customFormat="1" ht="11.5" x14ac:dyDescent="0.25">
      <c r="A42" s="394">
        <v>1999</v>
      </c>
      <c r="B42" s="390">
        <v>2</v>
      </c>
      <c r="C42" s="391">
        <v>98.223403806388987</v>
      </c>
      <c r="D42" s="391">
        <v>16.6434569776765</v>
      </c>
      <c r="E42" s="391">
        <v>88.635692281723436</v>
      </c>
      <c r="F42" s="391">
        <v>15.660210153183948</v>
      </c>
      <c r="G42" s="391">
        <v>92.458961049921939</v>
      </c>
      <c r="H42" s="391">
        <v>15.115837447778199</v>
      </c>
      <c r="I42" s="392">
        <v>78.989999999999995</v>
      </c>
    </row>
    <row r="43" spans="1:9" s="393" customFormat="1" ht="11.5" x14ac:dyDescent="0.25">
      <c r="A43" s="395">
        <v>1999</v>
      </c>
      <c r="B43" s="396">
        <v>3</v>
      </c>
      <c r="C43" s="391">
        <v>100.77037037037037</v>
      </c>
      <c r="D43" s="391">
        <v>18.611640211640214</v>
      </c>
      <c r="E43" s="391">
        <v>91.796825396825412</v>
      </c>
      <c r="F43" s="391">
        <v>18.184126984126983</v>
      </c>
      <c r="G43" s="391">
        <v>94.806349206349211</v>
      </c>
      <c r="H43" s="391">
        <v>20.736507936507934</v>
      </c>
      <c r="I43" s="392">
        <v>78.75</v>
      </c>
    </row>
    <row r="44" spans="1:9" s="393" customFormat="1" ht="11.5" x14ac:dyDescent="0.25">
      <c r="A44" s="395">
        <v>1999</v>
      </c>
      <c r="B44" s="396">
        <v>4</v>
      </c>
      <c r="C44" s="391">
        <v>102.15815208227951</v>
      </c>
      <c r="D44" s="391">
        <v>24.713370426572247</v>
      </c>
      <c r="E44" s="391">
        <v>93.841679312089028</v>
      </c>
      <c r="F44" s="391">
        <v>20.169448659585228</v>
      </c>
      <c r="G44" s="391">
        <v>96.39605462822459</v>
      </c>
      <c r="H44" s="391">
        <v>22.344461305007592</v>
      </c>
      <c r="I44" s="392">
        <v>79.08</v>
      </c>
    </row>
    <row r="45" spans="1:9" s="393" customFormat="1" ht="11.5" x14ac:dyDescent="0.25">
      <c r="A45" s="397">
        <v>2000</v>
      </c>
      <c r="B45" s="398">
        <v>1</v>
      </c>
      <c r="C45" s="391">
        <v>101.87013203382062</v>
      </c>
      <c r="D45" s="391">
        <v>25.20721396143113</v>
      </c>
      <c r="E45" s="391">
        <v>95.314257153567411</v>
      </c>
      <c r="F45" s="391">
        <v>22.129201549418969</v>
      </c>
      <c r="G45" s="391">
        <v>97.984089299845905</v>
      </c>
      <c r="H45" s="391">
        <v>24.403348744220917</v>
      </c>
      <c r="I45" s="392">
        <v>80.03</v>
      </c>
    </row>
    <row r="46" spans="1:9" s="393" customFormat="1" ht="11.5" x14ac:dyDescent="0.25">
      <c r="A46" s="397">
        <v>2000</v>
      </c>
      <c r="B46" s="398">
        <v>2</v>
      </c>
      <c r="C46" s="391">
        <v>106.50659368001992</v>
      </c>
      <c r="D46" s="391">
        <v>27.332669818362774</v>
      </c>
      <c r="E46" s="391">
        <v>101.09479970141828</v>
      </c>
      <c r="F46" s="391">
        <v>25.304802189599407</v>
      </c>
      <c r="G46" s="391">
        <v>101.41411628099858</v>
      </c>
      <c r="H46" s="391">
        <v>25.578502114953967</v>
      </c>
      <c r="I46" s="392">
        <v>80.38</v>
      </c>
    </row>
    <row r="47" spans="1:9" s="393" customFormat="1" ht="11.5" x14ac:dyDescent="0.25">
      <c r="A47" s="399">
        <v>2000</v>
      </c>
      <c r="B47" s="400">
        <v>3</v>
      </c>
      <c r="C47" s="391">
        <v>107.28651500164852</v>
      </c>
      <c r="D47" s="391">
        <v>28.391856247939341</v>
      </c>
      <c r="E47" s="391">
        <v>101.03857566765579</v>
      </c>
      <c r="F47" s="391">
        <v>25.630563798219587</v>
      </c>
      <c r="G47" s="391">
        <v>101.46307286515001</v>
      </c>
      <c r="H47" s="391">
        <v>25.989119683481704</v>
      </c>
      <c r="I47" s="392">
        <v>80.88</v>
      </c>
    </row>
    <row r="48" spans="1:9" s="393" customFormat="1" ht="11.5" x14ac:dyDescent="0.25">
      <c r="A48" s="401">
        <v>2000</v>
      </c>
      <c r="B48" s="400">
        <v>4</v>
      </c>
      <c r="C48" s="391">
        <v>105.70088845014807</v>
      </c>
      <c r="D48" s="391">
        <v>27.159427443237906</v>
      </c>
      <c r="E48" s="391">
        <v>99.267851266864085</v>
      </c>
      <c r="F48" s="391">
        <v>24.247285291214212</v>
      </c>
      <c r="G48" s="391">
        <v>102.88334978611384</v>
      </c>
      <c r="H48" s="391">
        <v>27.31984205330701</v>
      </c>
      <c r="I48" s="392">
        <v>81.040000000000006</v>
      </c>
    </row>
    <row r="49" spans="1:9" s="393" customFormat="1" ht="11.5" x14ac:dyDescent="0.25">
      <c r="A49" s="401">
        <v>2001</v>
      </c>
      <c r="B49" s="398">
        <v>1</v>
      </c>
      <c r="C49" s="391">
        <v>99.929789782348323</v>
      </c>
      <c r="D49" s="391">
        <v>23.674375730990295</v>
      </c>
      <c r="E49" s="391">
        <v>94.531863048775449</v>
      </c>
      <c r="F49" s="391">
        <v>20.7904844505018</v>
      </c>
      <c r="G49" s="391">
        <v>99.330937925907577</v>
      </c>
      <c r="H49" s="391">
        <v>25.288068393012018</v>
      </c>
      <c r="I49" s="392">
        <v>80.709999999999994</v>
      </c>
    </row>
    <row r="50" spans="1:9" s="393" customFormat="1" ht="11.5" x14ac:dyDescent="0.25">
      <c r="A50" s="401">
        <v>2001</v>
      </c>
      <c r="B50" s="398">
        <v>2</v>
      </c>
      <c r="C50" s="391">
        <v>98.092443140132062</v>
      </c>
      <c r="D50" s="391">
        <v>25.413104523639795</v>
      </c>
      <c r="E50" s="391">
        <v>94.962093421374419</v>
      </c>
      <c r="F50" s="391">
        <v>24.786011249694301</v>
      </c>
      <c r="G50" s="391">
        <v>95.088448683459688</v>
      </c>
      <c r="H50" s="391">
        <v>24.94497432134996</v>
      </c>
      <c r="I50" s="392">
        <v>81.78</v>
      </c>
    </row>
    <row r="51" spans="1:9" s="393" customFormat="1" ht="11.5" x14ac:dyDescent="0.25">
      <c r="A51" s="401">
        <v>2001</v>
      </c>
      <c r="B51" s="400">
        <v>3</v>
      </c>
      <c r="C51" s="391">
        <v>99.094225173162826</v>
      </c>
      <c r="D51" s="391">
        <v>24.308460496724223</v>
      </c>
      <c r="E51" s="391">
        <v>94.692405426451913</v>
      </c>
      <c r="F51" s="391">
        <v>24.246895364564118</v>
      </c>
      <c r="G51" s="391">
        <v>95.339972949711054</v>
      </c>
      <c r="H51" s="391">
        <v>24.800196729374157</v>
      </c>
      <c r="I51" s="392">
        <v>81.33</v>
      </c>
    </row>
    <row r="52" spans="1:9" s="393" customFormat="1" ht="11.5" x14ac:dyDescent="0.25">
      <c r="A52" s="401">
        <v>2001</v>
      </c>
      <c r="B52" s="400">
        <v>4</v>
      </c>
      <c r="C52" s="391">
        <v>94.70141948115517</v>
      </c>
      <c r="D52" s="391">
        <v>20.856375167932008</v>
      </c>
      <c r="E52" s="391">
        <v>87.979278838309668</v>
      </c>
      <c r="F52" s="391">
        <v>18.808125305922662</v>
      </c>
      <c r="G52" s="391">
        <v>92.841409691629963</v>
      </c>
      <c r="H52" s="391">
        <v>22.944199706314244</v>
      </c>
      <c r="I52" s="392">
        <v>81.72</v>
      </c>
    </row>
    <row r="53" spans="1:9" s="393" customFormat="1" ht="11.5" x14ac:dyDescent="0.25">
      <c r="A53" s="402">
        <v>2002</v>
      </c>
      <c r="B53" s="398">
        <v>1</v>
      </c>
      <c r="C53" s="391">
        <v>92.341684910402989</v>
      </c>
      <c r="D53" s="391">
        <v>19.211387541813956</v>
      </c>
      <c r="E53" s="391">
        <v>85.70501905456905</v>
      </c>
      <c r="F53" s="391">
        <v>17.209924592556554</v>
      </c>
      <c r="G53" s="391">
        <v>90.764615259871888</v>
      </c>
      <c r="H53" s="391">
        <v>21.515446363415229</v>
      </c>
      <c r="I53" s="392">
        <v>82.22</v>
      </c>
    </row>
    <row r="54" spans="1:9" s="393" customFormat="1" ht="11.5" x14ac:dyDescent="0.25">
      <c r="A54" s="402">
        <v>2002</v>
      </c>
      <c r="B54" s="403">
        <v>2</v>
      </c>
      <c r="C54" s="391">
        <v>93.692932705844484</v>
      </c>
      <c r="D54" s="391">
        <v>20.82711792459693</v>
      </c>
      <c r="E54" s="391">
        <v>89.980290414705749</v>
      </c>
      <c r="F54" s="391">
        <v>21.286352117774829</v>
      </c>
      <c r="G54" s="391">
        <v>92.067897510156456</v>
      </c>
      <c r="H54" s="391">
        <v>23.060214794256062</v>
      </c>
      <c r="I54" s="392">
        <v>82.87</v>
      </c>
    </row>
    <row r="55" spans="1:9" s="393" customFormat="1" ht="11.5" x14ac:dyDescent="0.25">
      <c r="A55" s="402">
        <v>2002</v>
      </c>
      <c r="B55" s="400">
        <v>3</v>
      </c>
      <c r="C55" s="391">
        <v>92.453659316075417</v>
      </c>
      <c r="D55" s="391">
        <v>20.174857034060228</v>
      </c>
      <c r="E55" s="391">
        <v>88.502716522850761</v>
      </c>
      <c r="F55" s="391">
        <v>20.409875359539793</v>
      </c>
      <c r="G55" s="391">
        <v>90.376318312559917</v>
      </c>
      <c r="H55" s="391">
        <v>22.003835091083413</v>
      </c>
      <c r="I55" s="392">
        <v>83.44</v>
      </c>
    </row>
    <row r="56" spans="1:9" s="393" customFormat="1" ht="11.5" x14ac:dyDescent="0.25">
      <c r="A56" s="402">
        <v>2002</v>
      </c>
      <c r="B56" s="400">
        <v>4</v>
      </c>
      <c r="C56" s="391">
        <v>92.295466285214758</v>
      </c>
      <c r="D56" s="391">
        <v>20.354077316715824</v>
      </c>
      <c r="E56" s="391">
        <v>88.290221321571892</v>
      </c>
      <c r="F56" s="391">
        <v>20.526880438669686</v>
      </c>
      <c r="G56" s="391">
        <v>90.002781420113649</v>
      </c>
      <c r="H56" s="391">
        <v>21.981165812373344</v>
      </c>
      <c r="I56" s="392">
        <v>83.89</v>
      </c>
    </row>
    <row r="57" spans="1:9" s="393" customFormat="1" ht="11.5" x14ac:dyDescent="0.25">
      <c r="A57" s="402">
        <v>2003</v>
      </c>
      <c r="B57" s="398">
        <v>1</v>
      </c>
      <c r="C57" s="391">
        <v>94.276014527080378</v>
      </c>
      <c r="D57" s="391">
        <v>22.418705127817478</v>
      </c>
      <c r="E57" s="391">
        <v>90.857413548081482</v>
      </c>
      <c r="F57" s="391">
        <v>23.057792515395548</v>
      </c>
      <c r="G57" s="391">
        <v>92.961471656402964</v>
      </c>
      <c r="H57" s="391">
        <v>24.857887257224061</v>
      </c>
      <c r="I57" s="392">
        <v>84.44</v>
      </c>
    </row>
    <row r="58" spans="1:9" s="393" customFormat="1" ht="11.5" x14ac:dyDescent="0.25">
      <c r="A58" s="402">
        <v>2003</v>
      </c>
      <c r="B58" s="403">
        <v>2</v>
      </c>
      <c r="C58" s="391">
        <v>94.885736800630411</v>
      </c>
      <c r="D58" s="391">
        <v>23.04696276176584</v>
      </c>
      <c r="E58" s="391">
        <v>90.003940110323086</v>
      </c>
      <c r="F58" s="391">
        <v>22.434988179669034</v>
      </c>
      <c r="G58" s="391">
        <v>92.872340425531917</v>
      </c>
      <c r="H58" s="391">
        <v>24.881796690307333</v>
      </c>
      <c r="I58" s="392">
        <v>84.6</v>
      </c>
    </row>
    <row r="59" spans="1:9" s="393" customFormat="1" ht="11.5" x14ac:dyDescent="0.25">
      <c r="A59" s="402">
        <v>2003</v>
      </c>
      <c r="B59" s="404">
        <v>3</v>
      </c>
      <c r="C59" s="391">
        <v>93.670935651901473</v>
      </c>
      <c r="D59" s="391">
        <v>22.358883080802393</v>
      </c>
      <c r="E59" s="391">
        <v>88.63039987467198</v>
      </c>
      <c r="F59" s="391">
        <v>21.595582187757021</v>
      </c>
      <c r="G59" s="391">
        <v>90.643480985391449</v>
      </c>
      <c r="H59" s="391">
        <v>23.311009282105509</v>
      </c>
      <c r="I59" s="392">
        <v>85.11</v>
      </c>
    </row>
    <row r="60" spans="1:9" s="393" customFormat="1" ht="11.5" x14ac:dyDescent="0.25">
      <c r="A60" s="402">
        <v>2003</v>
      </c>
      <c r="B60" s="404">
        <v>4</v>
      </c>
      <c r="C60" s="391">
        <v>93.484936831875615</v>
      </c>
      <c r="D60" s="391">
        <v>21.031036122655745</v>
      </c>
      <c r="E60" s="391">
        <v>88.466472303206999</v>
      </c>
      <c r="F60" s="391">
        <v>20.361516034985424</v>
      </c>
      <c r="G60" s="391">
        <v>90.336248785228364</v>
      </c>
      <c r="H60" s="391">
        <v>21.959183673469383</v>
      </c>
      <c r="I60" s="392">
        <v>85.75</v>
      </c>
    </row>
    <row r="61" spans="1:9" ht="12.5" x14ac:dyDescent="0.25">
      <c r="A61" s="402">
        <v>2004</v>
      </c>
      <c r="B61" s="398">
        <v>1</v>
      </c>
      <c r="C61" s="391">
        <v>93.476911136980974</v>
      </c>
      <c r="D61" s="391">
        <v>21.126412866684831</v>
      </c>
      <c r="E61" s="391">
        <v>89.138533178114074</v>
      </c>
      <c r="F61" s="391">
        <v>21.036088474970896</v>
      </c>
      <c r="G61" s="391">
        <v>90.977881257275911</v>
      </c>
      <c r="H61" s="391">
        <v>22.596041909196739</v>
      </c>
      <c r="I61" s="392">
        <v>85.9</v>
      </c>
    </row>
    <row r="62" spans="1:9" ht="12.5" x14ac:dyDescent="0.25">
      <c r="A62" s="402">
        <v>2004</v>
      </c>
      <c r="B62" s="403">
        <v>2</v>
      </c>
      <c r="C62" s="391">
        <v>95.897435897435884</v>
      </c>
      <c r="D62" s="391">
        <v>27.539064090350212</v>
      </c>
      <c r="E62" s="391">
        <v>92.051282051282058</v>
      </c>
      <c r="F62" s="391">
        <v>24.270952927669349</v>
      </c>
      <c r="G62" s="391">
        <v>93.528511289705321</v>
      </c>
      <c r="H62" s="391">
        <v>25.522388059701495</v>
      </c>
      <c r="I62" s="392">
        <v>87.1</v>
      </c>
    </row>
    <row r="63" spans="1:9" ht="12.5" x14ac:dyDescent="0.25">
      <c r="A63" s="402">
        <v>2004</v>
      </c>
      <c r="B63" s="404">
        <v>3</v>
      </c>
      <c r="C63" s="391">
        <v>97.749036663996051</v>
      </c>
      <c r="D63" s="391">
        <v>29.282005200025647</v>
      </c>
      <c r="E63" s="391">
        <v>92.609972912136129</v>
      </c>
      <c r="F63" s="391">
        <v>24.905573995650681</v>
      </c>
      <c r="G63" s="391">
        <v>94.002518026782639</v>
      </c>
      <c r="H63" s="391">
        <v>26.095913929266342</v>
      </c>
      <c r="I63" s="392">
        <v>87.37</v>
      </c>
    </row>
    <row r="64" spans="1:9" ht="12.5" x14ac:dyDescent="0.25">
      <c r="A64" s="402">
        <v>2004</v>
      </c>
      <c r="B64" s="404">
        <v>4</v>
      </c>
      <c r="C64" s="391">
        <v>100.27966742252454</v>
      </c>
      <c r="D64" s="391">
        <v>31.943037262186191</v>
      </c>
      <c r="E64" s="391">
        <v>94.372637944066511</v>
      </c>
      <c r="F64" s="391">
        <v>26.916099773242628</v>
      </c>
      <c r="G64" s="391">
        <v>97.399848828420261</v>
      </c>
      <c r="H64" s="391">
        <v>29.489795918367346</v>
      </c>
      <c r="I64" s="392">
        <v>88.2</v>
      </c>
    </row>
    <row r="65" spans="1:9" ht="12.5" x14ac:dyDescent="0.25">
      <c r="A65" s="402">
        <v>2005</v>
      </c>
      <c r="B65" s="398">
        <v>1</v>
      </c>
      <c r="C65" s="391">
        <v>99.098283342765512</v>
      </c>
      <c r="D65" s="391">
        <v>31.028268451958073</v>
      </c>
      <c r="E65" s="391">
        <v>90.692322203357861</v>
      </c>
      <c r="F65" s="391">
        <v>23.870967741935488</v>
      </c>
      <c r="G65" s="391">
        <v>96.027164685908332</v>
      </c>
      <c r="H65" s="391">
        <v>28.409734012450482</v>
      </c>
      <c r="I65" s="392">
        <v>88.35</v>
      </c>
    </row>
    <row r="66" spans="1:9" ht="12.5" x14ac:dyDescent="0.25">
      <c r="A66" s="402">
        <v>2005</v>
      </c>
      <c r="B66" s="403">
        <v>2</v>
      </c>
      <c r="C66" s="391">
        <v>98.646135535222797</v>
      </c>
      <c r="D66" s="391">
        <v>31.398924695443796</v>
      </c>
      <c r="E66" s="391">
        <v>94.986238190880002</v>
      </c>
      <c r="F66" s="391">
        <v>28.286096853380943</v>
      </c>
      <c r="G66" s="391">
        <v>99.702447370378636</v>
      </c>
      <c r="H66" s="391">
        <v>32.303057353269352</v>
      </c>
      <c r="I66" s="392">
        <v>89.62</v>
      </c>
    </row>
    <row r="67" spans="1:9" ht="12.5" x14ac:dyDescent="0.25">
      <c r="A67" s="402">
        <v>2005</v>
      </c>
      <c r="B67" s="404">
        <v>3</v>
      </c>
      <c r="C67" s="391"/>
      <c r="D67" s="391"/>
      <c r="E67" s="391">
        <v>102.17862481315396</v>
      </c>
      <c r="F67" s="391">
        <v>34.159192825112108</v>
      </c>
      <c r="G67" s="391">
        <v>106.25560538116592</v>
      </c>
      <c r="H67" s="391">
        <v>37.623318385650222</v>
      </c>
      <c r="I67" s="392">
        <v>89.2</v>
      </c>
    </row>
    <row r="68" spans="1:9" ht="12.5" x14ac:dyDescent="0.25">
      <c r="A68" s="402">
        <v>2005</v>
      </c>
      <c r="B68" s="404">
        <v>4</v>
      </c>
      <c r="C68" s="391"/>
      <c r="D68" s="391"/>
      <c r="E68" s="391">
        <v>100.51412930906938</v>
      </c>
      <c r="F68" s="391">
        <v>33.280291368797457</v>
      </c>
      <c r="G68" s="391">
        <v>104.82319869803223</v>
      </c>
      <c r="H68" s="391">
        <v>36.950732356857522</v>
      </c>
      <c r="I68" s="392">
        <v>90.12</v>
      </c>
    </row>
    <row r="69" spans="1:9" ht="12.5" x14ac:dyDescent="0.25">
      <c r="A69" s="402">
        <v>2006</v>
      </c>
      <c r="B69" s="398">
        <v>1</v>
      </c>
      <c r="E69" s="391">
        <v>98.46996947294862</v>
      </c>
      <c r="F69" s="391">
        <v>31.834682830900789</v>
      </c>
      <c r="G69" s="391">
        <v>103.1593659200412</v>
      </c>
      <c r="H69" s="391">
        <v>35.825658530554044</v>
      </c>
      <c r="I69" s="392">
        <v>90.63</v>
      </c>
    </row>
    <row r="70" spans="1:9" ht="12.5" x14ac:dyDescent="0.25">
      <c r="A70" s="402">
        <v>2006</v>
      </c>
      <c r="B70" s="403">
        <v>2</v>
      </c>
      <c r="E70" s="391">
        <v>103.87021679033901</v>
      </c>
      <c r="F70" s="391">
        <v>37.00341453297051</v>
      </c>
      <c r="G70" s="391">
        <v>106.83835297541104</v>
      </c>
      <c r="H70" s="391">
        <v>39.529487881967974</v>
      </c>
      <c r="I70" s="392">
        <v>91.64</v>
      </c>
    </row>
    <row r="71" spans="1:9" ht="12.5" x14ac:dyDescent="0.25">
      <c r="A71" s="402">
        <v>2006</v>
      </c>
      <c r="B71" s="404">
        <v>3</v>
      </c>
      <c r="E71" s="391">
        <v>102.50297973778306</v>
      </c>
      <c r="F71" s="391">
        <v>36.201796833754834</v>
      </c>
      <c r="G71" s="391">
        <v>105.64163686928882</v>
      </c>
      <c r="H71" s="391">
        <v>38.872994392483143</v>
      </c>
      <c r="I71" s="392">
        <v>92.29</v>
      </c>
    </row>
    <row r="72" spans="1:9" ht="12.5" x14ac:dyDescent="0.25">
      <c r="A72" s="402">
        <v>2006</v>
      </c>
      <c r="B72" s="404">
        <v>4</v>
      </c>
      <c r="E72" s="391">
        <v>93.088685015290523</v>
      </c>
      <c r="F72" s="391">
        <v>27.938210224554389</v>
      </c>
      <c r="G72" s="391">
        <v>99.233675121424696</v>
      </c>
      <c r="H72" s="391">
        <v>33.167989038285619</v>
      </c>
      <c r="I72" s="392">
        <v>92.65</v>
      </c>
    </row>
    <row r="73" spans="1:9" ht="12.5" x14ac:dyDescent="0.25">
      <c r="A73" s="402">
        <v>2007</v>
      </c>
      <c r="B73" s="398">
        <v>1</v>
      </c>
      <c r="E73" s="391">
        <v>93.505703965955007</v>
      </c>
      <c r="F73" s="391">
        <v>27.707205798543811</v>
      </c>
      <c r="G73" s="391">
        <v>97.907949790794987</v>
      </c>
      <c r="H73" s="391">
        <v>31.453797989896987</v>
      </c>
      <c r="I73" s="392">
        <v>93.21</v>
      </c>
    </row>
    <row r="74" spans="1:9" ht="12.5" x14ac:dyDescent="0.25">
      <c r="A74" s="402">
        <v>2007</v>
      </c>
      <c r="B74" s="403">
        <v>2</v>
      </c>
      <c r="E74" s="391">
        <v>100.85406213302018</v>
      </c>
      <c r="F74" s="391">
        <v>34.215864204120841</v>
      </c>
      <c r="G74" s="391">
        <v>102.54439343795593</v>
      </c>
      <c r="H74" s="391">
        <v>35.654444038108728</v>
      </c>
      <c r="I74" s="392">
        <v>93.67</v>
      </c>
    </row>
    <row r="75" spans="1:9" ht="12.5" x14ac:dyDescent="0.25">
      <c r="A75" s="402">
        <v>2007</v>
      </c>
      <c r="B75" s="404">
        <v>3</v>
      </c>
      <c r="E75" s="391">
        <v>100.813695445419</v>
      </c>
      <c r="F75" s="391">
        <v>34.705156252459176</v>
      </c>
      <c r="G75" s="391">
        <v>101.97259501919757</v>
      </c>
      <c r="H75" s="391">
        <v>35.691453762057975</v>
      </c>
      <c r="I75" s="392">
        <v>94.63</v>
      </c>
    </row>
    <row r="76" spans="1:9" ht="12.5" x14ac:dyDescent="0.25">
      <c r="A76" s="402">
        <v>2007</v>
      </c>
      <c r="B76" s="404">
        <v>4</v>
      </c>
      <c r="E76" s="391">
        <v>105.01155704980036</v>
      </c>
      <c r="F76" s="391">
        <v>36.471769055719719</v>
      </c>
      <c r="G76" s="391">
        <v>108.82888562022832</v>
      </c>
      <c r="H76" s="391">
        <v>39.720559328424379</v>
      </c>
      <c r="I76" s="392">
        <v>95.18</v>
      </c>
    </row>
    <row r="77" spans="1:9" ht="12.5" x14ac:dyDescent="0.25">
      <c r="A77" s="402">
        <v>2008</v>
      </c>
      <c r="B77" s="398">
        <v>1</v>
      </c>
      <c r="E77" s="391">
        <v>108.7086150112671</v>
      </c>
      <c r="F77" s="391">
        <v>40.151875578569232</v>
      </c>
      <c r="G77" s="391">
        <v>114.64725255676895</v>
      </c>
      <c r="H77" s="391">
        <v>45.206035191762261</v>
      </c>
      <c r="I77" s="392">
        <v>96.15</v>
      </c>
    </row>
    <row r="78" spans="1:9" ht="12.5" x14ac:dyDescent="0.25">
      <c r="A78" s="402">
        <v>2008</v>
      </c>
      <c r="B78" s="403">
        <v>2</v>
      </c>
      <c r="E78" s="391">
        <v>116.95408269270725</v>
      </c>
      <c r="F78" s="391">
        <v>47.229135630009146</v>
      </c>
      <c r="G78" s="391">
        <v>128.58923748182008</v>
      </c>
      <c r="H78" s="391">
        <v>57.131395024998774</v>
      </c>
      <c r="I78" s="392">
        <v>96.26</v>
      </c>
    </row>
    <row r="79" spans="1:9" ht="12.5" x14ac:dyDescent="0.25">
      <c r="A79" s="402">
        <v>2008</v>
      </c>
      <c r="B79" s="404">
        <v>3</v>
      </c>
      <c r="E79" s="391">
        <v>118.03582458307598</v>
      </c>
      <c r="F79" s="391">
        <v>48.623614086271623</v>
      </c>
      <c r="G79" s="391">
        <v>130.68766728433189</v>
      </c>
      <c r="H79" s="391">
        <v>59.391139789468141</v>
      </c>
      <c r="I79" s="392">
        <v>97.14</v>
      </c>
    </row>
    <row r="80" spans="1:9" ht="12.5" x14ac:dyDescent="0.25">
      <c r="A80" s="402">
        <v>2008</v>
      </c>
      <c r="B80" s="404">
        <v>4</v>
      </c>
      <c r="E80" s="391">
        <v>98.459969403365648</v>
      </c>
      <c r="F80" s="391">
        <v>32.323855106743068</v>
      </c>
      <c r="G80" s="391">
        <v>111.24936257011728</v>
      </c>
      <c r="H80" s="391">
        <v>43.284928759594081</v>
      </c>
      <c r="I80" s="392">
        <v>98.05</v>
      </c>
    </row>
    <row r="81" spans="1:9" ht="12.5" x14ac:dyDescent="0.25">
      <c r="A81" s="402">
        <v>2009</v>
      </c>
      <c r="B81" s="398">
        <v>1</v>
      </c>
      <c r="E81" s="391">
        <v>90.518034126903018</v>
      </c>
      <c r="F81" s="391">
        <v>25.222011452636817</v>
      </c>
      <c r="G81" s="391">
        <v>101.79489799393752</v>
      </c>
      <c r="H81" s="391">
        <v>35.027980032666825</v>
      </c>
      <c r="I81" s="392">
        <v>97.87</v>
      </c>
    </row>
    <row r="82" spans="1:9" ht="12.5" x14ac:dyDescent="0.25">
      <c r="A82" s="402">
        <v>2009</v>
      </c>
      <c r="B82" s="403">
        <v>2</v>
      </c>
      <c r="E82" s="391">
        <v>99.273443335370388</v>
      </c>
      <c r="F82" s="391">
        <v>31.130192695463236</v>
      </c>
      <c r="G82" s="391">
        <v>104.99083316357709</v>
      </c>
      <c r="H82" s="391">
        <v>36.101836024338624</v>
      </c>
      <c r="I82" s="392">
        <v>98.18</v>
      </c>
    </row>
    <row r="83" spans="1:9" ht="12.5" x14ac:dyDescent="0.25">
      <c r="A83" s="402">
        <v>2009</v>
      </c>
      <c r="B83" s="404">
        <v>3</v>
      </c>
      <c r="E83" s="391">
        <v>104.99915952260884</v>
      </c>
      <c r="F83" s="391">
        <v>35.97667127102109</v>
      </c>
      <c r="G83" s="391">
        <v>105.79929399899142</v>
      </c>
      <c r="H83" s="391">
        <v>36.672440380918978</v>
      </c>
      <c r="I83" s="392">
        <v>99.15</v>
      </c>
    </row>
    <row r="84" spans="1:9" ht="12.5" x14ac:dyDescent="0.25">
      <c r="A84" s="402">
        <v>2009</v>
      </c>
      <c r="B84" s="404">
        <v>4</v>
      </c>
      <c r="E84" s="391">
        <v>108.32743478114138</v>
      </c>
      <c r="F84" s="391">
        <v>37.308025525558584</v>
      </c>
      <c r="G84" s="391">
        <v>109.45939575231006</v>
      </c>
      <c r="H84" s="391">
        <v>38.292339413531352</v>
      </c>
      <c r="I84" s="392">
        <v>98.77</v>
      </c>
    </row>
    <row r="85" spans="1:9" ht="12.5" x14ac:dyDescent="0.25">
      <c r="A85" s="402">
        <v>2010</v>
      </c>
      <c r="B85" s="398">
        <v>1</v>
      </c>
      <c r="E85" s="391">
        <v>113.27563930148534</v>
      </c>
      <c r="F85" s="391">
        <v>40.01178455204694</v>
      </c>
      <c r="G85" s="391">
        <v>114.71315651633678</v>
      </c>
      <c r="H85" s="391">
        <v>41.235203458303467</v>
      </c>
      <c r="I85" s="392">
        <v>99.64</v>
      </c>
    </row>
    <row r="86" spans="1:9" ht="12.5" x14ac:dyDescent="0.25">
      <c r="A86" s="402">
        <v>2010</v>
      </c>
      <c r="B86" s="403">
        <v>2</v>
      </c>
      <c r="E86" s="391">
        <v>119.41771707284592</v>
      </c>
      <c r="F86" s="391">
        <v>44.510645381570484</v>
      </c>
      <c r="G86" s="391">
        <v>121.13994461066181</v>
      </c>
      <c r="H86" s="391">
        <v>45.97637094566911</v>
      </c>
      <c r="I86" s="392">
        <v>100.12</v>
      </c>
    </row>
    <row r="87" spans="1:9" ht="12.5" x14ac:dyDescent="0.25">
      <c r="A87" s="402">
        <v>2010</v>
      </c>
      <c r="B87" s="404">
        <v>3</v>
      </c>
      <c r="E87" s="391">
        <v>116.23202685101693</v>
      </c>
      <c r="F87" s="391">
        <v>41.622006066846154</v>
      </c>
      <c r="G87" s="391">
        <v>118.73483462447977</v>
      </c>
      <c r="H87" s="391">
        <v>43.752055235750703</v>
      </c>
      <c r="I87" s="392">
        <v>99.81</v>
      </c>
    </row>
    <row r="88" spans="1:9" ht="12.5" x14ac:dyDescent="0.25">
      <c r="A88" s="402">
        <v>2010</v>
      </c>
      <c r="B88" s="404">
        <v>4</v>
      </c>
      <c r="E88" s="391">
        <v>118.67181106021376</v>
      </c>
      <c r="F88" s="391">
        <v>43.050661830242063</v>
      </c>
      <c r="G88" s="391">
        <v>122.42558238850371</v>
      </c>
      <c r="H88" s="391">
        <v>46.245360833042007</v>
      </c>
      <c r="I88" s="392">
        <v>100.42</v>
      </c>
    </row>
    <row r="89" spans="1:9" ht="12.5" x14ac:dyDescent="0.25">
      <c r="A89" s="402">
        <v>2011</v>
      </c>
      <c r="B89" s="398">
        <v>1</v>
      </c>
      <c r="E89" s="391">
        <v>126.52838264792909</v>
      </c>
      <c r="F89" s="391">
        <v>47.736716680635247</v>
      </c>
      <c r="G89" s="391">
        <v>131.70511903292058</v>
      </c>
      <c r="H89" s="391">
        <v>52.050663668128131</v>
      </c>
      <c r="I89" s="392">
        <v>102.16</v>
      </c>
    </row>
    <row r="90" spans="1:9" ht="12.5" x14ac:dyDescent="0.25">
      <c r="A90" s="402">
        <v>2011</v>
      </c>
      <c r="B90" s="403">
        <v>2</v>
      </c>
      <c r="E90" s="391">
        <v>133.8770531781314</v>
      </c>
      <c r="F90" s="391">
        <v>54.380473069796707</v>
      </c>
      <c r="G90" s="391">
        <v>138.89625870509673</v>
      </c>
      <c r="H90" s="391">
        <v>58.563144342267783</v>
      </c>
      <c r="I90" s="392">
        <v>101.34</v>
      </c>
    </row>
    <row r="91" spans="1:9" ht="12.5" x14ac:dyDescent="0.25">
      <c r="A91" s="402">
        <v>2011</v>
      </c>
      <c r="B91" s="404">
        <v>3</v>
      </c>
      <c r="E91" s="391">
        <v>132.73118882459033</v>
      </c>
      <c r="F91" s="391">
        <v>53.661603894705813</v>
      </c>
      <c r="G91" s="391">
        <v>137.06244538172791</v>
      </c>
      <c r="H91" s="391">
        <v>57.270984358987107</v>
      </c>
      <c r="I91" s="392">
        <v>101.76</v>
      </c>
    </row>
    <row r="92" spans="1:9" ht="12.5" x14ac:dyDescent="0.25">
      <c r="A92" s="402">
        <v>2011</v>
      </c>
      <c r="B92" s="404">
        <v>4</v>
      </c>
      <c r="E92" s="391">
        <v>129.32507439895093</v>
      </c>
      <c r="F92" s="391">
        <v>51.454082893197707</v>
      </c>
      <c r="G92" s="391">
        <v>136.1344467638821</v>
      </c>
      <c r="H92" s="391">
        <v>57.128559863973663</v>
      </c>
      <c r="I92" s="392">
        <v>102.9</v>
      </c>
    </row>
    <row r="93" spans="1:9" ht="12.5" x14ac:dyDescent="0.25">
      <c r="A93" s="402">
        <v>2012</v>
      </c>
      <c r="B93" s="398">
        <v>1</v>
      </c>
      <c r="E93" s="391">
        <v>131.54005830258066</v>
      </c>
      <c r="F93" s="391">
        <v>53.16824457223629</v>
      </c>
      <c r="G93" s="391">
        <v>139.27950332601725</v>
      </c>
      <c r="H93" s="391">
        <v>59.617782091766735</v>
      </c>
      <c r="I93" s="392">
        <v>102.66</v>
      </c>
    </row>
    <row r="94" spans="1:9" ht="12.5" x14ac:dyDescent="0.25">
      <c r="A94" s="402">
        <v>2012</v>
      </c>
      <c r="B94" s="403">
        <v>2</v>
      </c>
      <c r="E94" s="391">
        <v>132.76800557042293</v>
      </c>
      <c r="F94" s="391">
        <v>54.486903866825301</v>
      </c>
      <c r="G94" s="391">
        <v>138.64059240807305</v>
      </c>
      <c r="H94" s="391">
        <v>59.380726231533743</v>
      </c>
      <c r="I94" s="392">
        <v>103.2</v>
      </c>
    </row>
    <row r="95" spans="1:9" ht="12.5" x14ac:dyDescent="0.25">
      <c r="A95" s="402">
        <v>2012</v>
      </c>
      <c r="B95" s="404">
        <v>3</v>
      </c>
      <c r="E95" s="391">
        <v>129.31274680993957</v>
      </c>
      <c r="F95" s="391">
        <v>52.162426044964661</v>
      </c>
      <c r="G95" s="391">
        <v>134.31065654924598</v>
      </c>
      <c r="H95" s="391">
        <v>56.327350827720025</v>
      </c>
      <c r="I95" s="392">
        <v>104.23</v>
      </c>
    </row>
    <row r="96" spans="1:9" ht="12.5" x14ac:dyDescent="0.25">
      <c r="A96" s="402">
        <v>2012</v>
      </c>
      <c r="B96" s="404">
        <v>4</v>
      </c>
      <c r="E96" s="391">
        <v>128.51655760119559</v>
      </c>
      <c r="F96" s="391">
        <v>51.81715422853933</v>
      </c>
      <c r="G96" s="391">
        <v>134.75113255284575</v>
      </c>
      <c r="H96" s="391">
        <v>57.012633354914456</v>
      </c>
      <c r="I96" s="392">
        <v>104.83</v>
      </c>
    </row>
    <row r="97" spans="1:9" ht="12.5" x14ac:dyDescent="0.25">
      <c r="A97" s="402">
        <v>2013</v>
      </c>
      <c r="B97" s="398">
        <v>1</v>
      </c>
      <c r="E97" s="391">
        <v>128.90816843176543</v>
      </c>
      <c r="F97" s="391">
        <v>52.132947979942536</v>
      </c>
      <c r="G97" s="391">
        <v>136.11037411250479</v>
      </c>
      <c r="H97" s="391">
        <v>58.134786047225361</v>
      </c>
      <c r="I97" s="392">
        <v>104.81</v>
      </c>
    </row>
    <row r="98" spans="1:9" ht="12.5" x14ac:dyDescent="0.25">
      <c r="A98" s="402">
        <v>2013</v>
      </c>
      <c r="B98" s="403">
        <v>2</v>
      </c>
      <c r="E98" s="391">
        <v>127.94887747662069</v>
      </c>
      <c r="F98" s="391">
        <v>51.512319437840127</v>
      </c>
      <c r="G98" s="391">
        <v>132.66264014662909</v>
      </c>
      <c r="H98" s="391">
        <v>55.440454996180456</v>
      </c>
      <c r="I98" s="392">
        <v>105.15</v>
      </c>
    </row>
    <row r="99" spans="1:9" ht="12.5" x14ac:dyDescent="0.25">
      <c r="A99" s="402">
        <v>2013</v>
      </c>
      <c r="B99" s="404">
        <v>3</v>
      </c>
      <c r="E99" s="391">
        <v>128.3721761658031</v>
      </c>
      <c r="F99" s="391">
        <v>52.384255770136598</v>
      </c>
      <c r="G99" s="391">
        <v>133.01305856492385</v>
      </c>
      <c r="H99" s="391">
        <v>56.251657769403899</v>
      </c>
      <c r="I99" s="392">
        <v>106.15</v>
      </c>
    </row>
    <row r="100" spans="1:9" ht="12.5" x14ac:dyDescent="0.25">
      <c r="A100" s="402">
        <v>2013</v>
      </c>
      <c r="B100" s="404">
        <v>4</v>
      </c>
      <c r="E100" s="391">
        <v>122.49662604293616</v>
      </c>
      <c r="F100" s="391">
        <v>47.754094403299895</v>
      </c>
      <c r="G100" s="391">
        <v>129.62908565357333</v>
      </c>
      <c r="H100" s="391">
        <v>53.697810745497542</v>
      </c>
      <c r="I100" s="392">
        <v>106.67</v>
      </c>
    </row>
    <row r="101" spans="1:9" ht="12.5" x14ac:dyDescent="0.25">
      <c r="A101" s="402">
        <v>2014</v>
      </c>
      <c r="B101" s="398">
        <v>1</v>
      </c>
      <c r="E101" s="391">
        <v>120.64509489141932</v>
      </c>
      <c r="F101" s="391">
        <v>46.44947005994235</v>
      </c>
      <c r="G101" s="391">
        <v>127.80481955074356</v>
      </c>
      <c r="H101" s="391">
        <v>52.415907276045878</v>
      </c>
      <c r="I101" s="392">
        <v>107.14</v>
      </c>
    </row>
    <row r="102" spans="1:9" ht="12.5" x14ac:dyDescent="0.25">
      <c r="A102" s="402">
        <v>2014</v>
      </c>
      <c r="B102" s="403">
        <v>2</v>
      </c>
      <c r="E102" s="391">
        <v>120.16235328747598</v>
      </c>
      <c r="F102" s="391">
        <v>46.268404649769671</v>
      </c>
      <c r="G102" s="391">
        <v>126.22706327074424</v>
      </c>
      <c r="H102" s="391">
        <v>51.322329635826556</v>
      </c>
      <c r="I102" s="392">
        <v>107.58</v>
      </c>
    </row>
    <row r="103" spans="1:9" ht="12.5" x14ac:dyDescent="0.25">
      <c r="A103" s="402">
        <v>2014</v>
      </c>
      <c r="B103" s="404">
        <v>3</v>
      </c>
      <c r="E103" s="391">
        <v>119.95433176983275</v>
      </c>
      <c r="F103" s="391">
        <v>46.339291156702629</v>
      </c>
      <c r="G103" s="391">
        <v>124.20745809444051</v>
      </c>
      <c r="H103" s="391">
        <v>49.883563093875772</v>
      </c>
      <c r="I103" s="392">
        <v>108.07</v>
      </c>
    </row>
    <row r="104" spans="1:9" ht="12.5" x14ac:dyDescent="0.25">
      <c r="A104" s="402">
        <v>2014</v>
      </c>
      <c r="B104" s="404">
        <v>4</v>
      </c>
      <c r="E104" s="391">
        <v>113.07802011892593</v>
      </c>
      <c r="F104" s="391">
        <v>40.439796307217826</v>
      </c>
      <c r="G104" s="391">
        <v>117.77205718229456</v>
      </c>
      <c r="H104" s="391">
        <v>44.351493860025002</v>
      </c>
      <c r="I104" s="392">
        <v>107.73</v>
      </c>
    </row>
    <row r="105" spans="1:9" ht="12.5" x14ac:dyDescent="0.25">
      <c r="A105" s="402">
        <v>2015</v>
      </c>
      <c r="B105" s="398">
        <v>1</v>
      </c>
      <c r="E105" s="391">
        <v>101.12753800549793</v>
      </c>
      <c r="F105" s="391">
        <v>30.456083553368135</v>
      </c>
      <c r="G105" s="391">
        <v>107.93119590597546</v>
      </c>
      <c r="H105" s="391">
        <v>36.125798470432755</v>
      </c>
      <c r="I105" s="392">
        <v>107.68</v>
      </c>
    </row>
    <row r="106" spans="1:9" ht="12.5" x14ac:dyDescent="0.25">
      <c r="A106" s="402">
        <v>2015</v>
      </c>
      <c r="B106" s="403">
        <v>2</v>
      </c>
      <c r="E106" s="391">
        <v>105.8575436610418</v>
      </c>
      <c r="F106" s="391">
        <v>34.8241645857862</v>
      </c>
      <c r="G106" s="391">
        <v>110.95780854454415</v>
      </c>
      <c r="H106" s="391">
        <v>39.074385322038147</v>
      </c>
      <c r="I106" s="392">
        <v>108.54</v>
      </c>
    </row>
    <row r="107" spans="1:9" ht="12.5" x14ac:dyDescent="0.25">
      <c r="A107" s="402">
        <v>2015</v>
      </c>
      <c r="B107" s="404">
        <v>3</v>
      </c>
      <c r="E107" s="391">
        <v>105.20490588285651</v>
      </c>
      <c r="F107" s="391">
        <v>34.250769651642969</v>
      </c>
      <c r="G107" s="391">
        <v>104.54954831817125</v>
      </c>
      <c r="H107" s="391">
        <v>33.704638347738559</v>
      </c>
      <c r="I107" s="392">
        <v>108.48</v>
      </c>
    </row>
    <row r="108" spans="1:9" ht="12.5" x14ac:dyDescent="0.25">
      <c r="A108" s="402">
        <v>2015</v>
      </c>
      <c r="B108" s="404">
        <v>4</v>
      </c>
      <c r="E108" s="391">
        <v>98.416587783417782</v>
      </c>
      <c r="F108" s="391">
        <v>28.514930981504001</v>
      </c>
      <c r="G108" s="391">
        <v>101.11203501969474</v>
      </c>
      <c r="H108" s="391">
        <v>30.761137011734789</v>
      </c>
      <c r="I108" s="392">
        <v>108.32</v>
      </c>
    </row>
    <row r="109" spans="1:9" ht="12.5" x14ac:dyDescent="0.25">
      <c r="A109" s="402">
        <v>2016</v>
      </c>
      <c r="B109" s="398">
        <v>1</v>
      </c>
      <c r="E109" s="391">
        <v>92.866606622819361</v>
      </c>
      <c r="F109" s="391">
        <v>24.432611126862863</v>
      </c>
      <c r="G109" s="391">
        <v>93.192768284139021</v>
      </c>
      <c r="H109" s="391">
        <v>24.70441251129591</v>
      </c>
      <c r="I109" s="392">
        <v>109.43</v>
      </c>
    </row>
    <row r="110" spans="1:9" ht="12.5" x14ac:dyDescent="0.25">
      <c r="A110" s="402">
        <v>2016</v>
      </c>
      <c r="B110" s="403">
        <v>2</v>
      </c>
      <c r="E110" s="391">
        <v>98.230494110717743</v>
      </c>
      <c r="F110" s="391">
        <v>29.448507233894517</v>
      </c>
      <c r="G110" s="391">
        <v>98.8427566247626</v>
      </c>
      <c r="H110" s="391">
        <v>29.958725995598574</v>
      </c>
      <c r="I110" s="392">
        <v>110.57</v>
      </c>
    </row>
    <row r="111" spans="1:9" ht="12.5" x14ac:dyDescent="0.25">
      <c r="A111" s="402">
        <v>2016</v>
      </c>
      <c r="B111" s="404">
        <v>3</v>
      </c>
      <c r="E111" s="391">
        <v>99.883725757633187</v>
      </c>
      <c r="F111" s="391">
        <v>30.920829211978486</v>
      </c>
      <c r="G111" s="391">
        <v>101.28106135837021</v>
      </c>
      <c r="H111" s="391">
        <v>32.085275545925995</v>
      </c>
      <c r="I111" s="392">
        <v>110.77</v>
      </c>
    </row>
    <row r="112" spans="1:9" ht="12.5" x14ac:dyDescent="0.25">
      <c r="A112" s="402">
        <v>2016</v>
      </c>
      <c r="B112" s="404">
        <v>4</v>
      </c>
      <c r="E112" s="391">
        <v>102.6757292641215</v>
      </c>
      <c r="F112" s="391">
        <v>33.599334405897508</v>
      </c>
      <c r="G112" s="391">
        <v>104.96252450980394</v>
      </c>
      <c r="H112" s="391">
        <v>35.504997110632885</v>
      </c>
      <c r="I112" s="392">
        <v>111.52</v>
      </c>
    </row>
    <row r="113" spans="1:9" ht="12.5" x14ac:dyDescent="0.25">
      <c r="A113" s="402">
        <v>2017</v>
      </c>
      <c r="B113" s="398">
        <v>1</v>
      </c>
      <c r="E113" s="391">
        <v>106.45594683413941</v>
      </c>
      <c r="F113" s="391">
        <v>37.009149128378141</v>
      </c>
      <c r="G113" s="391">
        <v>109.18702890792294</v>
      </c>
      <c r="H113" s="391">
        <v>39.285050856531065</v>
      </c>
      <c r="I113" s="392">
        <v>112.08</v>
      </c>
    </row>
    <row r="114" spans="1:9" ht="12.5" x14ac:dyDescent="0.25">
      <c r="A114" s="402">
        <v>2017</v>
      </c>
      <c r="B114" s="403">
        <v>2</v>
      </c>
      <c r="E114" s="391">
        <v>103.53401068742698</v>
      </c>
      <c r="F114" s="391">
        <v>34.61108118388767</v>
      </c>
      <c r="G114" s="391">
        <v>105.45253061103186</v>
      </c>
      <c r="H114" s="391">
        <v>36.209847786891743</v>
      </c>
      <c r="I114" s="392">
        <v>112.16</v>
      </c>
    </row>
    <row r="115" spans="1:9" ht="12.5" x14ac:dyDescent="0.25">
      <c r="A115" s="402">
        <v>2017</v>
      </c>
      <c r="B115" s="404">
        <v>3</v>
      </c>
      <c r="E115" s="391">
        <v>103.28976667971726</v>
      </c>
      <c r="F115" s="391">
        <v>34.545372879253378</v>
      </c>
      <c r="G115" s="391">
        <v>104.70686258817953</v>
      </c>
      <c r="H115" s="391">
        <v>35.726286136305276</v>
      </c>
      <c r="I115" s="392">
        <v>112.46</v>
      </c>
    </row>
    <row r="116" spans="1:9" ht="12.5" x14ac:dyDescent="0.25">
      <c r="A116" s="402">
        <v>2017</v>
      </c>
      <c r="B116" s="404">
        <v>4</v>
      </c>
      <c r="E116" s="391">
        <v>104.41031058242234</v>
      </c>
      <c r="F116" s="391">
        <v>36.059058127049369</v>
      </c>
      <c r="G116" s="391">
        <v>107.43030713322786</v>
      </c>
      <c r="H116" s="391">
        <v>38.57572191938732</v>
      </c>
      <c r="I116" s="392">
        <v>113.74</v>
      </c>
    </row>
    <row r="117" spans="1:9" ht="12.5" x14ac:dyDescent="0.25">
      <c r="A117" s="402">
        <v>2018</v>
      </c>
      <c r="B117" s="398">
        <v>1</v>
      </c>
      <c r="E117" s="391">
        <v>105.5508569588898</v>
      </c>
      <c r="F117" s="391">
        <v>37.22806611233171</v>
      </c>
      <c r="G117" s="391">
        <v>108.55602702150632</v>
      </c>
      <c r="H117" s="391">
        <v>39.732374497845491</v>
      </c>
      <c r="I117" s="392">
        <v>114.23</v>
      </c>
    </row>
    <row r="118" spans="1:9" ht="12.5" x14ac:dyDescent="0.25">
      <c r="A118" s="402">
        <v>2018</v>
      </c>
      <c r="B118" s="403">
        <v>2</v>
      </c>
      <c r="E118" s="391">
        <v>108.27415444098337</v>
      </c>
      <c r="F118" s="391">
        <v>39.788911159403035</v>
      </c>
      <c r="G118" s="391">
        <v>111.5053549772246</v>
      </c>
      <c r="H118" s="391">
        <v>42.481578272937412</v>
      </c>
      <c r="I118" s="392">
        <v>114.89</v>
      </c>
    </row>
    <row r="119" spans="1:9" ht="12.5" x14ac:dyDescent="0.25">
      <c r="A119" s="402">
        <v>2018</v>
      </c>
      <c r="B119" s="404">
        <v>3</v>
      </c>
      <c r="E119" s="391">
        <v>111.62603983580621</v>
      </c>
      <c r="F119" s="391">
        <v>42.874590136622864</v>
      </c>
      <c r="G119" s="391">
        <v>115.02548805815162</v>
      </c>
      <c r="H119" s="391">
        <v>45.707463655244048</v>
      </c>
      <c r="I119" s="392">
        <v>115.56</v>
      </c>
    </row>
    <row r="120" spans="1:9" ht="12.5" x14ac:dyDescent="0.25">
      <c r="A120" s="402">
        <v>2018</v>
      </c>
      <c r="B120" s="404">
        <v>4</v>
      </c>
      <c r="E120" s="391">
        <v>109.44245186555519</v>
      </c>
      <c r="F120" s="391">
        <v>41.193413604450974</v>
      </c>
      <c r="G120" s="391">
        <v>116.40762829363709</v>
      </c>
      <c r="H120" s="391">
        <v>46.997727294519237</v>
      </c>
      <c r="I120" s="392">
        <v>115.88</v>
      </c>
    </row>
    <row r="121" spans="1:9" ht="12.5" x14ac:dyDescent="0.25">
      <c r="A121" s="402">
        <v>2019</v>
      </c>
      <c r="B121" s="398">
        <v>1</v>
      </c>
      <c r="E121" s="391">
        <v>102.41047565038066</v>
      </c>
      <c r="F121" s="391">
        <v>35.710339849109623</v>
      </c>
      <c r="G121" s="391">
        <v>111.03098378440106</v>
      </c>
      <c r="H121" s="391">
        <v>42.894096627459952</v>
      </c>
      <c r="I121" s="392">
        <v>116.76</v>
      </c>
    </row>
    <row r="122" spans="1:9" ht="12.5" x14ac:dyDescent="0.25">
      <c r="A122" s="402">
        <v>2019</v>
      </c>
      <c r="B122" s="403">
        <v>2</v>
      </c>
      <c r="E122" s="391">
        <v>107.9546259439054</v>
      </c>
      <c r="F122" s="391">
        <v>40.546310397954755</v>
      </c>
      <c r="G122" s="391">
        <v>114.14446149910466</v>
      </c>
      <c r="H122" s="391">
        <v>45.704506693954158</v>
      </c>
      <c r="I122" s="392">
        <v>117.27</v>
      </c>
    </row>
    <row r="123" spans="1:9" ht="12.5" x14ac:dyDescent="0.25">
      <c r="A123" s="402">
        <v>2019</v>
      </c>
      <c r="B123" s="404">
        <v>3</v>
      </c>
      <c r="E123" s="391">
        <v>108.13314039118242</v>
      </c>
      <c r="F123" s="391">
        <v>41.013263297263855</v>
      </c>
      <c r="G123" s="391">
        <v>111.7252051738259</v>
      </c>
      <c r="H123" s="391">
        <v>44.006650616133399</v>
      </c>
      <c r="I123" s="392">
        <v>118.03</v>
      </c>
    </row>
    <row r="124" spans="1:9" ht="12.5" x14ac:dyDescent="0.25">
      <c r="A124" s="402">
        <v>2019</v>
      </c>
      <c r="B124" s="404">
        <v>4</v>
      </c>
      <c r="E124" s="391">
        <v>106.31730984929035</v>
      </c>
      <c r="F124" s="391">
        <v>39.587271062951693</v>
      </c>
      <c r="G124" s="391">
        <v>110.39885430762293</v>
      </c>
      <c r="H124" s="391">
        <v>42.988558111562178</v>
      </c>
      <c r="I124" s="392">
        <v>118.24</v>
      </c>
    </row>
    <row r="125" spans="1:9" ht="12.5" x14ac:dyDescent="0.25">
      <c r="A125" s="402">
        <v>2020</v>
      </c>
      <c r="B125" s="398">
        <v>1</v>
      </c>
      <c r="E125" s="391">
        <v>103.05215185916646</v>
      </c>
      <c r="F125" s="391">
        <v>37.581101908363074</v>
      </c>
      <c r="G125" s="391">
        <v>106.81769230769234</v>
      </c>
      <c r="H125" s="391">
        <v>40.719052282134641</v>
      </c>
      <c r="I125" s="392">
        <v>119.99</v>
      </c>
    </row>
    <row r="126" spans="1:9" ht="12.5" x14ac:dyDescent="0.25">
      <c r="A126" s="402">
        <v>2020</v>
      </c>
      <c r="B126" s="403">
        <v>2</v>
      </c>
      <c r="E126" s="391">
        <v>82.618411653205726</v>
      </c>
      <c r="F126" s="391">
        <v>23.905291857739684</v>
      </c>
      <c r="G126" s="391">
        <v>87.723149526911754</v>
      </c>
      <c r="H126" s="391">
        <v>28.159240085828035</v>
      </c>
      <c r="I126" s="392">
        <v>128.94</v>
      </c>
    </row>
    <row r="127" spans="1:9" ht="12.5" x14ac:dyDescent="0.25">
      <c r="A127" s="402">
        <v>2020</v>
      </c>
      <c r="B127" s="404">
        <v>3</v>
      </c>
      <c r="E127" s="391">
        <v>90.159545511864707</v>
      </c>
      <c r="F127" s="391">
        <v>28.639052154196186</v>
      </c>
      <c r="G127" s="391">
        <v>94.196394148480962</v>
      </c>
      <c r="H127" s="391">
        <v>32.003092684709742</v>
      </c>
      <c r="I127" s="392">
        <v>124.64</v>
      </c>
    </row>
    <row r="128" spans="1:9" ht="12.5" x14ac:dyDescent="0.25">
      <c r="A128" s="402">
        <v>2020</v>
      </c>
      <c r="B128" s="404">
        <v>4</v>
      </c>
      <c r="E128" s="391">
        <v>91.280819536386915</v>
      </c>
      <c r="F128" s="391">
        <v>29.352315353276882</v>
      </c>
      <c r="G128" s="391">
        <v>95.005021631062746</v>
      </c>
      <c r="H128" s="391">
        <v>32.455817098840072</v>
      </c>
      <c r="I128" s="392">
        <v>124.05</v>
      </c>
    </row>
    <row r="129" spans="1:3" x14ac:dyDescent="0.3">
      <c r="C129" s="367"/>
    </row>
    <row r="130" spans="1:3" ht="12.5" x14ac:dyDescent="0.25">
      <c r="A130" s="393" t="s">
        <v>237</v>
      </c>
    </row>
    <row r="131" spans="1:3" ht="12.5" x14ac:dyDescent="0.25">
      <c r="A131" s="393" t="s">
        <v>238</v>
      </c>
      <c r="C131" s="367"/>
    </row>
  </sheetData>
  <pageMargins left="0.35433070866141736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11A7-A320-4358-8C05-E5794AEF2BED}">
  <dimension ref="A1:H23"/>
  <sheetViews>
    <sheetView zoomScale="90" zoomScaleNormal="90" workbookViewId="0">
      <selection activeCell="AF1" sqref="AF1"/>
    </sheetView>
  </sheetViews>
  <sheetFormatPr defaultColWidth="9.3828125" defaultRowHeight="15.5" x14ac:dyDescent="0.35"/>
  <cols>
    <col min="1" max="1" width="10.15234375" style="480" customWidth="1"/>
    <col min="2" max="2" width="31.69140625" style="480" bestFit="1" customWidth="1"/>
    <col min="3" max="3" width="10.07421875" style="480" customWidth="1"/>
    <col min="4" max="4" width="10.53515625" style="480" customWidth="1"/>
    <col min="5" max="5" width="18.84375" style="480" customWidth="1"/>
    <col min="6" max="6" width="21.61328125" style="480" bestFit="1" customWidth="1"/>
    <col min="7" max="16384" width="9.3828125" style="480"/>
  </cols>
  <sheetData>
    <row r="1" spans="1:7" s="481" customFormat="1" x14ac:dyDescent="0.35">
      <c r="A1" s="479" t="s">
        <v>285</v>
      </c>
      <c r="B1" s="480"/>
      <c r="C1" s="480"/>
      <c r="D1" s="480"/>
      <c r="E1" s="480"/>
      <c r="F1" s="480"/>
    </row>
    <row r="2" spans="1:7" x14ac:dyDescent="0.35">
      <c r="A2" s="482"/>
      <c r="B2" s="482"/>
      <c r="C2" s="482"/>
      <c r="D2" s="482"/>
      <c r="E2" s="482"/>
      <c r="F2" s="482" t="s">
        <v>74</v>
      </c>
    </row>
    <row r="3" spans="1:7" ht="28.5" x14ac:dyDescent="0.35">
      <c r="A3" s="482"/>
      <c r="B3" s="482" t="s">
        <v>286</v>
      </c>
      <c r="C3" s="482" t="s">
        <v>5</v>
      </c>
      <c r="D3" s="482" t="s">
        <v>6</v>
      </c>
      <c r="E3" s="483" t="s">
        <v>11</v>
      </c>
      <c r="F3" s="484" t="s">
        <v>7</v>
      </c>
    </row>
    <row r="4" spans="1:7" x14ac:dyDescent="0.35">
      <c r="A4" s="485">
        <v>2004</v>
      </c>
      <c r="B4" s="486">
        <v>2.5990000000000002</v>
      </c>
      <c r="C4" s="486">
        <v>2.30775</v>
      </c>
      <c r="D4" s="486">
        <v>0.76924999999999999</v>
      </c>
      <c r="E4" s="486">
        <v>0.31</v>
      </c>
      <c r="F4" s="486">
        <v>5.9859999999999998</v>
      </c>
      <c r="G4" s="487"/>
    </row>
    <row r="5" spans="1:7" x14ac:dyDescent="0.35">
      <c r="A5" s="485">
        <v>2005</v>
      </c>
      <c r="B5" s="486">
        <v>4.1680000000000001</v>
      </c>
      <c r="C5" s="486">
        <v>2.8792499999999999</v>
      </c>
      <c r="D5" s="486">
        <v>0.95974999999999999</v>
      </c>
      <c r="E5" s="486">
        <v>0.28699999999999998</v>
      </c>
      <c r="F5" s="486">
        <v>8.2940000000000005</v>
      </c>
      <c r="G5" s="487"/>
    </row>
    <row r="6" spans="1:7" x14ac:dyDescent="0.35">
      <c r="A6" s="485">
        <v>2006</v>
      </c>
      <c r="B6" s="486">
        <v>5.27</v>
      </c>
      <c r="C6" s="486">
        <v>3.8180000000000001</v>
      </c>
      <c r="D6" s="486">
        <v>1.284</v>
      </c>
      <c r="E6" s="486">
        <v>0.33600000000000002</v>
      </c>
      <c r="F6" s="486">
        <v>10.708</v>
      </c>
      <c r="G6" s="487"/>
    </row>
    <row r="7" spans="1:7" x14ac:dyDescent="0.35">
      <c r="A7" s="485">
        <v>2007</v>
      </c>
      <c r="B7" s="486">
        <v>5.5629999999999997</v>
      </c>
      <c r="C7" s="486">
        <v>5.5</v>
      </c>
      <c r="D7" s="486">
        <v>1.607</v>
      </c>
      <c r="E7" s="486">
        <v>0.314</v>
      </c>
      <c r="F7" s="486">
        <v>12.983999999999998</v>
      </c>
      <c r="G7" s="487"/>
    </row>
    <row r="8" spans="1:7" x14ac:dyDescent="0.35">
      <c r="A8" s="485">
        <v>2008</v>
      </c>
      <c r="B8" s="486">
        <v>5.3280000000000003</v>
      </c>
      <c r="C8" s="486">
        <v>5.9740000000000002</v>
      </c>
      <c r="D8" s="486">
        <v>1.78</v>
      </c>
      <c r="E8" s="486">
        <v>0.38500000000000001</v>
      </c>
      <c r="F8" s="486">
        <v>13.466999999999999</v>
      </c>
      <c r="G8" s="487"/>
    </row>
    <row r="9" spans="1:7" x14ac:dyDescent="0.35">
      <c r="A9" s="485">
        <v>2009</v>
      </c>
      <c r="B9" s="486">
        <v>5.41</v>
      </c>
      <c r="C9" s="486">
        <v>6.7830000000000004</v>
      </c>
      <c r="D9" s="486">
        <v>1.907</v>
      </c>
      <c r="E9" s="486">
        <v>0.372</v>
      </c>
      <c r="F9" s="486">
        <v>14.472000000000001</v>
      </c>
      <c r="G9" s="487"/>
    </row>
    <row r="10" spans="1:7" x14ac:dyDescent="0.35">
      <c r="A10" s="485">
        <v>2010</v>
      </c>
      <c r="B10" s="486">
        <v>5.58</v>
      </c>
      <c r="C10" s="486">
        <v>6.9969999999999999</v>
      </c>
      <c r="D10" s="486">
        <v>1.6919999999999999</v>
      </c>
      <c r="E10" s="486">
        <v>0.435</v>
      </c>
      <c r="F10" s="486">
        <v>14.704000000000001</v>
      </c>
      <c r="G10" s="487"/>
    </row>
    <row r="11" spans="1:7" x14ac:dyDescent="0.35">
      <c r="A11" s="485">
        <v>2011</v>
      </c>
      <c r="B11" s="486">
        <v>8.4779999999999998</v>
      </c>
      <c r="C11" s="486">
        <v>7.2389999999999999</v>
      </c>
      <c r="D11" s="486">
        <v>1.8759999999999999</v>
      </c>
      <c r="E11" s="486">
        <v>0.35299999999999998</v>
      </c>
      <c r="F11" s="486">
        <v>17.946000000000002</v>
      </c>
      <c r="G11" s="487"/>
    </row>
    <row r="12" spans="1:7" x14ac:dyDescent="0.35">
      <c r="A12" s="485">
        <v>2012</v>
      </c>
      <c r="B12" s="486">
        <v>11.843</v>
      </c>
      <c r="C12" s="486">
        <v>9.5640000000000001</v>
      </c>
      <c r="D12" s="486">
        <v>1.968</v>
      </c>
      <c r="E12" s="486">
        <v>0.434</v>
      </c>
      <c r="F12" s="486">
        <v>23.809000000000001</v>
      </c>
      <c r="G12" s="487"/>
    </row>
    <row r="13" spans="1:7" x14ac:dyDescent="0.35">
      <c r="A13" s="485">
        <v>2013</v>
      </c>
      <c r="B13" s="486">
        <v>12.388</v>
      </c>
      <c r="C13" s="486">
        <v>9.0210000000000008</v>
      </c>
      <c r="D13" s="486">
        <v>1.657</v>
      </c>
      <c r="E13" s="486">
        <v>0.36199999999999999</v>
      </c>
      <c r="F13" s="486">
        <v>23.427999999999997</v>
      </c>
      <c r="G13" s="487"/>
    </row>
    <row r="14" spans="1:7" x14ac:dyDescent="0.35">
      <c r="A14" s="485">
        <v>2014</v>
      </c>
      <c r="B14" s="486">
        <v>12.46</v>
      </c>
      <c r="C14" s="482">
        <v>9.9239999999999995</v>
      </c>
      <c r="D14" s="482">
        <v>1.264</v>
      </c>
      <c r="E14" s="482">
        <v>0.36499999999999999</v>
      </c>
      <c r="F14" s="486">
        <v>24.012999999999998</v>
      </c>
      <c r="G14" s="487"/>
    </row>
    <row r="15" spans="1:7" x14ac:dyDescent="0.35">
      <c r="A15" s="485">
        <v>2015</v>
      </c>
      <c r="B15" s="486">
        <v>9.6820000000000004</v>
      </c>
      <c r="C15" s="482">
        <v>9.6210000000000004</v>
      </c>
      <c r="D15" s="482">
        <v>1.5820000000000001</v>
      </c>
      <c r="E15" s="482">
        <v>0.311</v>
      </c>
      <c r="F15" s="486">
        <v>21.196000000000002</v>
      </c>
      <c r="G15" s="487"/>
    </row>
    <row r="16" spans="1:7" x14ac:dyDescent="0.35">
      <c r="A16" s="485">
        <v>2016</v>
      </c>
      <c r="B16" s="486">
        <v>6.3079999999999998</v>
      </c>
      <c r="C16" s="482">
        <v>9.8420000000000005</v>
      </c>
      <c r="D16" s="482">
        <v>1.8720000000000001</v>
      </c>
      <c r="E16" s="482">
        <v>0.34699999999999998</v>
      </c>
      <c r="F16" s="486">
        <v>18.369</v>
      </c>
      <c r="G16" s="487"/>
    </row>
    <row r="17" spans="1:8" x14ac:dyDescent="0.35">
      <c r="A17" s="485">
        <v>2017</v>
      </c>
      <c r="B17" s="486">
        <v>5.8460000000000001</v>
      </c>
      <c r="C17" s="482">
        <v>11.211</v>
      </c>
      <c r="D17" s="482">
        <v>1.508</v>
      </c>
      <c r="E17" s="482">
        <v>0.36499999999999999</v>
      </c>
      <c r="F17" s="486">
        <v>18.93</v>
      </c>
      <c r="G17" s="487"/>
    </row>
    <row r="18" spans="1:8" x14ac:dyDescent="0.35">
      <c r="A18" s="485">
        <v>2018</v>
      </c>
      <c r="B18" s="486">
        <v>5.2430000000000003</v>
      </c>
      <c r="C18" s="482">
        <v>11.622</v>
      </c>
      <c r="D18" s="486">
        <v>1.7</v>
      </c>
      <c r="E18" s="482">
        <v>0.56599999999999995</v>
      </c>
      <c r="F18" s="486">
        <v>19.131</v>
      </c>
      <c r="G18" s="487"/>
    </row>
    <row r="19" spans="1:8" x14ac:dyDescent="0.35">
      <c r="A19" s="485">
        <v>2019</v>
      </c>
      <c r="B19" s="486">
        <v>5.7670000000000003</v>
      </c>
      <c r="C19" s="482">
        <v>10.891999999999999</v>
      </c>
      <c r="D19" s="486">
        <v>2.052</v>
      </c>
      <c r="E19" s="482">
        <v>0.78700000000000003</v>
      </c>
      <c r="F19" s="486">
        <v>19.497999999999998</v>
      </c>
      <c r="G19" s="487"/>
    </row>
    <row r="20" spans="1:8" x14ac:dyDescent="0.35">
      <c r="A20" s="485">
        <v>2020</v>
      </c>
      <c r="B20" s="486">
        <v>2.6509999999999998</v>
      </c>
      <c r="C20" s="482">
        <v>9.9339999999999993</v>
      </c>
      <c r="D20" s="486">
        <v>1.8939999999999999</v>
      </c>
      <c r="E20" s="482">
        <v>0.53300000000000003</v>
      </c>
      <c r="F20" s="486">
        <v>15.011999999999999</v>
      </c>
      <c r="G20" s="487"/>
    </row>
    <row r="21" spans="1:8" x14ac:dyDescent="0.35">
      <c r="A21" s="485"/>
      <c r="B21" s="486"/>
      <c r="C21" s="486"/>
      <c r="D21" s="486"/>
      <c r="E21" s="482"/>
      <c r="F21" s="486"/>
      <c r="H21" s="487"/>
    </row>
    <row r="22" spans="1:8" x14ac:dyDescent="0.35">
      <c r="A22" s="488" t="s">
        <v>10</v>
      </c>
      <c r="B22" s="482"/>
      <c r="C22" s="482"/>
      <c r="D22" s="482"/>
      <c r="E22" s="482"/>
      <c r="F22" s="489"/>
      <c r="G22" s="490"/>
      <c r="H22" s="487"/>
    </row>
    <row r="23" spans="1:8" x14ac:dyDescent="0.35">
      <c r="A23" s="481"/>
      <c r="B23" s="481"/>
      <c r="H23" s="487"/>
    </row>
  </sheetData>
  <conditionalFormatting sqref="B4:E20">
    <cfRule type="cellIs" dxfId="3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31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23.84375" style="357" customWidth="1"/>
    <col min="2" max="2" width="40.4609375" style="357" bestFit="1" customWidth="1"/>
    <col min="3" max="3" width="22.23046875" style="421" bestFit="1" customWidth="1"/>
    <col min="4" max="16384" width="8.765625" style="357"/>
  </cols>
  <sheetData>
    <row r="1" spans="1:16" x14ac:dyDescent="0.35">
      <c r="A1" s="407" t="s">
        <v>382</v>
      </c>
      <c r="B1" s="408"/>
      <c r="C1" s="409"/>
      <c r="D1" s="408"/>
      <c r="E1" s="408"/>
      <c r="F1" s="408"/>
      <c r="G1" s="408"/>
      <c r="H1" s="408"/>
      <c r="I1" s="408"/>
      <c r="J1" s="408"/>
      <c r="K1" s="408"/>
      <c r="L1" s="410"/>
    </row>
    <row r="2" spans="1:16" x14ac:dyDescent="0.35">
      <c r="A2" s="407"/>
      <c r="B2" s="408"/>
      <c r="C2" s="411"/>
      <c r="D2" s="408"/>
      <c r="E2" s="408"/>
      <c r="F2" s="408"/>
      <c r="G2" s="408"/>
      <c r="H2" s="408"/>
      <c r="I2" s="408"/>
      <c r="J2" s="408"/>
      <c r="K2" s="408"/>
      <c r="L2" s="410"/>
    </row>
    <row r="3" spans="1:16" s="412" customFormat="1" x14ac:dyDescent="0.35">
      <c r="A3" s="371" t="s">
        <v>239</v>
      </c>
      <c r="B3" s="422" t="s">
        <v>240</v>
      </c>
      <c r="C3" s="422" t="s">
        <v>241</v>
      </c>
    </row>
    <row r="4" spans="1:16" s="412" customFormat="1" x14ac:dyDescent="0.35">
      <c r="A4" s="423" t="s">
        <v>242</v>
      </c>
      <c r="B4" s="426">
        <v>7.7174356880359327E-2</v>
      </c>
      <c r="C4" s="427">
        <v>18.899999999999999</v>
      </c>
    </row>
    <row r="5" spans="1:16" s="412" customFormat="1" x14ac:dyDescent="0.35">
      <c r="A5" s="423">
        <v>2</v>
      </c>
      <c r="B5" s="426">
        <v>7.4538488331591768E-2</v>
      </c>
      <c r="C5" s="427">
        <v>21.4</v>
      </c>
    </row>
    <row r="6" spans="1:16" s="412" customFormat="1" x14ac:dyDescent="0.35">
      <c r="A6" s="423">
        <v>3</v>
      </c>
      <c r="B6" s="426">
        <v>6.0848017621145382E-2</v>
      </c>
      <c r="C6" s="427">
        <v>22.1</v>
      </c>
    </row>
    <row r="7" spans="1:16" s="412" customFormat="1" x14ac:dyDescent="0.35">
      <c r="A7" s="423">
        <v>4</v>
      </c>
      <c r="B7" s="426">
        <v>5.5275229357798168E-2</v>
      </c>
      <c r="C7" s="427">
        <v>24.1</v>
      </c>
    </row>
    <row r="8" spans="1:16" s="412" customFormat="1" x14ac:dyDescent="0.35">
      <c r="A8" s="423">
        <v>5</v>
      </c>
      <c r="B8" s="426">
        <v>4.4651523975927004E-2</v>
      </c>
      <c r="C8" s="427">
        <v>23</v>
      </c>
    </row>
    <row r="9" spans="1:16" s="412" customFormat="1" x14ac:dyDescent="0.35">
      <c r="A9" s="423">
        <v>6</v>
      </c>
      <c r="B9" s="426">
        <v>4.0225950017117422E-2</v>
      </c>
      <c r="C9" s="427">
        <v>23.5</v>
      </c>
    </row>
    <row r="10" spans="1:16" s="412" customFormat="1" x14ac:dyDescent="0.35">
      <c r="A10" s="423">
        <v>7</v>
      </c>
      <c r="B10" s="426">
        <v>4.0891621829362033E-2</v>
      </c>
      <c r="C10" s="427">
        <v>26.6</v>
      </c>
    </row>
    <row r="11" spans="1:16" s="412" customFormat="1" x14ac:dyDescent="0.35">
      <c r="A11" s="423">
        <v>8</v>
      </c>
      <c r="B11" s="426">
        <v>3.4125213282583014E-2</v>
      </c>
      <c r="C11" s="427">
        <v>26</v>
      </c>
      <c r="E11" s="413"/>
    </row>
    <row r="12" spans="1:16" s="412" customFormat="1" x14ac:dyDescent="0.35">
      <c r="A12" s="423">
        <v>9</v>
      </c>
      <c r="B12" s="426">
        <v>3.2250358337314856E-2</v>
      </c>
      <c r="C12" s="427">
        <v>27</v>
      </c>
      <c r="E12" s="413"/>
    </row>
    <row r="13" spans="1:16" s="412" customFormat="1" x14ac:dyDescent="0.35">
      <c r="A13" s="423" t="s">
        <v>243</v>
      </c>
      <c r="B13" s="426">
        <v>2.6677782409337224E-2</v>
      </c>
      <c r="C13" s="427">
        <v>32</v>
      </c>
      <c r="D13" s="414"/>
      <c r="E13" s="415"/>
      <c r="K13" s="367"/>
      <c r="L13" s="531"/>
      <c r="M13" s="422"/>
      <c r="N13" s="529"/>
      <c r="O13" s="422"/>
      <c r="P13" s="422"/>
    </row>
    <row r="14" spans="1:16" s="412" customFormat="1" x14ac:dyDescent="0.35">
      <c r="A14" s="423"/>
      <c r="B14" s="357"/>
      <c r="C14" s="428"/>
      <c r="E14" s="413"/>
      <c r="K14" s="367"/>
      <c r="L14" s="531"/>
      <c r="M14" s="422"/>
      <c r="N14" s="529"/>
      <c r="O14" s="422"/>
      <c r="P14" s="422"/>
    </row>
    <row r="15" spans="1:16" s="412" customFormat="1" x14ac:dyDescent="0.35">
      <c r="A15" s="423" t="s">
        <v>244</v>
      </c>
      <c r="B15" s="426">
        <v>4.1673754039802689E-2</v>
      </c>
      <c r="C15" s="427">
        <v>24.5</v>
      </c>
      <c r="E15" s="413"/>
      <c r="K15" s="367"/>
      <c r="L15" s="531"/>
      <c r="M15" s="422"/>
      <c r="N15" s="529"/>
      <c r="O15" s="422"/>
      <c r="P15" s="422"/>
    </row>
    <row r="16" spans="1:16" s="412" customFormat="1" x14ac:dyDescent="0.35">
      <c r="A16" s="423"/>
      <c r="B16" s="357"/>
      <c r="C16" s="425"/>
      <c r="E16" s="413"/>
      <c r="K16" s="367"/>
      <c r="L16" s="531"/>
      <c r="M16" s="422"/>
      <c r="N16" s="529"/>
      <c r="O16" s="422"/>
      <c r="P16" s="422"/>
    </row>
    <row r="17" spans="1:16" s="412" customFormat="1" x14ac:dyDescent="0.35">
      <c r="A17" s="424" t="s">
        <v>383</v>
      </c>
      <c r="B17" s="357"/>
      <c r="C17" s="425"/>
      <c r="E17" s="413"/>
      <c r="K17" s="367"/>
      <c r="L17" s="531"/>
      <c r="M17" s="422"/>
      <c r="N17" s="529"/>
      <c r="O17" s="422"/>
      <c r="P17" s="422"/>
    </row>
    <row r="18" spans="1:16" s="412" customFormat="1" x14ac:dyDescent="0.35">
      <c r="A18" s="417"/>
      <c r="B18" s="357"/>
      <c r="C18" s="416"/>
      <c r="E18" s="413"/>
      <c r="K18" s="367"/>
      <c r="L18" s="531"/>
      <c r="M18" s="422"/>
      <c r="N18" s="529"/>
      <c r="O18" s="422"/>
      <c r="P18" s="422"/>
    </row>
    <row r="19" spans="1:16" s="412" customFormat="1" x14ac:dyDescent="0.35">
      <c r="B19" s="357"/>
      <c r="C19" s="418"/>
      <c r="E19" s="413"/>
      <c r="K19" s="367"/>
      <c r="L19" s="531"/>
      <c r="M19" s="422"/>
      <c r="N19" s="529"/>
      <c r="O19" s="422"/>
      <c r="P19" s="422"/>
    </row>
    <row r="20" spans="1:16" s="419" customFormat="1" x14ac:dyDescent="0.35">
      <c r="B20" s="357"/>
      <c r="C20" s="418"/>
      <c r="E20" s="420"/>
      <c r="K20" s="367"/>
      <c r="L20" s="531"/>
      <c r="M20" s="422"/>
      <c r="N20" s="529"/>
      <c r="O20" s="422"/>
      <c r="P20" s="422"/>
    </row>
    <row r="21" spans="1:16" x14ac:dyDescent="0.35">
      <c r="K21" s="367"/>
      <c r="L21" s="531"/>
      <c r="M21" s="422"/>
      <c r="N21" s="529"/>
      <c r="O21" s="422"/>
      <c r="P21" s="422"/>
    </row>
    <row r="22" spans="1:16" x14ac:dyDescent="0.35">
      <c r="K22" s="367"/>
      <c r="L22" s="531"/>
      <c r="M22" s="422"/>
      <c r="N22" s="529"/>
      <c r="O22" s="422"/>
      <c r="P22" s="422"/>
    </row>
    <row r="23" spans="1:16" x14ac:dyDescent="0.35">
      <c r="K23" s="367"/>
      <c r="L23" s="531"/>
      <c r="M23" s="422"/>
      <c r="N23" s="529"/>
      <c r="O23" s="422"/>
      <c r="P23" s="422"/>
    </row>
    <row r="24" spans="1:16" x14ac:dyDescent="0.35">
      <c r="K24" s="367"/>
      <c r="L24" s="531"/>
      <c r="M24" s="422"/>
      <c r="N24" s="529"/>
      <c r="O24" s="422"/>
      <c r="P24" s="422"/>
    </row>
    <row r="25" spans="1:16" x14ac:dyDescent="0.35">
      <c r="K25" s="367"/>
      <c r="L25" s="531"/>
      <c r="M25" s="422"/>
      <c r="N25" s="529"/>
      <c r="O25" s="422"/>
      <c r="P25" s="422"/>
    </row>
    <row r="26" spans="1:16" x14ac:dyDescent="0.35">
      <c r="K26" s="367"/>
      <c r="L26" s="531"/>
      <c r="M26" s="422"/>
      <c r="N26" s="529"/>
      <c r="O26" s="422"/>
      <c r="P26" s="422"/>
    </row>
    <row r="27" spans="1:16" x14ac:dyDescent="0.35">
      <c r="K27" s="367"/>
      <c r="L27" s="531"/>
      <c r="M27" s="422"/>
      <c r="N27" s="529"/>
      <c r="O27" s="422"/>
      <c r="P27" s="422"/>
    </row>
    <row r="28" spans="1:16" x14ac:dyDescent="0.35">
      <c r="K28" s="367"/>
      <c r="L28" s="531"/>
      <c r="M28" s="422"/>
      <c r="N28" s="529"/>
      <c r="O28" s="422"/>
      <c r="P28" s="422"/>
    </row>
    <row r="29" spans="1:16" x14ac:dyDescent="0.35">
      <c r="K29" s="367"/>
      <c r="L29" s="531"/>
      <c r="M29" s="422"/>
      <c r="N29" s="529"/>
      <c r="O29" s="422"/>
      <c r="P29" s="422"/>
    </row>
    <row r="30" spans="1:16" x14ac:dyDescent="0.35">
      <c r="K30" s="367"/>
      <c r="L30" s="531"/>
      <c r="M30" s="422"/>
      <c r="N30" s="529"/>
      <c r="O30" s="422"/>
      <c r="P30" s="422"/>
    </row>
    <row r="31" spans="1:16" x14ac:dyDescent="0.35">
      <c r="K31" s="367"/>
      <c r="L31" s="531"/>
      <c r="M31" s="422"/>
      <c r="N31" s="529"/>
      <c r="O31" s="422"/>
      <c r="P31" s="422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2326-31A4-4AC5-8166-09A111A4A4FA}">
  <dimension ref="A1:T37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2" width="8.765625" style="481"/>
    <col min="3" max="3" width="8.84375" style="481" customWidth="1"/>
    <col min="4" max="5" width="8.765625" style="481"/>
    <col min="6" max="6" width="10.23046875" style="481" customWidth="1"/>
    <col min="7" max="19" width="8.765625" style="481"/>
    <col min="20" max="20" width="7.84375" style="481" bestFit="1" customWidth="1"/>
    <col min="21" max="16384" width="8.765625" style="481"/>
  </cols>
  <sheetData>
    <row r="1" spans="1:20" x14ac:dyDescent="0.35">
      <c r="A1" s="491" t="s">
        <v>287</v>
      </c>
      <c r="K1" s="481" t="s">
        <v>75</v>
      </c>
    </row>
    <row r="2" spans="1:20" x14ac:dyDescent="0.35">
      <c r="A2" s="492"/>
      <c r="B2" s="488"/>
      <c r="C2" s="488"/>
      <c r="D2" s="488"/>
      <c r="E2" s="488"/>
      <c r="F2" s="488"/>
      <c r="G2" s="493" t="s">
        <v>16</v>
      </c>
    </row>
    <row r="3" spans="1:20" ht="28" x14ac:dyDescent="0.35">
      <c r="A3" s="494"/>
      <c r="B3" s="495" t="s">
        <v>12</v>
      </c>
      <c r="C3" s="495" t="s">
        <v>13</v>
      </c>
      <c r="D3" s="495" t="s">
        <v>14</v>
      </c>
      <c r="E3" s="495" t="s">
        <v>15</v>
      </c>
      <c r="F3" s="495" t="s">
        <v>76</v>
      </c>
      <c r="G3" s="495" t="s">
        <v>7</v>
      </c>
    </row>
    <row r="4" spans="1:20" x14ac:dyDescent="0.35">
      <c r="A4" s="488">
        <v>1990</v>
      </c>
      <c r="B4" s="496">
        <v>56443</v>
      </c>
      <c r="C4" s="496">
        <v>100104</v>
      </c>
      <c r="D4" s="496">
        <v>45480</v>
      </c>
      <c r="E4" s="496">
        <v>16706</v>
      </c>
      <c r="F4" s="496">
        <v>654.20000000000005</v>
      </c>
      <c r="G4" s="496">
        <v>219387.2</v>
      </c>
      <c r="T4" s="497"/>
    </row>
    <row r="5" spans="1:20" x14ac:dyDescent="0.35">
      <c r="A5" s="488">
        <v>1991</v>
      </c>
      <c r="B5" s="496">
        <v>57555</v>
      </c>
      <c r="C5" s="496">
        <v>99890</v>
      </c>
      <c r="D5" s="496">
        <v>50638</v>
      </c>
      <c r="E5" s="496">
        <v>17830</v>
      </c>
      <c r="F5" s="496">
        <v>698.1</v>
      </c>
      <c r="G5" s="496">
        <v>226611.1</v>
      </c>
      <c r="T5" s="497"/>
    </row>
    <row r="6" spans="1:20" x14ac:dyDescent="0.35">
      <c r="A6" s="488">
        <v>1992</v>
      </c>
      <c r="B6" s="496">
        <v>51514</v>
      </c>
      <c r="C6" s="496">
        <v>103734</v>
      </c>
      <c r="D6" s="496">
        <v>51494</v>
      </c>
      <c r="E6" s="496">
        <v>18924</v>
      </c>
      <c r="F6" s="496">
        <v>824.20000000000016</v>
      </c>
      <c r="G6" s="496">
        <v>226490.2</v>
      </c>
      <c r="T6" s="497"/>
    </row>
    <row r="7" spans="1:20" x14ac:dyDescent="0.35">
      <c r="A7" s="488">
        <v>1993</v>
      </c>
      <c r="B7" s="496">
        <v>41588</v>
      </c>
      <c r="C7" s="496">
        <v>109613</v>
      </c>
      <c r="D7" s="496">
        <v>60542</v>
      </c>
      <c r="E7" s="496">
        <v>21969</v>
      </c>
      <c r="F7" s="496">
        <v>1170.4000000000001</v>
      </c>
      <c r="G7" s="496">
        <v>234882.4</v>
      </c>
      <c r="T7" s="497"/>
    </row>
    <row r="8" spans="1:20" x14ac:dyDescent="0.35">
      <c r="A8" s="488">
        <v>1994</v>
      </c>
      <c r="B8" s="496">
        <v>29704</v>
      </c>
      <c r="C8" s="496">
        <v>138937</v>
      </c>
      <c r="D8" s="496">
        <v>64636</v>
      </c>
      <c r="E8" s="496">
        <v>21670</v>
      </c>
      <c r="F8" s="496">
        <v>1608.1999999999998</v>
      </c>
      <c r="G8" s="496">
        <v>256555.2</v>
      </c>
      <c r="T8" s="497"/>
    </row>
    <row r="9" spans="1:20" x14ac:dyDescent="0.35">
      <c r="A9" s="488">
        <v>1995</v>
      </c>
      <c r="B9" s="496">
        <v>32751</v>
      </c>
      <c r="C9" s="496">
        <v>142746</v>
      </c>
      <c r="D9" s="496">
        <v>70807</v>
      </c>
      <c r="E9" s="496">
        <v>21735</v>
      </c>
      <c r="F9" s="496">
        <v>1723.8</v>
      </c>
      <c r="G9" s="496">
        <v>269762.8</v>
      </c>
      <c r="T9" s="497"/>
    </row>
    <row r="10" spans="1:20" x14ac:dyDescent="0.35">
      <c r="A10" s="488">
        <v>1996</v>
      </c>
      <c r="B10" s="496">
        <v>31135.395944814802</v>
      </c>
      <c r="C10" s="496">
        <v>142078.93931701273</v>
      </c>
      <c r="D10" s="496">
        <v>84180.481513327599</v>
      </c>
      <c r="E10" s="496">
        <v>22393.911907804879</v>
      </c>
      <c r="F10" s="496">
        <v>1771.8700000000003</v>
      </c>
      <c r="G10" s="496">
        <v>281560.59868296003</v>
      </c>
      <c r="T10" s="497"/>
    </row>
    <row r="11" spans="1:20" x14ac:dyDescent="0.35">
      <c r="A11" s="488">
        <v>1997</v>
      </c>
      <c r="B11" s="496">
        <v>30303.42098461587</v>
      </c>
      <c r="C11" s="496">
        <v>140442.62081922012</v>
      </c>
      <c r="D11" s="496">
        <v>85887.446259673263</v>
      </c>
      <c r="E11" s="496">
        <v>23536.598713836443</v>
      </c>
      <c r="F11" s="496">
        <v>1913.18</v>
      </c>
      <c r="G11" s="496">
        <v>282083.26677734568</v>
      </c>
      <c r="T11" s="497"/>
    </row>
    <row r="12" spans="1:20" x14ac:dyDescent="0.35">
      <c r="A12" s="488">
        <v>1998</v>
      </c>
      <c r="B12" s="496">
        <v>25757.141604111581</v>
      </c>
      <c r="C12" s="496">
        <v>145262.73418497024</v>
      </c>
      <c r="D12" s="496">
        <v>90185.64058469476</v>
      </c>
      <c r="E12" s="496">
        <v>23951.839750126623</v>
      </c>
      <c r="F12" s="496">
        <v>2077.0299999999997</v>
      </c>
      <c r="G12" s="496">
        <v>287234.38612390327</v>
      </c>
      <c r="T12" s="497"/>
    </row>
    <row r="13" spans="1:20" x14ac:dyDescent="0.35">
      <c r="A13" s="488">
        <v>1999</v>
      </c>
      <c r="B13" s="496">
        <v>23219.264289125702</v>
      </c>
      <c r="C13" s="496">
        <v>150160.43019878978</v>
      </c>
      <c r="D13" s="496">
        <v>99108.770421324152</v>
      </c>
      <c r="E13" s="496">
        <v>22942.975297270877</v>
      </c>
      <c r="F13" s="496">
        <v>2225.2920000000004</v>
      </c>
      <c r="G13" s="496">
        <v>297656.73220651055</v>
      </c>
      <c r="T13" s="497"/>
    </row>
    <row r="14" spans="1:20" x14ac:dyDescent="0.35">
      <c r="A14" s="488">
        <v>2000</v>
      </c>
      <c r="B14" s="496">
        <v>19551.477860062172</v>
      </c>
      <c r="C14" s="496">
        <v>138282.08159866135</v>
      </c>
      <c r="D14" s="496">
        <v>108396.9045571797</v>
      </c>
      <c r="E14" s="496">
        <v>20153.939326008298</v>
      </c>
      <c r="F14" s="496">
        <v>2306.3449999999998</v>
      </c>
      <c r="G14" s="496">
        <v>288690.74834191153</v>
      </c>
      <c r="S14" s="497"/>
      <c r="T14" s="497"/>
    </row>
    <row r="15" spans="1:20" x14ac:dyDescent="0.35">
      <c r="A15" s="488">
        <v>2001</v>
      </c>
      <c r="B15" s="496">
        <v>19968.764452869003</v>
      </c>
      <c r="C15" s="496">
        <v>127828.2933734297</v>
      </c>
      <c r="D15" s="496">
        <v>105869.56147893379</v>
      </c>
      <c r="E15" s="496">
        <v>21228.009029217428</v>
      </c>
      <c r="F15" s="496">
        <v>2532.91</v>
      </c>
      <c r="G15" s="496">
        <v>277427.53833444987</v>
      </c>
      <c r="S15" s="497"/>
      <c r="T15" s="497"/>
    </row>
    <row r="16" spans="1:20" x14ac:dyDescent="0.35">
      <c r="A16" s="488">
        <v>2002</v>
      </c>
      <c r="B16" s="496">
        <v>18807.575473964425</v>
      </c>
      <c r="C16" s="496">
        <v>127036.89223354255</v>
      </c>
      <c r="D16" s="496">
        <v>103646.17368873602</v>
      </c>
      <c r="E16" s="496">
        <v>20620.028984060144</v>
      </c>
      <c r="F16" s="496">
        <v>2754.9589999999998</v>
      </c>
      <c r="G16" s="496">
        <v>272865.62938030309</v>
      </c>
      <c r="S16" s="497"/>
      <c r="T16" s="497"/>
    </row>
    <row r="17" spans="1:20" x14ac:dyDescent="0.35">
      <c r="A17" s="488">
        <v>2003</v>
      </c>
      <c r="B17" s="496">
        <v>17635.825191961809</v>
      </c>
      <c r="C17" s="496">
        <v>116242.07812072495</v>
      </c>
      <c r="D17" s="496">
        <v>102996.21668099742</v>
      </c>
      <c r="E17" s="496">
        <v>20429.534413955404</v>
      </c>
      <c r="F17" s="496">
        <v>3007.78</v>
      </c>
      <c r="G17" s="496">
        <v>260311.43440763958</v>
      </c>
      <c r="S17" s="497"/>
      <c r="T17" s="497"/>
    </row>
    <row r="18" spans="1:20" x14ac:dyDescent="0.35">
      <c r="A18" s="488">
        <v>2004</v>
      </c>
      <c r="B18" s="496">
        <v>15593.690949162308</v>
      </c>
      <c r="C18" s="496">
        <v>104547.29031474632</v>
      </c>
      <c r="D18" s="496">
        <v>96410.758645873415</v>
      </c>
      <c r="E18" s="496">
        <v>18747.285933336829</v>
      </c>
      <c r="F18" s="496">
        <v>3080.0913919999994</v>
      </c>
      <c r="G18" s="496">
        <v>238379.11723511887</v>
      </c>
      <c r="S18" s="497"/>
      <c r="T18" s="497"/>
    </row>
    <row r="19" spans="1:20" x14ac:dyDescent="0.35">
      <c r="A19" s="488">
        <v>2005</v>
      </c>
      <c r="B19" s="496">
        <v>12713.832193573875</v>
      </c>
      <c r="C19" s="496">
        <v>92882.777236418653</v>
      </c>
      <c r="D19" s="496">
        <v>88219.187904252758</v>
      </c>
      <c r="E19" s="496">
        <v>19045.118530477415</v>
      </c>
      <c r="F19" s="496">
        <v>3681.2240359988014</v>
      </c>
      <c r="G19" s="496">
        <v>216542.13990072152</v>
      </c>
      <c r="S19" s="497"/>
      <c r="T19" s="497"/>
    </row>
    <row r="20" spans="1:20" x14ac:dyDescent="0.35">
      <c r="A20" s="488">
        <v>2006</v>
      </c>
      <c r="B20" s="496">
        <v>11417.929463273484</v>
      </c>
      <c r="C20" s="496">
        <v>83957.948202835629</v>
      </c>
      <c r="D20" s="496">
        <v>80011.865864144449</v>
      </c>
      <c r="E20" s="496">
        <v>17890.260064771577</v>
      </c>
      <c r="F20" s="496">
        <v>3969.3325727441897</v>
      </c>
      <c r="G20" s="496">
        <v>197247.33616776933</v>
      </c>
      <c r="S20" s="497"/>
      <c r="T20" s="497"/>
    </row>
    <row r="21" spans="1:20" x14ac:dyDescent="0.35">
      <c r="A21" s="488">
        <v>2007</v>
      </c>
      <c r="B21" s="496">
        <v>10696.584279539542</v>
      </c>
      <c r="C21" s="496">
        <v>83911.539840911268</v>
      </c>
      <c r="D21" s="496">
        <v>72124.616785399121</v>
      </c>
      <c r="E21" s="496">
        <v>14927.948432847879</v>
      </c>
      <c r="F21" s="496">
        <v>4309.7526567759614</v>
      </c>
      <c r="G21" s="496">
        <v>185970.44199547378</v>
      </c>
      <c r="S21" s="497"/>
      <c r="T21" s="497"/>
    </row>
    <row r="22" spans="1:20" x14ac:dyDescent="0.35">
      <c r="A22" s="488">
        <v>2008</v>
      </c>
      <c r="B22" s="496">
        <v>11305.201221221192</v>
      </c>
      <c r="C22" s="496">
        <v>78714.838929942867</v>
      </c>
      <c r="D22" s="496">
        <v>69523.803418083597</v>
      </c>
      <c r="E22" s="496">
        <v>12965.450740033881</v>
      </c>
      <c r="F22" s="496">
        <v>5132.2502957290899</v>
      </c>
      <c r="G22" s="496">
        <v>177641.5446050106</v>
      </c>
      <c r="S22" s="497"/>
      <c r="T22" s="497"/>
    </row>
    <row r="23" spans="1:20" x14ac:dyDescent="0.35">
      <c r="A23" s="488">
        <v>2009</v>
      </c>
      <c r="B23" s="496">
        <v>11038.669754670154</v>
      </c>
      <c r="C23" s="496">
        <v>74738.549971374538</v>
      </c>
      <c r="D23" s="496">
        <v>58474.967309734813</v>
      </c>
      <c r="E23" s="496">
        <v>16479.25065569146</v>
      </c>
      <c r="F23" s="496">
        <v>5451.6816704484399</v>
      </c>
      <c r="G23" s="496">
        <v>166183.11936191941</v>
      </c>
      <c r="S23" s="497"/>
      <c r="T23" s="497"/>
    </row>
    <row r="24" spans="1:20" x14ac:dyDescent="0.35">
      <c r="A24" s="488">
        <v>2010</v>
      </c>
      <c r="B24" s="496">
        <v>11425.174563493993</v>
      </c>
      <c r="C24" s="496">
        <v>68982.819073783117</v>
      </c>
      <c r="D24" s="496">
        <v>55317.60065629812</v>
      </c>
      <c r="E24" s="496">
        <v>15122.828048791458</v>
      </c>
      <c r="F24" s="496">
        <v>5826.6321275124237</v>
      </c>
      <c r="G24" s="496">
        <v>156675.05446987908</v>
      </c>
      <c r="S24" s="497"/>
      <c r="T24" s="497"/>
    </row>
    <row r="25" spans="1:20" x14ac:dyDescent="0.35">
      <c r="A25" s="488">
        <v>2011</v>
      </c>
      <c r="B25" s="496">
        <v>11532.006272389952</v>
      </c>
      <c r="C25" s="496">
        <v>56902.135365934715</v>
      </c>
      <c r="D25" s="496">
        <v>44026.491462518527</v>
      </c>
      <c r="E25" s="496">
        <v>17509.1156288083</v>
      </c>
      <c r="F25" s="496">
        <v>6158.6083977085336</v>
      </c>
      <c r="G25" s="496">
        <v>136128.35712736004</v>
      </c>
      <c r="S25" s="497"/>
      <c r="T25" s="497"/>
    </row>
    <row r="26" spans="1:20" x14ac:dyDescent="0.35">
      <c r="A26" s="488">
        <v>2012</v>
      </c>
      <c r="B26" s="496">
        <v>10582.837805703231</v>
      </c>
      <c r="C26" s="496">
        <v>48755.816970059401</v>
      </c>
      <c r="D26" s="496">
        <v>37443.7611517884</v>
      </c>
      <c r="E26" s="496">
        <v>17485.917613955826</v>
      </c>
      <c r="F26" s="496">
        <v>6695.2418128966256</v>
      </c>
      <c r="G26" s="496">
        <v>120963.57535440348</v>
      </c>
      <c r="S26" s="497"/>
      <c r="T26" s="497"/>
    </row>
    <row r="27" spans="1:20" x14ac:dyDescent="0.35">
      <c r="A27" s="488">
        <v>2013</v>
      </c>
      <c r="B27" s="496">
        <v>7973.2975988178287</v>
      </c>
      <c r="C27" s="496">
        <v>44468.476620439455</v>
      </c>
      <c r="D27" s="496">
        <v>35330.447837846456</v>
      </c>
      <c r="E27" s="496">
        <v>18462.151573683859</v>
      </c>
      <c r="F27" s="496">
        <v>7162.9778500401517</v>
      </c>
      <c r="G27" s="496">
        <v>113397.35148082775</v>
      </c>
      <c r="S27" s="497"/>
      <c r="T27" s="497"/>
    </row>
    <row r="28" spans="1:20" x14ac:dyDescent="0.35">
      <c r="A28" s="488">
        <v>2014</v>
      </c>
      <c r="B28" s="496">
        <v>7289.0864608813017</v>
      </c>
      <c r="C28" s="496">
        <v>43705.456355846422</v>
      </c>
      <c r="D28" s="496">
        <v>35761.453592753322</v>
      </c>
      <c r="E28" s="496">
        <v>17453.385831763433</v>
      </c>
      <c r="F28" s="496">
        <v>7883.8422325502861</v>
      </c>
      <c r="G28" s="496">
        <v>112093.22447379476</v>
      </c>
      <c r="S28" s="497"/>
      <c r="T28" s="497"/>
    </row>
    <row r="29" spans="1:20" x14ac:dyDescent="0.35">
      <c r="A29" s="488">
        <v>2015</v>
      </c>
      <c r="B29" s="496">
        <v>5384.0940147919291</v>
      </c>
      <c r="C29" s="496">
        <v>49543.629547747296</v>
      </c>
      <c r="D29" s="496">
        <v>38847.026741290007</v>
      </c>
      <c r="E29" s="496">
        <v>20131.684757836669</v>
      </c>
      <c r="F29" s="496">
        <v>9106.350208006821</v>
      </c>
      <c r="G29" s="496">
        <v>123012.78526967272</v>
      </c>
      <c r="S29" s="497"/>
      <c r="T29" s="497"/>
    </row>
    <row r="30" spans="1:20" x14ac:dyDescent="0.35">
      <c r="A30" s="488">
        <v>2016</v>
      </c>
      <c r="B30" s="496">
        <v>2870.2277980856397</v>
      </c>
      <c r="C30" s="496">
        <v>51951.687015025258</v>
      </c>
      <c r="D30" s="496">
        <v>39875.980789576111</v>
      </c>
      <c r="E30" s="496">
        <v>19964.553106383246</v>
      </c>
      <c r="F30" s="496">
        <v>10089.581705552113</v>
      </c>
      <c r="G30" s="496">
        <v>124752.03041462236</v>
      </c>
    </row>
    <row r="31" spans="1:20" x14ac:dyDescent="0.35">
      <c r="A31" s="488">
        <v>2017</v>
      </c>
      <c r="B31" s="496">
        <v>2068.9755481061984</v>
      </c>
      <c r="C31" s="496">
        <v>51089.73465771952</v>
      </c>
      <c r="D31" s="496">
        <v>40015.90636146388</v>
      </c>
      <c r="E31" s="496">
        <v>20883.433659024842</v>
      </c>
      <c r="F31" s="496">
        <v>11170.237825997257</v>
      </c>
      <c r="G31" s="496">
        <v>125228.28805231171</v>
      </c>
    </row>
    <row r="32" spans="1:20" x14ac:dyDescent="0.35">
      <c r="A32" s="488">
        <v>2018</v>
      </c>
      <c r="B32" s="496">
        <v>1900.8668719999155</v>
      </c>
      <c r="C32" s="496">
        <v>56049.637664053647</v>
      </c>
      <c r="D32" s="496">
        <v>38825.822538026041</v>
      </c>
      <c r="E32" s="496">
        <v>20512.022519451166</v>
      </c>
      <c r="F32" s="496">
        <v>12026.180604751753</v>
      </c>
      <c r="G32" s="496">
        <v>129314.5301982825</v>
      </c>
    </row>
    <row r="33" spans="1:7" x14ac:dyDescent="0.35">
      <c r="A33" s="488">
        <v>2019</v>
      </c>
      <c r="B33" s="496">
        <v>1784.6586077793474</v>
      </c>
      <c r="C33" s="496">
        <v>57500.520105504067</v>
      </c>
      <c r="D33" s="496">
        <v>37408.849165984902</v>
      </c>
      <c r="E33" s="496">
        <v>19157.962510144698</v>
      </c>
      <c r="F33" s="496">
        <v>12318.486554859493</v>
      </c>
      <c r="G33" s="496">
        <v>128170.47694427251</v>
      </c>
    </row>
    <row r="34" spans="1:7" x14ac:dyDescent="0.35">
      <c r="A34" s="488">
        <v>2020</v>
      </c>
      <c r="B34" s="496">
        <v>1157.8114049886008</v>
      </c>
      <c r="C34" s="496">
        <v>53647.607782394785</v>
      </c>
      <c r="D34" s="496">
        <v>37705.921078282394</v>
      </c>
      <c r="E34" s="496">
        <v>18913.720618094296</v>
      </c>
      <c r="F34" s="496">
        <v>12715.128269236944</v>
      </c>
      <c r="G34" s="496">
        <v>124140.18915299702</v>
      </c>
    </row>
    <row r="35" spans="1:7" x14ac:dyDescent="0.35">
      <c r="F35" s="498"/>
    </row>
    <row r="36" spans="1:7" x14ac:dyDescent="0.35">
      <c r="F36" s="498"/>
    </row>
    <row r="37" spans="1:7" x14ac:dyDescent="0.35">
      <c r="F37" s="499"/>
    </row>
  </sheetData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3DAA-0DCA-4DFE-88C2-560566339B4D}">
  <dimension ref="A1:AF9"/>
  <sheetViews>
    <sheetView topLeftCell="W1" zoomScale="90" zoomScaleNormal="90" workbookViewId="0">
      <selection activeCell="AF1" sqref="AF1"/>
    </sheetView>
  </sheetViews>
  <sheetFormatPr defaultColWidth="8.765625" defaultRowHeight="15.5" x14ac:dyDescent="0.35"/>
  <cols>
    <col min="1" max="1" width="16.84375" style="481" customWidth="1"/>
    <col min="2" max="27" width="7.61328125" style="481" customWidth="1"/>
    <col min="28" max="16384" width="8.765625" style="481"/>
  </cols>
  <sheetData>
    <row r="1" spans="1:32" x14ac:dyDescent="0.35">
      <c r="A1" s="479" t="s">
        <v>288</v>
      </c>
      <c r="AA1" s="500"/>
      <c r="AB1" s="500"/>
      <c r="AC1" s="500"/>
      <c r="AE1" s="500"/>
      <c r="AF1" s="500" t="s">
        <v>24</v>
      </c>
    </row>
    <row r="3" spans="1:32" s="488" customFormat="1" ht="14" x14ac:dyDescent="0.3">
      <c r="B3" s="488">
        <v>1990</v>
      </c>
      <c r="C3" s="488">
        <f t="shared" ref="C3:AF3" si="0">B3+1</f>
        <v>1991</v>
      </c>
      <c r="D3" s="488">
        <f t="shared" si="0"/>
        <v>1992</v>
      </c>
      <c r="E3" s="488">
        <f t="shared" si="0"/>
        <v>1993</v>
      </c>
      <c r="F3" s="488">
        <f t="shared" si="0"/>
        <v>1994</v>
      </c>
      <c r="G3" s="488">
        <f t="shared" si="0"/>
        <v>1995</v>
      </c>
      <c r="H3" s="488">
        <f t="shared" si="0"/>
        <v>1996</v>
      </c>
      <c r="I3" s="488">
        <f t="shared" si="0"/>
        <v>1997</v>
      </c>
      <c r="J3" s="488">
        <f t="shared" si="0"/>
        <v>1998</v>
      </c>
      <c r="K3" s="488">
        <f t="shared" si="0"/>
        <v>1999</v>
      </c>
      <c r="L3" s="488">
        <f t="shared" si="0"/>
        <v>2000</v>
      </c>
      <c r="M3" s="488">
        <f t="shared" si="0"/>
        <v>2001</v>
      </c>
      <c r="N3" s="488">
        <f t="shared" si="0"/>
        <v>2002</v>
      </c>
      <c r="O3" s="488">
        <f t="shared" si="0"/>
        <v>2003</v>
      </c>
      <c r="P3" s="488">
        <f t="shared" si="0"/>
        <v>2004</v>
      </c>
      <c r="Q3" s="488">
        <f t="shared" si="0"/>
        <v>2005</v>
      </c>
      <c r="R3" s="488">
        <f t="shared" si="0"/>
        <v>2006</v>
      </c>
      <c r="S3" s="488">
        <f t="shared" si="0"/>
        <v>2007</v>
      </c>
      <c r="T3" s="488">
        <f t="shared" si="0"/>
        <v>2008</v>
      </c>
      <c r="U3" s="488">
        <f t="shared" si="0"/>
        <v>2009</v>
      </c>
      <c r="V3" s="488">
        <f t="shared" si="0"/>
        <v>2010</v>
      </c>
      <c r="W3" s="488">
        <f t="shared" si="0"/>
        <v>2011</v>
      </c>
      <c r="X3" s="488">
        <f t="shared" si="0"/>
        <v>2012</v>
      </c>
      <c r="Y3" s="488">
        <f t="shared" si="0"/>
        <v>2013</v>
      </c>
      <c r="Z3" s="488">
        <v>2014</v>
      </c>
      <c r="AA3" s="488">
        <f t="shared" si="0"/>
        <v>2015</v>
      </c>
      <c r="AB3" s="488">
        <f t="shared" si="0"/>
        <v>2016</v>
      </c>
      <c r="AC3" s="488">
        <f t="shared" si="0"/>
        <v>2017</v>
      </c>
      <c r="AD3" s="488">
        <f t="shared" si="0"/>
        <v>2018</v>
      </c>
      <c r="AE3" s="488">
        <f t="shared" si="0"/>
        <v>2019</v>
      </c>
      <c r="AF3" s="488">
        <f t="shared" si="0"/>
        <v>2020</v>
      </c>
    </row>
    <row r="4" spans="1:32" s="488" customFormat="1" ht="14" x14ac:dyDescent="0.3">
      <c r="A4" s="488" t="s">
        <v>12</v>
      </c>
      <c r="B4" s="501">
        <v>66.900000000000006</v>
      </c>
      <c r="C4" s="501">
        <v>67.099999999999994</v>
      </c>
      <c r="D4" s="501">
        <v>63</v>
      </c>
      <c r="E4" s="501">
        <v>55</v>
      </c>
      <c r="F4" s="501">
        <v>51.3</v>
      </c>
      <c r="G4" s="501">
        <v>48.9</v>
      </c>
      <c r="H4" s="501">
        <v>45.737704927065138</v>
      </c>
      <c r="I4" s="501">
        <v>40.791850506195743</v>
      </c>
      <c r="J4" s="501">
        <v>40.970061473383225</v>
      </c>
      <c r="K4" s="501">
        <v>35.99270056609852</v>
      </c>
      <c r="L4" s="501">
        <v>38.540859701356183</v>
      </c>
      <c r="M4" s="501">
        <v>40.77786342650635</v>
      </c>
      <c r="N4" s="501">
        <v>37.699382426910987</v>
      </c>
      <c r="O4" s="501">
        <v>40.481528507160839</v>
      </c>
      <c r="P4" s="501">
        <v>39.065088202632836</v>
      </c>
      <c r="Q4" s="501">
        <v>39.859047647238697</v>
      </c>
      <c r="R4" s="501">
        <v>43.357643160110612</v>
      </c>
      <c r="S4" s="501">
        <v>40.960791466814563</v>
      </c>
      <c r="T4" s="501">
        <v>38.160395305011583</v>
      </c>
      <c r="U4" s="501">
        <v>31.1955976091694</v>
      </c>
      <c r="V4" s="501">
        <v>32.616059633547692</v>
      </c>
      <c r="W4" s="501">
        <v>32.246516404301289</v>
      </c>
      <c r="X4" s="501">
        <v>40.919460044413427</v>
      </c>
      <c r="Y4" s="501">
        <v>39.040350265076079</v>
      </c>
      <c r="Z4" s="501">
        <v>31.510970273569356</v>
      </c>
      <c r="AA4" s="501">
        <v>25.12147015318185</v>
      </c>
      <c r="AB4" s="501">
        <v>12.705348604769309</v>
      </c>
      <c r="AC4" s="501">
        <v>10.313402304912367</v>
      </c>
      <c r="AD4" s="501">
        <v>8.7111782074110256</v>
      </c>
      <c r="AE4" s="501">
        <v>6.1427540313863327</v>
      </c>
      <c r="AF4" s="501">
        <v>5.6217597325376438</v>
      </c>
    </row>
    <row r="5" spans="1:32" s="488" customFormat="1" ht="14" x14ac:dyDescent="0.3">
      <c r="A5" s="488" t="s">
        <v>18</v>
      </c>
      <c r="B5" s="501">
        <v>77.158710631645363</v>
      </c>
      <c r="C5" s="501">
        <v>77.137384407803381</v>
      </c>
      <c r="D5" s="501">
        <v>77.492415203448601</v>
      </c>
      <c r="E5" s="501">
        <v>78.126135351359778</v>
      </c>
      <c r="F5" s="501">
        <v>76.667543332359514</v>
      </c>
      <c r="G5" s="501">
        <v>75.421390580812357</v>
      </c>
      <c r="H5" s="501">
        <v>77.818977857425054</v>
      </c>
      <c r="I5" s="501">
        <v>75.48327441329846</v>
      </c>
      <c r="J5" s="501">
        <v>75.356853611738018</v>
      </c>
      <c r="K5" s="501">
        <v>76.432514941828003</v>
      </c>
      <c r="L5" s="501">
        <v>76.720116601411036</v>
      </c>
      <c r="M5" s="501">
        <v>75.86300444221402</v>
      </c>
      <c r="N5" s="501">
        <v>73.480340351007371</v>
      </c>
      <c r="O5" s="501">
        <v>73.017122734417825</v>
      </c>
      <c r="P5" s="501">
        <v>75.056320168944993</v>
      </c>
      <c r="Q5" s="501">
        <v>78.217223756819578</v>
      </c>
      <c r="R5" s="501">
        <v>77.365277897719835</v>
      </c>
      <c r="S5" s="501">
        <v>76.310107503679362</v>
      </c>
      <c r="T5" s="501">
        <v>74.375731609395999</v>
      </c>
      <c r="U5" s="501">
        <v>70.855318220370492</v>
      </c>
      <c r="V5" s="501">
        <v>70.234741829936539</v>
      </c>
      <c r="W5" s="501">
        <v>67.819364554837577</v>
      </c>
      <c r="X5" s="501">
        <v>66.999710227882488</v>
      </c>
      <c r="Y5" s="501">
        <v>65.790449218645122</v>
      </c>
      <c r="Z5" s="501">
        <v>66.014690400883254</v>
      </c>
      <c r="AA5" s="501">
        <v>67.422714121023759</v>
      </c>
      <c r="AB5" s="501">
        <v>68.324904551611183</v>
      </c>
      <c r="AC5" s="501">
        <v>69.515830716959059</v>
      </c>
      <c r="AD5" s="501">
        <v>68.809912870299613</v>
      </c>
      <c r="AE5" s="501">
        <v>67.377685027549347</v>
      </c>
      <c r="AF5" s="501">
        <v>50.878883493961297</v>
      </c>
    </row>
    <row r="6" spans="1:32" s="488" customFormat="1" ht="14" x14ac:dyDescent="0.3">
      <c r="A6" s="488" t="s">
        <v>6</v>
      </c>
      <c r="B6" s="501">
        <v>51.172055030094576</v>
      </c>
      <c r="C6" s="501">
        <v>55.362252794496982</v>
      </c>
      <c r="D6" s="501">
        <v>55.069561478933785</v>
      </c>
      <c r="E6" s="501">
        <v>62.948409286328456</v>
      </c>
      <c r="F6" s="501">
        <v>64.856749785038687</v>
      </c>
      <c r="G6" s="501">
        <v>69.222527944969897</v>
      </c>
      <c r="H6" s="501">
        <v>80.983790275270849</v>
      </c>
      <c r="I6" s="501">
        <v>83.534185496474635</v>
      </c>
      <c r="J6" s="501">
        <v>87.316079105760963</v>
      </c>
      <c r="K6" s="501">
        <v>92.511349957007724</v>
      </c>
      <c r="L6" s="501">
        <v>95.867755803955276</v>
      </c>
      <c r="M6" s="501">
        <v>95.560017196904553</v>
      </c>
      <c r="N6" s="501">
        <v>94.327687016337052</v>
      </c>
      <c r="O6" s="501">
        <v>94.635941530524505</v>
      </c>
      <c r="P6" s="501">
        <v>96.639908708791225</v>
      </c>
      <c r="Q6" s="501">
        <v>94.28582733929062</v>
      </c>
      <c r="R6" s="501">
        <v>89.391979529541331</v>
      </c>
      <c r="S6" s="501">
        <v>90.191728572394538</v>
      </c>
      <c r="T6" s="501">
        <v>93.108934661690668</v>
      </c>
      <c r="U6" s="501">
        <v>86.187566077915619</v>
      </c>
      <c r="V6" s="501">
        <v>93.546071311925203</v>
      </c>
      <c r="W6" s="501">
        <v>77.647669100682833</v>
      </c>
      <c r="X6" s="501">
        <v>73.265435640745991</v>
      </c>
      <c r="Y6" s="501">
        <v>72.611824454712917</v>
      </c>
      <c r="Z6" s="501">
        <v>66.132639078677784</v>
      </c>
      <c r="AA6" s="501">
        <v>68.107095846557598</v>
      </c>
      <c r="AB6" s="501">
        <v>76.380234601678325</v>
      </c>
      <c r="AC6" s="501">
        <v>74.357190907400607</v>
      </c>
      <c r="AD6" s="501">
        <v>73.762334311315655</v>
      </c>
      <c r="AE6" s="501">
        <v>72.551892763249938</v>
      </c>
      <c r="AF6" s="501">
        <v>68.410158778040483</v>
      </c>
    </row>
    <row r="7" spans="1:32" s="488" customFormat="1" ht="14" x14ac:dyDescent="0.3">
      <c r="A7" s="488" t="s">
        <v>15</v>
      </c>
      <c r="B7" s="501">
        <v>17.735408426483236</v>
      </c>
      <c r="C7" s="501">
        <v>19.239372312983665</v>
      </c>
      <c r="D7" s="501">
        <v>20.355331040412725</v>
      </c>
      <c r="E7" s="501">
        <v>23.487222699914014</v>
      </c>
      <c r="F7" s="501">
        <v>23.040756663800515</v>
      </c>
      <c r="G7" s="501">
        <v>23.12024935511608</v>
      </c>
      <c r="H7" s="501">
        <v>23.834600130969108</v>
      </c>
      <c r="I7" s="501">
        <v>24.961706194489928</v>
      </c>
      <c r="J7" s="501">
        <v>25.023894780221205</v>
      </c>
      <c r="K7" s="501">
        <v>24.167738839833216</v>
      </c>
      <c r="L7" s="501">
        <v>21.372683951975624</v>
      </c>
      <c r="M7" s="501">
        <v>22.122162081667984</v>
      </c>
      <c r="N7" s="501">
        <v>21.343502758780694</v>
      </c>
      <c r="O7" s="501">
        <v>20.615287810344054</v>
      </c>
      <c r="P7" s="501">
        <v>19.391282091186305</v>
      </c>
      <c r="Q7" s="501">
        <v>19.760585942343276</v>
      </c>
      <c r="R7" s="501">
        <v>18.536603671822309</v>
      </c>
      <c r="S7" s="501">
        <v>15.376316812039626</v>
      </c>
      <c r="T7" s="501">
        <v>13.913181484489327</v>
      </c>
      <c r="U7" s="501">
        <v>16.725235975548021</v>
      </c>
      <c r="V7" s="501">
        <v>15.351839953980114</v>
      </c>
      <c r="W7" s="501">
        <v>18.044102455811377</v>
      </c>
      <c r="X7" s="501">
        <v>18.506032482485491</v>
      </c>
      <c r="Y7" s="501">
        <v>19.702984753950414</v>
      </c>
      <c r="Z7" s="501">
        <v>19.217770041006773</v>
      </c>
      <c r="AA7" s="501">
        <v>21.946436160932109</v>
      </c>
      <c r="AB7" s="501">
        <v>21.490353390820047</v>
      </c>
      <c r="AC7" s="501">
        <v>22.152559277410642</v>
      </c>
      <c r="AD7" s="501">
        <v>22.154984767086592</v>
      </c>
      <c r="AE7" s="501">
        <v>20.978295278846332</v>
      </c>
      <c r="AF7" s="501">
        <v>20.453693258678989</v>
      </c>
    </row>
    <row r="8" spans="1:32" s="488" customFormat="1" ht="14" x14ac:dyDescent="0.3">
      <c r="A8" s="488" t="s">
        <v>76</v>
      </c>
      <c r="B8" s="501">
        <v>0.65419999999999989</v>
      </c>
      <c r="C8" s="501">
        <v>0.69809999999999994</v>
      </c>
      <c r="D8" s="501">
        <v>0.82399999999999995</v>
      </c>
      <c r="E8" s="501">
        <v>1.1702999999999999</v>
      </c>
      <c r="F8" s="501">
        <v>1.6080000000000001</v>
      </c>
      <c r="G8" s="501">
        <v>1.7236999999999998</v>
      </c>
      <c r="H8" s="501">
        <v>1.7718700000000003</v>
      </c>
      <c r="I8" s="501">
        <v>1.9131800000000001</v>
      </c>
      <c r="J8" s="501">
        <v>2.0770299999999997</v>
      </c>
      <c r="K8" s="501">
        <v>2.2252920000000005</v>
      </c>
      <c r="L8" s="501">
        <v>2.3063449999999999</v>
      </c>
      <c r="M8" s="501">
        <v>2.5329099999999998</v>
      </c>
      <c r="N8" s="501">
        <v>2.7549589999999999</v>
      </c>
      <c r="O8" s="501">
        <v>3.1182100000000004</v>
      </c>
      <c r="P8" s="501">
        <v>3.4816699999999998</v>
      </c>
      <c r="Q8" s="501">
        <v>4.1680164106791304</v>
      </c>
      <c r="R8" s="501">
        <v>4.4226626152907738</v>
      </c>
      <c r="S8" s="501">
        <v>4.6541209700395907</v>
      </c>
      <c r="T8" s="501">
        <v>6.1071453993837199</v>
      </c>
      <c r="U8" s="501">
        <v>6.7138617197867827</v>
      </c>
      <c r="V8" s="501">
        <v>7.5656255009833222</v>
      </c>
      <c r="W8" s="501">
        <v>7.8286979492732787</v>
      </c>
      <c r="X8" s="501">
        <v>8.1143208179783191</v>
      </c>
      <c r="Y8" s="501">
        <v>9.1188794328606555</v>
      </c>
      <c r="Z8" s="501">
        <v>10.725636529132503</v>
      </c>
      <c r="AA8" s="501">
        <v>12.452865575375501</v>
      </c>
      <c r="AB8" s="501">
        <v>13.556347590042144</v>
      </c>
      <c r="AC8" s="501">
        <v>14.284704320336074</v>
      </c>
      <c r="AD8" s="501">
        <v>16.081967995157587</v>
      </c>
      <c r="AE8" s="501">
        <v>17.427088400620224</v>
      </c>
      <c r="AF8" s="501">
        <v>17.951065602041197</v>
      </c>
    </row>
    <row r="9" spans="1:32" s="488" customFormat="1" ht="14.5" thickBot="1" x14ac:dyDescent="0.35">
      <c r="A9" s="502" t="s">
        <v>7</v>
      </c>
      <c r="B9" s="503">
        <v>213.6203740882232</v>
      </c>
      <c r="C9" s="503">
        <v>219.53710951528404</v>
      </c>
      <c r="D9" s="503">
        <v>216.74130772279514</v>
      </c>
      <c r="E9" s="503">
        <v>220.73206733760225</v>
      </c>
      <c r="F9" s="503">
        <v>217.47304978119874</v>
      </c>
      <c r="G9" s="503">
        <v>218.38786788089834</v>
      </c>
      <c r="H9" s="503">
        <v>230.14694319073016</v>
      </c>
      <c r="I9" s="503">
        <v>226.68419661045877</v>
      </c>
      <c r="J9" s="503">
        <v>230.74391897110343</v>
      </c>
      <c r="K9" s="503">
        <v>231.32959630476745</v>
      </c>
      <c r="L9" s="503">
        <v>234.80776105869813</v>
      </c>
      <c r="M9" s="503">
        <v>236.85595714729288</v>
      </c>
      <c r="N9" s="503">
        <v>229.60587155303611</v>
      </c>
      <c r="O9" s="503">
        <v>231.86809058244725</v>
      </c>
      <c r="P9" s="503">
        <v>233.63426917155536</v>
      </c>
      <c r="Q9" s="503">
        <v>236.29070109637132</v>
      </c>
      <c r="R9" s="503">
        <v>233.07416687448486</v>
      </c>
      <c r="S9" s="503">
        <v>227.49306532496769</v>
      </c>
      <c r="T9" s="503">
        <v>225.6653884599713</v>
      </c>
      <c r="U9" s="503">
        <v>211.67757960279033</v>
      </c>
      <c r="V9" s="503">
        <v>219.31433823037287</v>
      </c>
      <c r="W9" s="503">
        <v>203.58635046490636</v>
      </c>
      <c r="X9" s="503">
        <v>207.80495921350573</v>
      </c>
      <c r="Y9" s="503">
        <v>206.26448812524518</v>
      </c>
      <c r="Z9" s="503">
        <v>193.60170632326967</v>
      </c>
      <c r="AA9" s="503">
        <v>195.05058185707082</v>
      </c>
      <c r="AB9" s="503">
        <v>192.45718873892102</v>
      </c>
      <c r="AC9" s="503">
        <v>190.62368752701875</v>
      </c>
      <c r="AD9" s="503">
        <v>189.52037815127048</v>
      </c>
      <c r="AE9" s="503">
        <v>184.47771550165217</v>
      </c>
      <c r="AF9" s="503">
        <v>163.31556086525961</v>
      </c>
    </row>
  </sheetData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3E47-56D4-44C9-9CE9-83F9EA0E06A2}">
  <dimension ref="A1:G2045"/>
  <sheetViews>
    <sheetView zoomScale="90" zoomScaleNormal="90" workbookViewId="0">
      <selection activeCell="AF1" sqref="AF1"/>
    </sheetView>
  </sheetViews>
  <sheetFormatPr defaultColWidth="9.84375" defaultRowHeight="15.5" x14ac:dyDescent="0.35"/>
  <cols>
    <col min="1" max="1" width="16.84375" style="481" customWidth="1"/>
    <col min="2" max="2" width="8.4609375" style="481" customWidth="1"/>
    <col min="3" max="3" width="11" style="481" bestFit="1" customWidth="1"/>
    <col min="4" max="4" width="9.3828125" style="481" bestFit="1" customWidth="1"/>
    <col min="5" max="5" width="7.84375" style="481" bestFit="1" customWidth="1"/>
    <col min="6" max="6" width="7.3828125" style="481" bestFit="1" customWidth="1"/>
    <col min="7" max="16384" width="9.84375" style="481"/>
  </cols>
  <sheetData>
    <row r="1" spans="1:7" x14ac:dyDescent="0.35">
      <c r="A1" s="504" t="s">
        <v>289</v>
      </c>
    </row>
    <row r="3" spans="1:7" x14ac:dyDescent="0.35">
      <c r="A3" s="488" t="s">
        <v>19</v>
      </c>
      <c r="B3" s="488"/>
      <c r="C3" s="488"/>
      <c r="D3" s="488"/>
      <c r="E3" s="488"/>
      <c r="F3" s="488"/>
    </row>
    <row r="4" spans="1:7" x14ac:dyDescent="0.35">
      <c r="A4" s="488"/>
      <c r="B4" s="488"/>
      <c r="C4" s="488"/>
      <c r="D4" s="488"/>
      <c r="E4" s="488"/>
      <c r="F4" s="488"/>
    </row>
    <row r="5" spans="1:7" x14ac:dyDescent="0.35">
      <c r="A5" s="488"/>
      <c r="B5" s="488" t="s">
        <v>20</v>
      </c>
      <c r="C5" s="488" t="s">
        <v>21</v>
      </c>
      <c r="D5" s="488" t="s">
        <v>22</v>
      </c>
      <c r="E5" s="488" t="s">
        <v>23</v>
      </c>
      <c r="F5" s="488" t="s">
        <v>7</v>
      </c>
    </row>
    <row r="6" spans="1:7" x14ac:dyDescent="0.35">
      <c r="A6" s="488">
        <v>1990</v>
      </c>
      <c r="B6" s="505">
        <v>40755.5</v>
      </c>
      <c r="C6" s="505">
        <v>19217.599999999999</v>
      </c>
      <c r="D6" s="505">
        <v>48635</v>
      </c>
      <c r="E6" s="505">
        <v>38659.599999999999</v>
      </c>
      <c r="F6" s="505">
        <v>147267.70000000001</v>
      </c>
      <c r="G6" s="497"/>
    </row>
    <row r="7" spans="1:7" x14ac:dyDescent="0.35">
      <c r="A7" s="488"/>
      <c r="B7" s="505">
        <v>44767.7</v>
      </c>
      <c r="C7" s="505">
        <v>20820.099999999999</v>
      </c>
      <c r="D7" s="505">
        <v>47973</v>
      </c>
      <c r="E7" s="505">
        <v>38256.699999999997</v>
      </c>
      <c r="F7" s="505">
        <v>151817.5</v>
      </c>
      <c r="G7" s="497"/>
    </row>
    <row r="8" spans="1:7" x14ac:dyDescent="0.35">
      <c r="A8" s="488"/>
      <c r="B8" s="505">
        <v>44066.3</v>
      </c>
      <c r="C8" s="505">
        <v>20959.2</v>
      </c>
      <c r="D8" s="505">
        <v>49355</v>
      </c>
      <c r="E8" s="505">
        <v>36710.6</v>
      </c>
      <c r="F8" s="505">
        <v>151091.1</v>
      </c>
      <c r="G8" s="497"/>
    </row>
    <row r="9" spans="1:7" x14ac:dyDescent="0.35">
      <c r="A9" s="488"/>
      <c r="B9" s="505">
        <v>45548.6</v>
      </c>
      <c r="C9" s="505">
        <v>20734.5</v>
      </c>
      <c r="D9" s="505">
        <v>50024</v>
      </c>
      <c r="E9" s="505">
        <v>36439.800000000003</v>
      </c>
      <c r="F9" s="505">
        <v>152746.90000000002</v>
      </c>
      <c r="G9" s="497"/>
    </row>
    <row r="10" spans="1:7" x14ac:dyDescent="0.35">
      <c r="A10" s="488"/>
      <c r="B10" s="505">
        <v>43946.6</v>
      </c>
      <c r="C10" s="505">
        <v>20637</v>
      </c>
      <c r="D10" s="505">
        <v>50253</v>
      </c>
      <c r="E10" s="505">
        <v>37711.300000000003</v>
      </c>
      <c r="F10" s="505">
        <v>152547.90000000002</v>
      </c>
      <c r="G10" s="497"/>
    </row>
    <row r="11" spans="1:7" x14ac:dyDescent="0.35">
      <c r="A11" s="488">
        <v>1995</v>
      </c>
      <c r="B11" s="505">
        <v>42690.7</v>
      </c>
      <c r="C11" s="505">
        <v>21178.799999999999</v>
      </c>
      <c r="D11" s="505">
        <v>50238</v>
      </c>
      <c r="E11" s="505">
        <v>36276.457067927768</v>
      </c>
      <c r="F11" s="505">
        <v>150383.95706792775</v>
      </c>
      <c r="G11" s="497"/>
    </row>
    <row r="12" spans="1:7" x14ac:dyDescent="0.35">
      <c r="A12" s="488"/>
      <c r="B12" s="505">
        <v>48119.884822210006</v>
      </c>
      <c r="C12" s="505">
        <v>22107.76030642246</v>
      </c>
      <c r="D12" s="505">
        <v>52321.379197521259</v>
      </c>
      <c r="E12" s="505">
        <v>34470.202969592305</v>
      </c>
      <c r="F12" s="505">
        <v>157019.22729574601</v>
      </c>
      <c r="G12" s="497"/>
    </row>
    <row r="13" spans="1:7" x14ac:dyDescent="0.35">
      <c r="A13" s="488"/>
      <c r="B13" s="505">
        <v>44775.389174407392</v>
      </c>
      <c r="C13" s="505">
        <v>21466.985460859127</v>
      </c>
      <c r="D13" s="505">
        <v>53082.530506430558</v>
      </c>
      <c r="E13" s="505">
        <v>34577.480169817172</v>
      </c>
      <c r="F13" s="505">
        <v>153902.38531151426</v>
      </c>
      <c r="G13" s="497"/>
    </row>
    <row r="14" spans="1:7" x14ac:dyDescent="0.35">
      <c r="A14" s="488"/>
      <c r="B14" s="505">
        <v>46125.893289138112</v>
      </c>
      <c r="C14" s="505">
        <v>21511.116280644594</v>
      </c>
      <c r="D14" s="505">
        <v>53771.98647377509</v>
      </c>
      <c r="E14" s="505">
        <v>34512.154836337075</v>
      </c>
      <c r="F14" s="505">
        <v>155921.15087989488</v>
      </c>
      <c r="G14" s="497"/>
    </row>
    <row r="15" spans="1:7" x14ac:dyDescent="0.35">
      <c r="A15" s="488"/>
      <c r="B15" s="505">
        <v>46120.829479539738</v>
      </c>
      <c r="C15" s="505">
        <v>21337.894681423357</v>
      </c>
      <c r="D15" s="505">
        <v>54853.097034458326</v>
      </c>
      <c r="E15" s="505">
        <v>34221.86582631139</v>
      </c>
      <c r="F15" s="505">
        <v>156533.6870217328</v>
      </c>
      <c r="G15" s="497"/>
    </row>
    <row r="16" spans="1:7" x14ac:dyDescent="0.35">
      <c r="A16" s="488">
        <v>2000</v>
      </c>
      <c r="B16" s="505">
        <v>46851.176314595155</v>
      </c>
      <c r="C16" s="505">
        <v>21546.887392493703</v>
      </c>
      <c r="D16" s="505">
        <v>55461.116886746313</v>
      </c>
      <c r="E16" s="505">
        <v>35506.162178026221</v>
      </c>
      <c r="F16" s="505">
        <v>159365.34277186141</v>
      </c>
      <c r="G16" s="497"/>
    </row>
    <row r="17" spans="1:7" x14ac:dyDescent="0.35">
      <c r="A17" s="488"/>
      <c r="B17" s="505">
        <v>48178.328864982279</v>
      </c>
      <c r="C17" s="505">
        <v>22167.481145857953</v>
      </c>
      <c r="D17" s="505">
        <v>55137.281442729422</v>
      </c>
      <c r="E17" s="505">
        <v>35442.639281939773</v>
      </c>
      <c r="F17" s="505">
        <v>160925.73073550942</v>
      </c>
      <c r="G17" s="497"/>
    </row>
    <row r="18" spans="1:7" x14ac:dyDescent="0.35">
      <c r="A18" s="488"/>
      <c r="B18" s="505">
        <v>47470.611193426965</v>
      </c>
      <c r="C18" s="505">
        <v>19556.324515323813</v>
      </c>
      <c r="D18" s="505">
        <v>55684.845900393098</v>
      </c>
      <c r="E18" s="505">
        <v>33763.887609628349</v>
      </c>
      <c r="F18" s="505">
        <v>156475.66921877224</v>
      </c>
      <c r="G18" s="497"/>
    </row>
    <row r="19" spans="1:7" x14ac:dyDescent="0.35">
      <c r="A19" s="488"/>
      <c r="B19" s="505">
        <v>48293.026112000058</v>
      </c>
      <c r="C19" s="505">
        <v>19414.130598007934</v>
      </c>
      <c r="D19" s="505">
        <v>56365.787508607631</v>
      </c>
      <c r="E19" s="505">
        <v>34074.19348748801</v>
      </c>
      <c r="F19" s="505">
        <v>158147.13770610362</v>
      </c>
      <c r="G19" s="497"/>
    </row>
    <row r="20" spans="1:7" x14ac:dyDescent="0.35">
      <c r="A20" s="488"/>
      <c r="B20" s="505">
        <v>49332.80872634858</v>
      </c>
      <c r="C20" s="505">
        <v>20316.838530341338</v>
      </c>
      <c r="D20" s="505">
        <v>57374.141209089074</v>
      </c>
      <c r="E20" s="505">
        <v>32912.437611279856</v>
      </c>
      <c r="F20" s="505">
        <v>159936.22607705885</v>
      </c>
      <c r="G20" s="497"/>
    </row>
    <row r="21" spans="1:7" x14ac:dyDescent="0.35">
      <c r="A21" s="488">
        <v>2005</v>
      </c>
      <c r="B21" s="505">
        <v>47805.4219113215</v>
      </c>
      <c r="C21" s="505">
        <v>20774.421650995817</v>
      </c>
      <c r="D21" s="505">
        <v>58793.167137454249</v>
      </c>
      <c r="E21" s="505">
        <v>32303.189892445414</v>
      </c>
      <c r="F21" s="505">
        <v>159676.20059221698</v>
      </c>
      <c r="G21" s="497"/>
    </row>
    <row r="22" spans="1:7" x14ac:dyDescent="0.35">
      <c r="A22" s="488"/>
      <c r="B22" s="505">
        <v>46575.146850785881</v>
      </c>
      <c r="C22" s="505">
        <v>19522.885102906555</v>
      </c>
      <c r="D22" s="505">
        <v>59501.446458742415</v>
      </c>
      <c r="E22" s="505">
        <v>31442.201843310198</v>
      </c>
      <c r="F22" s="505">
        <v>157041.68025574504</v>
      </c>
      <c r="G22" s="497"/>
    </row>
    <row r="23" spans="1:7" x14ac:dyDescent="0.35">
      <c r="A23" s="488"/>
      <c r="B23" s="505">
        <v>44932.424115963644</v>
      </c>
      <c r="C23" s="505">
        <v>19015.785852915462</v>
      </c>
      <c r="D23" s="505">
        <v>59770.929349995822</v>
      </c>
      <c r="E23" s="505">
        <v>30540.28267870397</v>
      </c>
      <c r="F23" s="505">
        <v>154259.4219975789</v>
      </c>
      <c r="G23" s="497"/>
    </row>
    <row r="24" spans="1:7" x14ac:dyDescent="0.35">
      <c r="A24" s="488"/>
      <c r="B24" s="505">
        <v>45368.174391500819</v>
      </c>
      <c r="C24" s="505">
        <v>21268.885632007921</v>
      </c>
      <c r="D24" s="505">
        <v>57393.311905099545</v>
      </c>
      <c r="E24" s="505">
        <v>30219.553892984579</v>
      </c>
      <c r="F24" s="505">
        <v>154249.92582159286</v>
      </c>
      <c r="G24" s="497"/>
    </row>
    <row r="25" spans="1:7" x14ac:dyDescent="0.35">
      <c r="A25" s="488"/>
      <c r="B25" s="505">
        <v>43996.975663056161</v>
      </c>
      <c r="C25" s="505">
        <v>19208.588112026904</v>
      </c>
      <c r="D25" s="505">
        <v>55393.515487696757</v>
      </c>
      <c r="E25" s="505">
        <v>25687.033691013166</v>
      </c>
      <c r="F25" s="505">
        <v>144286.11295379297</v>
      </c>
      <c r="G25" s="497"/>
    </row>
    <row r="26" spans="1:7" x14ac:dyDescent="0.35">
      <c r="A26" s="488">
        <v>2010</v>
      </c>
      <c r="B26" s="505">
        <v>48426.856805007679</v>
      </c>
      <c r="C26" s="505">
        <v>20190.78088432685</v>
      </c>
      <c r="D26" s="505">
        <v>54635.939271061332</v>
      </c>
      <c r="E26" s="505">
        <v>27010.804027693208</v>
      </c>
      <c r="F26" s="505">
        <v>150264.38098808905</v>
      </c>
      <c r="G26" s="497"/>
    </row>
    <row r="27" spans="1:7" x14ac:dyDescent="0.35">
      <c r="A27" s="488"/>
      <c r="B27" s="505">
        <v>40036.055027958246</v>
      </c>
      <c r="C27" s="505">
        <v>18723.276266036904</v>
      </c>
      <c r="D27" s="505">
        <v>54493.130966323508</v>
      </c>
      <c r="E27" s="505">
        <v>25254.25550004375</v>
      </c>
      <c r="F27" s="505">
        <v>138506.7177603624</v>
      </c>
      <c r="G27" s="497"/>
    </row>
    <row r="28" spans="1:7" x14ac:dyDescent="0.35">
      <c r="A28" s="488"/>
      <c r="B28" s="505">
        <v>43346.469670227598</v>
      </c>
      <c r="C28" s="505">
        <v>20016.560798439365</v>
      </c>
      <c r="D28" s="505">
        <v>53776.467874721988</v>
      </c>
      <c r="E28" s="505">
        <v>24875.579224434859</v>
      </c>
      <c r="F28" s="505">
        <v>142015.07756782381</v>
      </c>
    </row>
    <row r="29" spans="1:7" x14ac:dyDescent="0.35">
      <c r="A29" s="488"/>
      <c r="B29" s="505">
        <v>43597.040370862742</v>
      </c>
      <c r="C29" s="505">
        <v>20492.061976926198</v>
      </c>
      <c r="D29" s="505">
        <v>53489.714851169934</v>
      </c>
      <c r="E29" s="505">
        <v>24888.060572118935</v>
      </c>
      <c r="F29" s="505">
        <v>142466.87777107779</v>
      </c>
    </row>
    <row r="30" spans="1:7" x14ac:dyDescent="0.35">
      <c r="A30" s="488"/>
      <c r="B30" s="505">
        <v>37444.828956161618</v>
      </c>
      <c r="C30" s="505">
        <v>19276.94716863838</v>
      </c>
      <c r="D30" s="505">
        <v>54145.817504376384</v>
      </c>
      <c r="E30" s="505">
        <v>24301.008332167024</v>
      </c>
      <c r="F30" s="505">
        <v>135168.6019613434</v>
      </c>
    </row>
    <row r="31" spans="1:7" x14ac:dyDescent="0.35">
      <c r="A31" s="488">
        <v>2015</v>
      </c>
      <c r="B31" s="505">
        <v>38906.447697350974</v>
      </c>
      <c r="C31" s="505">
        <v>19714.667040250853</v>
      </c>
      <c r="D31" s="505">
        <v>55012.635769087661</v>
      </c>
      <c r="E31" s="505">
        <v>24302.669921407636</v>
      </c>
      <c r="F31" s="505">
        <v>137936.42042809713</v>
      </c>
    </row>
    <row r="32" spans="1:7" x14ac:dyDescent="0.35">
      <c r="A32" s="488"/>
      <c r="B32" s="505">
        <v>39712.608966786676</v>
      </c>
      <c r="C32" s="505">
        <v>21795.152640852044</v>
      </c>
      <c r="D32" s="505">
        <v>56000.53311059835</v>
      </c>
      <c r="E32" s="505">
        <v>22480.62232686799</v>
      </c>
      <c r="F32" s="505">
        <v>139988.91704510507</v>
      </c>
    </row>
    <row r="33" spans="1:6" x14ac:dyDescent="0.35">
      <c r="A33" s="488"/>
      <c r="B33" s="505">
        <v>38445.593023668342</v>
      </c>
      <c r="C33" s="505">
        <v>21541.560394648081</v>
      </c>
      <c r="D33" s="505">
        <v>57002.58091192889</v>
      </c>
      <c r="E33" s="505">
        <v>22806.946659401096</v>
      </c>
      <c r="F33" s="505">
        <v>139796.68098964641</v>
      </c>
    </row>
    <row r="34" spans="1:6" x14ac:dyDescent="0.35">
      <c r="A34" s="488"/>
      <c r="B34" s="505">
        <v>39507.281736578785</v>
      </c>
      <c r="C34" s="505">
        <v>21584.282988280924</v>
      </c>
      <c r="D34" s="505">
        <v>56901.594863796927</v>
      </c>
      <c r="E34" s="505">
        <v>23118.466143349182</v>
      </c>
      <c r="F34" s="505">
        <v>141111.62573200584</v>
      </c>
    </row>
    <row r="35" spans="1:6" x14ac:dyDescent="0.35">
      <c r="A35" s="488"/>
      <c r="B35" s="505">
        <v>38395.016717784987</v>
      </c>
      <c r="C35" s="505">
        <v>21390.943063408307</v>
      </c>
      <c r="D35" s="505">
        <v>56644.605816001815</v>
      </c>
      <c r="E35" s="505">
        <v>22377.82062671295</v>
      </c>
      <c r="F35" s="505">
        <v>138808.38622390805</v>
      </c>
    </row>
    <row r="36" spans="1:6" x14ac:dyDescent="0.35">
      <c r="A36" s="488">
        <v>2020</v>
      </c>
      <c r="B36" s="505">
        <v>39275.885973802164</v>
      </c>
      <c r="C36" s="505">
        <v>20190.150848081852</v>
      </c>
      <c r="D36" s="505">
        <v>40460.918525408051</v>
      </c>
      <c r="E36" s="505">
        <v>21001.2729136823</v>
      </c>
      <c r="F36" s="505">
        <v>120928.22826097437</v>
      </c>
    </row>
    <row r="37" spans="1:6" x14ac:dyDescent="0.35">
      <c r="A37" s="492"/>
      <c r="B37" s="488"/>
      <c r="C37" s="488"/>
      <c r="D37" s="488"/>
      <c r="E37" s="488"/>
      <c r="F37" s="488"/>
    </row>
    <row r="38" spans="1:6" x14ac:dyDescent="0.35">
      <c r="A38" s="506" t="s">
        <v>25</v>
      </c>
      <c r="B38" s="488"/>
      <c r="C38" s="488"/>
      <c r="D38" s="488"/>
      <c r="E38" s="488"/>
      <c r="F38" s="488"/>
    </row>
    <row r="39" spans="1:6" x14ac:dyDescent="0.35">
      <c r="A39" s="491"/>
    </row>
    <row r="40" spans="1:6" x14ac:dyDescent="0.35">
      <c r="A40" s="491"/>
    </row>
    <row r="41" spans="1:6" x14ac:dyDescent="0.35">
      <c r="A41" s="491"/>
    </row>
    <row r="42" spans="1:6" x14ac:dyDescent="0.35">
      <c r="A42" s="491"/>
    </row>
    <row r="43" spans="1:6" x14ac:dyDescent="0.35">
      <c r="A43" s="491"/>
    </row>
    <row r="44" spans="1:6" x14ac:dyDescent="0.35">
      <c r="A44" s="491"/>
    </row>
    <row r="45" spans="1:6" x14ac:dyDescent="0.35">
      <c r="A45" s="491"/>
    </row>
    <row r="46" spans="1:6" x14ac:dyDescent="0.35">
      <c r="A46" s="491"/>
    </row>
    <row r="47" spans="1:6" x14ac:dyDescent="0.35">
      <c r="A47" s="491"/>
    </row>
    <row r="48" spans="1:6" x14ac:dyDescent="0.35">
      <c r="A48" s="491"/>
    </row>
    <row r="49" spans="1:1" x14ac:dyDescent="0.35">
      <c r="A49" s="491"/>
    </row>
    <row r="50" spans="1:1" x14ac:dyDescent="0.35">
      <c r="A50" s="491"/>
    </row>
    <row r="51" spans="1:1" x14ac:dyDescent="0.35">
      <c r="A51" s="491"/>
    </row>
    <row r="52" spans="1:1" x14ac:dyDescent="0.35">
      <c r="A52" s="491"/>
    </row>
    <row r="53" spans="1:1" x14ac:dyDescent="0.35">
      <c r="A53" s="491"/>
    </row>
    <row r="54" spans="1:1" x14ac:dyDescent="0.35">
      <c r="A54" s="491"/>
    </row>
    <row r="55" spans="1:1" x14ac:dyDescent="0.35">
      <c r="A55" s="491"/>
    </row>
    <row r="56" spans="1:1" x14ac:dyDescent="0.35">
      <c r="A56" s="491"/>
    </row>
    <row r="57" spans="1:1" x14ac:dyDescent="0.35">
      <c r="A57" s="491"/>
    </row>
    <row r="58" spans="1:1" x14ac:dyDescent="0.35">
      <c r="A58" s="491"/>
    </row>
    <row r="59" spans="1:1" x14ac:dyDescent="0.35">
      <c r="A59" s="491"/>
    </row>
    <row r="60" spans="1:1" x14ac:dyDescent="0.35">
      <c r="A60" s="491"/>
    </row>
    <row r="61" spans="1:1" x14ac:dyDescent="0.35">
      <c r="A61" s="491"/>
    </row>
    <row r="62" spans="1:1" x14ac:dyDescent="0.35">
      <c r="A62" s="491"/>
    </row>
    <row r="63" spans="1:1" x14ac:dyDescent="0.35">
      <c r="A63" s="491"/>
    </row>
    <row r="64" spans="1:1" x14ac:dyDescent="0.35">
      <c r="A64" s="491"/>
    </row>
    <row r="65" spans="1:1" x14ac:dyDescent="0.35">
      <c r="A65" s="491"/>
    </row>
    <row r="66" spans="1:1" x14ac:dyDescent="0.35">
      <c r="A66" s="491"/>
    </row>
    <row r="67" spans="1:1" x14ac:dyDescent="0.35">
      <c r="A67" s="491"/>
    </row>
    <row r="68" spans="1:1" x14ac:dyDescent="0.35">
      <c r="A68" s="491"/>
    </row>
    <row r="69" spans="1:1" x14ac:dyDescent="0.35">
      <c r="A69" s="491"/>
    </row>
    <row r="70" spans="1:1" x14ac:dyDescent="0.35">
      <c r="A70" s="491"/>
    </row>
    <row r="71" spans="1:1" x14ac:dyDescent="0.35">
      <c r="A71" s="491"/>
    </row>
    <row r="72" spans="1:1" x14ac:dyDescent="0.35">
      <c r="A72" s="491"/>
    </row>
    <row r="73" spans="1:1" x14ac:dyDescent="0.35">
      <c r="A73" s="491"/>
    </row>
    <row r="74" spans="1:1" x14ac:dyDescent="0.35">
      <c r="A74" s="491"/>
    </row>
    <row r="75" spans="1:1" x14ac:dyDescent="0.35">
      <c r="A75" s="491"/>
    </row>
    <row r="76" spans="1:1" x14ac:dyDescent="0.35">
      <c r="A76" s="491"/>
    </row>
    <row r="77" spans="1:1" x14ac:dyDescent="0.35">
      <c r="A77" s="491"/>
    </row>
    <row r="78" spans="1:1" x14ac:dyDescent="0.35">
      <c r="A78" s="491"/>
    </row>
    <row r="79" spans="1:1" x14ac:dyDescent="0.35">
      <c r="A79" s="491"/>
    </row>
    <row r="80" spans="1:1" x14ac:dyDescent="0.35">
      <c r="A80" s="491"/>
    </row>
    <row r="81" spans="1:1" x14ac:dyDescent="0.35">
      <c r="A81" s="491"/>
    </row>
    <row r="82" spans="1:1" x14ac:dyDescent="0.35">
      <c r="A82" s="491"/>
    </row>
    <row r="83" spans="1:1" x14ac:dyDescent="0.35">
      <c r="A83" s="491"/>
    </row>
    <row r="84" spans="1:1" x14ac:dyDescent="0.35">
      <c r="A84" s="491"/>
    </row>
    <row r="85" spans="1:1" x14ac:dyDescent="0.35">
      <c r="A85" s="491"/>
    </row>
    <row r="86" spans="1:1" x14ac:dyDescent="0.35">
      <c r="A86" s="491"/>
    </row>
    <row r="87" spans="1:1" x14ac:dyDescent="0.35">
      <c r="A87" s="491"/>
    </row>
    <row r="88" spans="1:1" x14ac:dyDescent="0.35">
      <c r="A88" s="491"/>
    </row>
    <row r="89" spans="1:1" x14ac:dyDescent="0.35">
      <c r="A89" s="491"/>
    </row>
    <row r="90" spans="1:1" x14ac:dyDescent="0.35">
      <c r="A90" s="491"/>
    </row>
    <row r="91" spans="1:1" x14ac:dyDescent="0.35">
      <c r="A91" s="491"/>
    </row>
    <row r="92" spans="1:1" x14ac:dyDescent="0.35">
      <c r="A92" s="491"/>
    </row>
    <row r="93" spans="1:1" x14ac:dyDescent="0.35">
      <c r="A93" s="491"/>
    </row>
    <row r="94" spans="1:1" x14ac:dyDescent="0.35">
      <c r="A94" s="491"/>
    </row>
    <row r="95" spans="1:1" x14ac:dyDescent="0.35">
      <c r="A95" s="491"/>
    </row>
    <row r="96" spans="1:1" x14ac:dyDescent="0.35">
      <c r="A96" s="491"/>
    </row>
    <row r="97" spans="1:1" x14ac:dyDescent="0.35">
      <c r="A97" s="491"/>
    </row>
    <row r="98" spans="1:1" x14ac:dyDescent="0.35">
      <c r="A98" s="491"/>
    </row>
    <row r="99" spans="1:1" x14ac:dyDescent="0.35">
      <c r="A99" s="491"/>
    </row>
    <row r="100" spans="1:1" x14ac:dyDescent="0.35">
      <c r="A100" s="491"/>
    </row>
    <row r="101" spans="1:1" x14ac:dyDescent="0.35">
      <c r="A101" s="491"/>
    </row>
    <row r="102" spans="1:1" x14ac:dyDescent="0.35">
      <c r="A102" s="491"/>
    </row>
    <row r="103" spans="1:1" x14ac:dyDescent="0.35">
      <c r="A103" s="491"/>
    </row>
    <row r="104" spans="1:1" x14ac:dyDescent="0.35">
      <c r="A104" s="491"/>
    </row>
    <row r="105" spans="1:1" x14ac:dyDescent="0.35">
      <c r="A105" s="491"/>
    </row>
    <row r="106" spans="1:1" x14ac:dyDescent="0.35">
      <c r="A106" s="491"/>
    </row>
    <row r="107" spans="1:1" x14ac:dyDescent="0.35">
      <c r="A107" s="491"/>
    </row>
    <row r="108" spans="1:1" x14ac:dyDescent="0.35">
      <c r="A108" s="491"/>
    </row>
    <row r="109" spans="1:1" x14ac:dyDescent="0.35">
      <c r="A109" s="491"/>
    </row>
    <row r="110" spans="1:1" x14ac:dyDescent="0.35">
      <c r="A110" s="491"/>
    </row>
    <row r="111" spans="1:1" x14ac:dyDescent="0.35">
      <c r="A111" s="491"/>
    </row>
    <row r="112" spans="1:1" x14ac:dyDescent="0.35">
      <c r="A112" s="491"/>
    </row>
    <row r="113" spans="1:1" x14ac:dyDescent="0.35">
      <c r="A113" s="491"/>
    </row>
    <row r="114" spans="1:1" x14ac:dyDescent="0.35">
      <c r="A114" s="491"/>
    </row>
    <row r="115" spans="1:1" x14ac:dyDescent="0.35">
      <c r="A115" s="491"/>
    </row>
    <row r="116" spans="1:1" x14ac:dyDescent="0.35">
      <c r="A116" s="491"/>
    </row>
    <row r="117" spans="1:1" x14ac:dyDescent="0.35">
      <c r="A117" s="491"/>
    </row>
    <row r="118" spans="1:1" x14ac:dyDescent="0.35">
      <c r="A118" s="491"/>
    </row>
    <row r="119" spans="1:1" x14ac:dyDescent="0.35">
      <c r="A119" s="491"/>
    </row>
    <row r="120" spans="1:1" x14ac:dyDescent="0.35">
      <c r="A120" s="491"/>
    </row>
    <row r="121" spans="1:1" x14ac:dyDescent="0.35">
      <c r="A121" s="491"/>
    </row>
    <row r="122" spans="1:1" x14ac:dyDescent="0.35">
      <c r="A122" s="491"/>
    </row>
    <row r="123" spans="1:1" x14ac:dyDescent="0.35">
      <c r="A123" s="491"/>
    </row>
    <row r="124" spans="1:1" x14ac:dyDescent="0.35">
      <c r="A124" s="491"/>
    </row>
    <row r="125" spans="1:1" x14ac:dyDescent="0.35">
      <c r="A125" s="491"/>
    </row>
    <row r="126" spans="1:1" x14ac:dyDescent="0.35">
      <c r="A126" s="491"/>
    </row>
    <row r="127" spans="1:1" x14ac:dyDescent="0.35">
      <c r="A127" s="491"/>
    </row>
    <row r="128" spans="1:1" x14ac:dyDescent="0.35">
      <c r="A128" s="491"/>
    </row>
    <row r="129" spans="1:1" x14ac:dyDescent="0.35">
      <c r="A129" s="491"/>
    </row>
    <row r="130" spans="1:1" x14ac:dyDescent="0.35">
      <c r="A130" s="491"/>
    </row>
    <row r="131" spans="1:1" x14ac:dyDescent="0.35">
      <c r="A131" s="491"/>
    </row>
    <row r="132" spans="1:1" x14ac:dyDescent="0.35">
      <c r="A132" s="491"/>
    </row>
    <row r="133" spans="1:1" x14ac:dyDescent="0.35">
      <c r="A133" s="491"/>
    </row>
    <row r="134" spans="1:1" x14ac:dyDescent="0.35">
      <c r="A134" s="491"/>
    </row>
    <row r="135" spans="1:1" x14ac:dyDescent="0.35">
      <c r="A135" s="491"/>
    </row>
    <row r="136" spans="1:1" x14ac:dyDescent="0.35">
      <c r="A136" s="491"/>
    </row>
    <row r="137" spans="1:1" x14ac:dyDescent="0.35">
      <c r="A137" s="491"/>
    </row>
    <row r="138" spans="1:1" x14ac:dyDescent="0.35">
      <c r="A138" s="491"/>
    </row>
    <row r="139" spans="1:1" x14ac:dyDescent="0.35">
      <c r="A139" s="491"/>
    </row>
    <row r="140" spans="1:1" x14ac:dyDescent="0.35">
      <c r="A140" s="491"/>
    </row>
    <row r="141" spans="1:1" x14ac:dyDescent="0.35">
      <c r="A141" s="491"/>
    </row>
    <row r="142" spans="1:1" x14ac:dyDescent="0.35">
      <c r="A142" s="491"/>
    </row>
    <row r="143" spans="1:1" x14ac:dyDescent="0.35">
      <c r="A143" s="491"/>
    </row>
    <row r="144" spans="1:1" x14ac:dyDescent="0.35">
      <c r="A144" s="491"/>
    </row>
    <row r="145" spans="1:1" x14ac:dyDescent="0.35">
      <c r="A145" s="491"/>
    </row>
    <row r="146" spans="1:1" x14ac:dyDescent="0.35">
      <c r="A146" s="491"/>
    </row>
    <row r="147" spans="1:1" x14ac:dyDescent="0.35">
      <c r="A147" s="491"/>
    </row>
    <row r="148" spans="1:1" x14ac:dyDescent="0.35">
      <c r="A148" s="491"/>
    </row>
    <row r="149" spans="1:1" x14ac:dyDescent="0.35">
      <c r="A149" s="491"/>
    </row>
    <row r="150" spans="1:1" x14ac:dyDescent="0.35">
      <c r="A150" s="491"/>
    </row>
    <row r="151" spans="1:1" x14ac:dyDescent="0.35">
      <c r="A151" s="491"/>
    </row>
    <row r="152" spans="1:1" x14ac:dyDescent="0.35">
      <c r="A152" s="491"/>
    </row>
    <row r="153" spans="1:1" x14ac:dyDescent="0.35">
      <c r="A153" s="491"/>
    </row>
    <row r="154" spans="1:1" x14ac:dyDescent="0.35">
      <c r="A154" s="491"/>
    </row>
    <row r="155" spans="1:1" x14ac:dyDescent="0.35">
      <c r="A155" s="491"/>
    </row>
    <row r="156" spans="1:1" x14ac:dyDescent="0.35">
      <c r="A156" s="491"/>
    </row>
    <row r="157" spans="1:1" x14ac:dyDescent="0.35">
      <c r="A157" s="491"/>
    </row>
    <row r="158" spans="1:1" x14ac:dyDescent="0.35">
      <c r="A158" s="491"/>
    </row>
    <row r="159" spans="1:1" x14ac:dyDescent="0.35">
      <c r="A159" s="491"/>
    </row>
    <row r="160" spans="1:1" x14ac:dyDescent="0.35">
      <c r="A160" s="491"/>
    </row>
    <row r="161" spans="1:1" x14ac:dyDescent="0.35">
      <c r="A161" s="491"/>
    </row>
    <row r="162" spans="1:1" x14ac:dyDescent="0.35">
      <c r="A162" s="491"/>
    </row>
    <row r="163" spans="1:1" x14ac:dyDescent="0.35">
      <c r="A163" s="491"/>
    </row>
    <row r="164" spans="1:1" x14ac:dyDescent="0.35">
      <c r="A164" s="491"/>
    </row>
    <row r="165" spans="1:1" x14ac:dyDescent="0.35">
      <c r="A165" s="491"/>
    </row>
    <row r="166" spans="1:1" x14ac:dyDescent="0.35">
      <c r="A166" s="491"/>
    </row>
    <row r="167" spans="1:1" x14ac:dyDescent="0.35">
      <c r="A167" s="491"/>
    </row>
    <row r="168" spans="1:1" x14ac:dyDescent="0.35">
      <c r="A168" s="491"/>
    </row>
    <row r="169" spans="1:1" x14ac:dyDescent="0.35">
      <c r="A169" s="491"/>
    </row>
    <row r="170" spans="1:1" x14ac:dyDescent="0.35">
      <c r="A170" s="491"/>
    </row>
    <row r="171" spans="1:1" x14ac:dyDescent="0.35">
      <c r="A171" s="491"/>
    </row>
    <row r="172" spans="1:1" x14ac:dyDescent="0.35">
      <c r="A172" s="491"/>
    </row>
    <row r="173" spans="1:1" x14ac:dyDescent="0.35">
      <c r="A173" s="491"/>
    </row>
    <row r="174" spans="1:1" x14ac:dyDescent="0.35">
      <c r="A174" s="491"/>
    </row>
    <row r="175" spans="1:1" x14ac:dyDescent="0.35">
      <c r="A175" s="491"/>
    </row>
    <row r="176" spans="1:1" x14ac:dyDescent="0.35">
      <c r="A176" s="491"/>
    </row>
    <row r="177" spans="1:1" x14ac:dyDescent="0.35">
      <c r="A177" s="491"/>
    </row>
    <row r="178" spans="1:1" x14ac:dyDescent="0.35">
      <c r="A178" s="491"/>
    </row>
    <row r="179" spans="1:1" x14ac:dyDescent="0.35">
      <c r="A179" s="491"/>
    </row>
    <row r="180" spans="1:1" x14ac:dyDescent="0.35">
      <c r="A180" s="491"/>
    </row>
    <row r="181" spans="1:1" x14ac:dyDescent="0.35">
      <c r="A181" s="491"/>
    </row>
    <row r="182" spans="1:1" x14ac:dyDescent="0.35">
      <c r="A182" s="491"/>
    </row>
    <row r="183" spans="1:1" x14ac:dyDescent="0.35">
      <c r="A183" s="491"/>
    </row>
    <row r="184" spans="1:1" x14ac:dyDescent="0.35">
      <c r="A184" s="491"/>
    </row>
    <row r="185" spans="1:1" x14ac:dyDescent="0.35">
      <c r="A185" s="491"/>
    </row>
    <row r="186" spans="1:1" x14ac:dyDescent="0.35">
      <c r="A186" s="491"/>
    </row>
    <row r="187" spans="1:1" x14ac:dyDescent="0.35">
      <c r="A187" s="491"/>
    </row>
    <row r="188" spans="1:1" x14ac:dyDescent="0.35">
      <c r="A188" s="491"/>
    </row>
    <row r="189" spans="1:1" x14ac:dyDescent="0.35">
      <c r="A189" s="491"/>
    </row>
    <row r="190" spans="1:1" x14ac:dyDescent="0.35">
      <c r="A190" s="491"/>
    </row>
    <row r="191" spans="1:1" x14ac:dyDescent="0.35">
      <c r="A191" s="491"/>
    </row>
    <row r="192" spans="1:1" x14ac:dyDescent="0.35">
      <c r="A192" s="491"/>
    </row>
    <row r="193" spans="1:1" x14ac:dyDescent="0.35">
      <c r="A193" s="491"/>
    </row>
    <row r="194" spans="1:1" x14ac:dyDescent="0.35">
      <c r="A194" s="491"/>
    </row>
    <row r="195" spans="1:1" x14ac:dyDescent="0.35">
      <c r="A195" s="491"/>
    </row>
    <row r="196" spans="1:1" x14ac:dyDescent="0.35">
      <c r="A196" s="491"/>
    </row>
    <row r="197" spans="1:1" x14ac:dyDescent="0.35">
      <c r="A197" s="491"/>
    </row>
    <row r="198" spans="1:1" x14ac:dyDescent="0.35">
      <c r="A198" s="491"/>
    </row>
    <row r="199" spans="1:1" x14ac:dyDescent="0.35">
      <c r="A199" s="491"/>
    </row>
    <row r="200" spans="1:1" x14ac:dyDescent="0.35">
      <c r="A200" s="491"/>
    </row>
    <row r="201" spans="1:1" x14ac:dyDescent="0.35">
      <c r="A201" s="491"/>
    </row>
    <row r="202" spans="1:1" x14ac:dyDescent="0.35">
      <c r="A202" s="491"/>
    </row>
    <row r="203" spans="1:1" x14ac:dyDescent="0.35">
      <c r="A203" s="491"/>
    </row>
    <row r="204" spans="1:1" x14ac:dyDescent="0.35">
      <c r="A204" s="491"/>
    </row>
    <row r="205" spans="1:1" x14ac:dyDescent="0.35">
      <c r="A205" s="491"/>
    </row>
    <row r="206" spans="1:1" x14ac:dyDescent="0.35">
      <c r="A206" s="491"/>
    </row>
    <row r="207" spans="1:1" x14ac:dyDescent="0.35">
      <c r="A207" s="491"/>
    </row>
    <row r="208" spans="1:1" x14ac:dyDescent="0.35">
      <c r="A208" s="491"/>
    </row>
    <row r="209" spans="1:1" x14ac:dyDescent="0.35">
      <c r="A209" s="491"/>
    </row>
    <row r="210" spans="1:1" x14ac:dyDescent="0.35">
      <c r="A210" s="491"/>
    </row>
    <row r="211" spans="1:1" x14ac:dyDescent="0.35">
      <c r="A211" s="491"/>
    </row>
    <row r="212" spans="1:1" x14ac:dyDescent="0.35">
      <c r="A212" s="491"/>
    </row>
    <row r="213" spans="1:1" x14ac:dyDescent="0.35">
      <c r="A213" s="491"/>
    </row>
    <row r="214" spans="1:1" x14ac:dyDescent="0.35">
      <c r="A214" s="491"/>
    </row>
    <row r="215" spans="1:1" x14ac:dyDescent="0.35">
      <c r="A215" s="491"/>
    </row>
    <row r="216" spans="1:1" x14ac:dyDescent="0.35">
      <c r="A216" s="491"/>
    </row>
    <row r="217" spans="1:1" x14ac:dyDescent="0.35">
      <c r="A217" s="491"/>
    </row>
    <row r="218" spans="1:1" x14ac:dyDescent="0.35">
      <c r="A218" s="491"/>
    </row>
    <row r="219" spans="1:1" x14ac:dyDescent="0.35">
      <c r="A219" s="491"/>
    </row>
    <row r="220" spans="1:1" x14ac:dyDescent="0.35">
      <c r="A220" s="491"/>
    </row>
    <row r="221" spans="1:1" x14ac:dyDescent="0.35">
      <c r="A221" s="491"/>
    </row>
    <row r="222" spans="1:1" x14ac:dyDescent="0.35">
      <c r="A222" s="491"/>
    </row>
    <row r="223" spans="1:1" x14ac:dyDescent="0.35">
      <c r="A223" s="491"/>
    </row>
    <row r="224" spans="1:1" x14ac:dyDescent="0.35">
      <c r="A224" s="491"/>
    </row>
    <row r="225" spans="1:1" x14ac:dyDescent="0.35">
      <c r="A225" s="491"/>
    </row>
    <row r="226" spans="1:1" x14ac:dyDescent="0.35">
      <c r="A226" s="491"/>
    </row>
    <row r="227" spans="1:1" x14ac:dyDescent="0.35">
      <c r="A227" s="491"/>
    </row>
    <row r="228" spans="1:1" x14ac:dyDescent="0.35">
      <c r="A228" s="491"/>
    </row>
    <row r="229" spans="1:1" x14ac:dyDescent="0.35">
      <c r="A229" s="491"/>
    </row>
    <row r="230" spans="1:1" x14ac:dyDescent="0.35">
      <c r="A230" s="491"/>
    </row>
    <row r="231" spans="1:1" x14ac:dyDescent="0.35">
      <c r="A231" s="491"/>
    </row>
    <row r="232" spans="1:1" x14ac:dyDescent="0.35">
      <c r="A232" s="491"/>
    </row>
    <row r="233" spans="1:1" x14ac:dyDescent="0.35">
      <c r="A233" s="491"/>
    </row>
    <row r="234" spans="1:1" x14ac:dyDescent="0.35">
      <c r="A234" s="491"/>
    </row>
    <row r="235" spans="1:1" x14ac:dyDescent="0.35">
      <c r="A235" s="491"/>
    </row>
    <row r="236" spans="1:1" x14ac:dyDescent="0.35">
      <c r="A236" s="491"/>
    </row>
    <row r="237" spans="1:1" x14ac:dyDescent="0.35">
      <c r="A237" s="491"/>
    </row>
    <row r="238" spans="1:1" x14ac:dyDescent="0.35">
      <c r="A238" s="491"/>
    </row>
    <row r="239" spans="1:1" x14ac:dyDescent="0.35">
      <c r="A239" s="491"/>
    </row>
    <row r="240" spans="1:1" x14ac:dyDescent="0.35">
      <c r="A240" s="491"/>
    </row>
    <row r="241" spans="1:1" x14ac:dyDescent="0.35">
      <c r="A241" s="491"/>
    </row>
    <row r="242" spans="1:1" x14ac:dyDescent="0.35">
      <c r="A242" s="491"/>
    </row>
    <row r="243" spans="1:1" x14ac:dyDescent="0.35">
      <c r="A243" s="491"/>
    </row>
    <row r="244" spans="1:1" x14ac:dyDescent="0.35">
      <c r="A244" s="491"/>
    </row>
    <row r="245" spans="1:1" x14ac:dyDescent="0.35">
      <c r="A245" s="491"/>
    </row>
    <row r="246" spans="1:1" x14ac:dyDescent="0.35">
      <c r="A246" s="491"/>
    </row>
    <row r="247" spans="1:1" x14ac:dyDescent="0.35">
      <c r="A247" s="491"/>
    </row>
    <row r="248" spans="1:1" x14ac:dyDescent="0.35">
      <c r="A248" s="491"/>
    </row>
    <row r="249" spans="1:1" x14ac:dyDescent="0.35">
      <c r="A249" s="491"/>
    </row>
    <row r="250" spans="1:1" x14ac:dyDescent="0.35">
      <c r="A250" s="491"/>
    </row>
    <row r="251" spans="1:1" x14ac:dyDescent="0.35">
      <c r="A251" s="491"/>
    </row>
    <row r="252" spans="1:1" x14ac:dyDescent="0.35">
      <c r="A252" s="491"/>
    </row>
    <row r="253" spans="1:1" x14ac:dyDescent="0.35">
      <c r="A253" s="491"/>
    </row>
    <row r="254" spans="1:1" x14ac:dyDescent="0.35">
      <c r="A254" s="491"/>
    </row>
    <row r="255" spans="1:1" x14ac:dyDescent="0.35">
      <c r="A255" s="491"/>
    </row>
    <row r="256" spans="1:1" x14ac:dyDescent="0.35">
      <c r="A256" s="491"/>
    </row>
    <row r="257" spans="1:1" x14ac:dyDescent="0.35">
      <c r="A257" s="491"/>
    </row>
    <row r="258" spans="1:1" x14ac:dyDescent="0.35">
      <c r="A258" s="491"/>
    </row>
    <row r="259" spans="1:1" x14ac:dyDescent="0.35">
      <c r="A259" s="491"/>
    </row>
    <row r="260" spans="1:1" x14ac:dyDescent="0.35">
      <c r="A260" s="491"/>
    </row>
    <row r="261" spans="1:1" x14ac:dyDescent="0.35">
      <c r="A261" s="491"/>
    </row>
    <row r="262" spans="1:1" x14ac:dyDescent="0.35">
      <c r="A262" s="491"/>
    </row>
    <row r="263" spans="1:1" x14ac:dyDescent="0.35">
      <c r="A263" s="491"/>
    </row>
    <row r="264" spans="1:1" x14ac:dyDescent="0.35">
      <c r="A264" s="491"/>
    </row>
    <row r="265" spans="1:1" x14ac:dyDescent="0.35">
      <c r="A265" s="491"/>
    </row>
    <row r="266" spans="1:1" x14ac:dyDescent="0.35">
      <c r="A266" s="491"/>
    </row>
    <row r="267" spans="1:1" x14ac:dyDescent="0.35">
      <c r="A267" s="491"/>
    </row>
    <row r="268" spans="1:1" x14ac:dyDescent="0.35">
      <c r="A268" s="491"/>
    </row>
    <row r="269" spans="1:1" x14ac:dyDescent="0.35">
      <c r="A269" s="491"/>
    </row>
    <row r="270" spans="1:1" x14ac:dyDescent="0.35">
      <c r="A270" s="491"/>
    </row>
    <row r="271" spans="1:1" x14ac:dyDescent="0.35">
      <c r="A271" s="491"/>
    </row>
    <row r="272" spans="1:1" x14ac:dyDescent="0.35">
      <c r="A272" s="491"/>
    </row>
    <row r="273" spans="1:1" x14ac:dyDescent="0.35">
      <c r="A273" s="491"/>
    </row>
    <row r="274" spans="1:1" x14ac:dyDescent="0.35">
      <c r="A274" s="491"/>
    </row>
    <row r="275" spans="1:1" x14ac:dyDescent="0.35">
      <c r="A275" s="491"/>
    </row>
    <row r="276" spans="1:1" x14ac:dyDescent="0.35">
      <c r="A276" s="491"/>
    </row>
    <row r="277" spans="1:1" x14ac:dyDescent="0.35">
      <c r="A277" s="491"/>
    </row>
    <row r="278" spans="1:1" x14ac:dyDescent="0.35">
      <c r="A278" s="491"/>
    </row>
    <row r="279" spans="1:1" x14ac:dyDescent="0.35">
      <c r="A279" s="491"/>
    </row>
    <row r="280" spans="1:1" x14ac:dyDescent="0.35">
      <c r="A280" s="491"/>
    </row>
    <row r="281" spans="1:1" x14ac:dyDescent="0.35">
      <c r="A281" s="491"/>
    </row>
    <row r="282" spans="1:1" x14ac:dyDescent="0.35">
      <c r="A282" s="491"/>
    </row>
    <row r="283" spans="1:1" x14ac:dyDescent="0.35">
      <c r="A283" s="491"/>
    </row>
    <row r="284" spans="1:1" x14ac:dyDescent="0.35">
      <c r="A284" s="491"/>
    </row>
    <row r="285" spans="1:1" x14ac:dyDescent="0.35">
      <c r="A285" s="491"/>
    </row>
    <row r="286" spans="1:1" x14ac:dyDescent="0.35">
      <c r="A286" s="491"/>
    </row>
    <row r="287" spans="1:1" x14ac:dyDescent="0.35">
      <c r="A287" s="491"/>
    </row>
    <row r="288" spans="1:1" x14ac:dyDescent="0.35">
      <c r="A288" s="491"/>
    </row>
    <row r="289" spans="1:1" x14ac:dyDescent="0.35">
      <c r="A289" s="491"/>
    </row>
    <row r="290" spans="1:1" x14ac:dyDescent="0.35">
      <c r="A290" s="491"/>
    </row>
    <row r="291" spans="1:1" x14ac:dyDescent="0.35">
      <c r="A291" s="491"/>
    </row>
    <row r="292" spans="1:1" x14ac:dyDescent="0.35">
      <c r="A292" s="491"/>
    </row>
    <row r="293" spans="1:1" x14ac:dyDescent="0.35">
      <c r="A293" s="491"/>
    </row>
    <row r="294" spans="1:1" x14ac:dyDescent="0.35">
      <c r="A294" s="491"/>
    </row>
    <row r="295" spans="1:1" x14ac:dyDescent="0.35">
      <c r="A295" s="491"/>
    </row>
    <row r="296" spans="1:1" x14ac:dyDescent="0.35">
      <c r="A296" s="491"/>
    </row>
    <row r="297" spans="1:1" x14ac:dyDescent="0.35">
      <c r="A297" s="491"/>
    </row>
    <row r="298" spans="1:1" x14ac:dyDescent="0.35">
      <c r="A298" s="491"/>
    </row>
    <row r="299" spans="1:1" x14ac:dyDescent="0.35">
      <c r="A299" s="491"/>
    </row>
    <row r="300" spans="1:1" x14ac:dyDescent="0.35">
      <c r="A300" s="491"/>
    </row>
    <row r="301" spans="1:1" x14ac:dyDescent="0.35">
      <c r="A301" s="491"/>
    </row>
    <row r="302" spans="1:1" x14ac:dyDescent="0.35">
      <c r="A302" s="491"/>
    </row>
    <row r="303" spans="1:1" x14ac:dyDescent="0.35">
      <c r="A303" s="491"/>
    </row>
    <row r="304" spans="1:1" x14ac:dyDescent="0.35">
      <c r="A304" s="491"/>
    </row>
    <row r="305" spans="1:1" x14ac:dyDescent="0.35">
      <c r="A305" s="491"/>
    </row>
    <row r="306" spans="1:1" x14ac:dyDescent="0.35">
      <c r="A306" s="491"/>
    </row>
    <row r="307" spans="1:1" x14ac:dyDescent="0.35">
      <c r="A307" s="491"/>
    </row>
    <row r="308" spans="1:1" x14ac:dyDescent="0.35">
      <c r="A308" s="491"/>
    </row>
    <row r="309" spans="1:1" x14ac:dyDescent="0.35">
      <c r="A309" s="491"/>
    </row>
    <row r="310" spans="1:1" x14ac:dyDescent="0.35">
      <c r="A310" s="491"/>
    </row>
    <row r="311" spans="1:1" x14ac:dyDescent="0.35">
      <c r="A311" s="491"/>
    </row>
    <row r="312" spans="1:1" x14ac:dyDescent="0.35">
      <c r="A312" s="491"/>
    </row>
    <row r="313" spans="1:1" x14ac:dyDescent="0.35">
      <c r="A313" s="491"/>
    </row>
    <row r="314" spans="1:1" x14ac:dyDescent="0.35">
      <c r="A314" s="491"/>
    </row>
    <row r="315" spans="1:1" x14ac:dyDescent="0.35">
      <c r="A315" s="491"/>
    </row>
    <row r="316" spans="1:1" x14ac:dyDescent="0.35">
      <c r="A316" s="491"/>
    </row>
    <row r="317" spans="1:1" x14ac:dyDescent="0.35">
      <c r="A317" s="491"/>
    </row>
    <row r="318" spans="1:1" x14ac:dyDescent="0.35">
      <c r="A318" s="491"/>
    </row>
    <row r="319" spans="1:1" x14ac:dyDescent="0.35">
      <c r="A319" s="491"/>
    </row>
    <row r="320" spans="1:1" x14ac:dyDescent="0.35">
      <c r="A320" s="491"/>
    </row>
    <row r="321" spans="1:1" x14ac:dyDescent="0.35">
      <c r="A321" s="491"/>
    </row>
    <row r="322" spans="1:1" x14ac:dyDescent="0.35">
      <c r="A322" s="491"/>
    </row>
    <row r="323" spans="1:1" x14ac:dyDescent="0.35">
      <c r="A323" s="491"/>
    </row>
    <row r="324" spans="1:1" x14ac:dyDescent="0.35">
      <c r="A324" s="491"/>
    </row>
    <row r="325" spans="1:1" x14ac:dyDescent="0.35">
      <c r="A325" s="491"/>
    </row>
    <row r="326" spans="1:1" x14ac:dyDescent="0.35">
      <c r="A326" s="491"/>
    </row>
    <row r="327" spans="1:1" x14ac:dyDescent="0.35">
      <c r="A327" s="491"/>
    </row>
    <row r="328" spans="1:1" x14ac:dyDescent="0.35">
      <c r="A328" s="491"/>
    </row>
    <row r="329" spans="1:1" x14ac:dyDescent="0.35">
      <c r="A329" s="491"/>
    </row>
    <row r="330" spans="1:1" x14ac:dyDescent="0.35">
      <c r="A330" s="491"/>
    </row>
    <row r="331" spans="1:1" x14ac:dyDescent="0.35">
      <c r="A331" s="491"/>
    </row>
    <row r="332" spans="1:1" x14ac:dyDescent="0.35">
      <c r="A332" s="491"/>
    </row>
    <row r="333" spans="1:1" x14ac:dyDescent="0.35">
      <c r="A333" s="491"/>
    </row>
    <row r="334" spans="1:1" x14ac:dyDescent="0.35">
      <c r="A334" s="491"/>
    </row>
    <row r="335" spans="1:1" x14ac:dyDescent="0.35">
      <c r="A335" s="491"/>
    </row>
    <row r="336" spans="1:1" x14ac:dyDescent="0.35">
      <c r="A336" s="491"/>
    </row>
    <row r="337" spans="1:1" x14ac:dyDescent="0.35">
      <c r="A337" s="491"/>
    </row>
    <row r="338" spans="1:1" x14ac:dyDescent="0.35">
      <c r="A338" s="491"/>
    </row>
    <row r="339" spans="1:1" x14ac:dyDescent="0.35">
      <c r="A339" s="491"/>
    </row>
    <row r="340" spans="1:1" x14ac:dyDescent="0.35">
      <c r="A340" s="491"/>
    </row>
    <row r="341" spans="1:1" x14ac:dyDescent="0.35">
      <c r="A341" s="491"/>
    </row>
    <row r="342" spans="1:1" x14ac:dyDescent="0.35">
      <c r="A342" s="491"/>
    </row>
    <row r="343" spans="1:1" x14ac:dyDescent="0.35">
      <c r="A343" s="491"/>
    </row>
    <row r="344" spans="1:1" x14ac:dyDescent="0.35">
      <c r="A344" s="491"/>
    </row>
    <row r="345" spans="1:1" x14ac:dyDescent="0.35">
      <c r="A345" s="491"/>
    </row>
    <row r="346" spans="1:1" x14ac:dyDescent="0.35">
      <c r="A346" s="491"/>
    </row>
    <row r="347" spans="1:1" x14ac:dyDescent="0.35">
      <c r="A347" s="491"/>
    </row>
    <row r="348" spans="1:1" x14ac:dyDescent="0.35">
      <c r="A348" s="491"/>
    </row>
    <row r="349" spans="1:1" x14ac:dyDescent="0.35">
      <c r="A349" s="491"/>
    </row>
    <row r="350" spans="1:1" x14ac:dyDescent="0.35">
      <c r="A350" s="491"/>
    </row>
    <row r="351" spans="1:1" x14ac:dyDescent="0.35">
      <c r="A351" s="491"/>
    </row>
    <row r="352" spans="1:1" x14ac:dyDescent="0.35">
      <c r="A352" s="491"/>
    </row>
    <row r="353" spans="1:1" x14ac:dyDescent="0.35">
      <c r="A353" s="491"/>
    </row>
    <row r="354" spans="1:1" x14ac:dyDescent="0.35">
      <c r="A354" s="491"/>
    </row>
    <row r="355" spans="1:1" x14ac:dyDescent="0.35">
      <c r="A355" s="491"/>
    </row>
    <row r="356" spans="1:1" x14ac:dyDescent="0.35">
      <c r="A356" s="491"/>
    </row>
    <row r="357" spans="1:1" x14ac:dyDescent="0.35">
      <c r="A357" s="491"/>
    </row>
    <row r="358" spans="1:1" x14ac:dyDescent="0.35">
      <c r="A358" s="491"/>
    </row>
    <row r="359" spans="1:1" x14ac:dyDescent="0.35">
      <c r="A359" s="491"/>
    </row>
    <row r="360" spans="1:1" x14ac:dyDescent="0.35">
      <c r="A360" s="491"/>
    </row>
    <row r="361" spans="1:1" x14ac:dyDescent="0.35">
      <c r="A361" s="491"/>
    </row>
    <row r="362" spans="1:1" x14ac:dyDescent="0.35">
      <c r="A362" s="491"/>
    </row>
    <row r="363" spans="1:1" x14ac:dyDescent="0.35">
      <c r="A363" s="491"/>
    </row>
    <row r="364" spans="1:1" x14ac:dyDescent="0.35">
      <c r="A364" s="491"/>
    </row>
    <row r="365" spans="1:1" x14ac:dyDescent="0.35">
      <c r="A365" s="491"/>
    </row>
    <row r="366" spans="1:1" x14ac:dyDescent="0.35">
      <c r="A366" s="491"/>
    </row>
    <row r="367" spans="1:1" x14ac:dyDescent="0.35">
      <c r="A367" s="491"/>
    </row>
    <row r="368" spans="1:1" x14ac:dyDescent="0.35">
      <c r="A368" s="491"/>
    </row>
    <row r="369" spans="1:1" x14ac:dyDescent="0.35">
      <c r="A369" s="491"/>
    </row>
    <row r="370" spans="1:1" x14ac:dyDescent="0.35">
      <c r="A370" s="491"/>
    </row>
    <row r="371" spans="1:1" x14ac:dyDescent="0.35">
      <c r="A371" s="491"/>
    </row>
    <row r="372" spans="1:1" x14ac:dyDescent="0.35">
      <c r="A372" s="491"/>
    </row>
    <row r="373" spans="1:1" x14ac:dyDescent="0.35">
      <c r="A373" s="491"/>
    </row>
    <row r="374" spans="1:1" x14ac:dyDescent="0.35">
      <c r="A374" s="491"/>
    </row>
    <row r="375" spans="1:1" x14ac:dyDescent="0.35">
      <c r="A375" s="491"/>
    </row>
    <row r="376" spans="1:1" x14ac:dyDescent="0.35">
      <c r="A376" s="491"/>
    </row>
    <row r="377" spans="1:1" x14ac:dyDescent="0.35">
      <c r="A377" s="491"/>
    </row>
    <row r="378" spans="1:1" x14ac:dyDescent="0.35">
      <c r="A378" s="491"/>
    </row>
    <row r="379" spans="1:1" x14ac:dyDescent="0.35">
      <c r="A379" s="491"/>
    </row>
    <row r="380" spans="1:1" x14ac:dyDescent="0.35">
      <c r="A380" s="491"/>
    </row>
    <row r="381" spans="1:1" x14ac:dyDescent="0.35">
      <c r="A381" s="491"/>
    </row>
    <row r="382" spans="1:1" x14ac:dyDescent="0.35">
      <c r="A382" s="491"/>
    </row>
    <row r="383" spans="1:1" x14ac:dyDescent="0.35">
      <c r="A383" s="491"/>
    </row>
    <row r="384" spans="1:1" x14ac:dyDescent="0.35">
      <c r="A384" s="491"/>
    </row>
    <row r="385" spans="1:1" x14ac:dyDescent="0.35">
      <c r="A385" s="491"/>
    </row>
    <row r="386" spans="1:1" x14ac:dyDescent="0.35">
      <c r="A386" s="491"/>
    </row>
    <row r="387" spans="1:1" x14ac:dyDescent="0.35">
      <c r="A387" s="491"/>
    </row>
    <row r="388" spans="1:1" x14ac:dyDescent="0.35">
      <c r="A388" s="491"/>
    </row>
    <row r="389" spans="1:1" x14ac:dyDescent="0.35">
      <c r="A389" s="491"/>
    </row>
    <row r="390" spans="1:1" x14ac:dyDescent="0.35">
      <c r="A390" s="491"/>
    </row>
    <row r="391" spans="1:1" x14ac:dyDescent="0.35">
      <c r="A391" s="491"/>
    </row>
    <row r="392" spans="1:1" x14ac:dyDescent="0.35">
      <c r="A392" s="491"/>
    </row>
    <row r="393" spans="1:1" x14ac:dyDescent="0.35">
      <c r="A393" s="491"/>
    </row>
    <row r="394" spans="1:1" x14ac:dyDescent="0.35">
      <c r="A394" s="491"/>
    </row>
    <row r="395" spans="1:1" x14ac:dyDescent="0.35">
      <c r="A395" s="491"/>
    </row>
    <row r="396" spans="1:1" x14ac:dyDescent="0.35">
      <c r="A396" s="491"/>
    </row>
    <row r="397" spans="1:1" x14ac:dyDescent="0.35">
      <c r="A397" s="491"/>
    </row>
    <row r="398" spans="1:1" x14ac:dyDescent="0.35">
      <c r="A398" s="491"/>
    </row>
    <row r="399" spans="1:1" x14ac:dyDescent="0.35">
      <c r="A399" s="491"/>
    </row>
    <row r="400" spans="1:1" x14ac:dyDescent="0.35">
      <c r="A400" s="491"/>
    </row>
    <row r="401" spans="1:1" x14ac:dyDescent="0.35">
      <c r="A401" s="491"/>
    </row>
    <row r="402" spans="1:1" x14ac:dyDescent="0.35">
      <c r="A402" s="491"/>
    </row>
    <row r="403" spans="1:1" x14ac:dyDescent="0.35">
      <c r="A403" s="491"/>
    </row>
    <row r="404" spans="1:1" x14ac:dyDescent="0.35">
      <c r="A404" s="491"/>
    </row>
    <row r="405" spans="1:1" x14ac:dyDescent="0.35">
      <c r="A405" s="491"/>
    </row>
    <row r="406" spans="1:1" x14ac:dyDescent="0.35">
      <c r="A406" s="491"/>
    </row>
    <row r="407" spans="1:1" x14ac:dyDescent="0.35">
      <c r="A407" s="491"/>
    </row>
    <row r="408" spans="1:1" x14ac:dyDescent="0.35">
      <c r="A408" s="491"/>
    </row>
    <row r="409" spans="1:1" x14ac:dyDescent="0.35">
      <c r="A409" s="491"/>
    </row>
    <row r="410" spans="1:1" x14ac:dyDescent="0.35">
      <c r="A410" s="491"/>
    </row>
    <row r="411" spans="1:1" x14ac:dyDescent="0.35">
      <c r="A411" s="491"/>
    </row>
    <row r="412" spans="1:1" x14ac:dyDescent="0.35">
      <c r="A412" s="491"/>
    </row>
    <row r="413" spans="1:1" x14ac:dyDescent="0.35">
      <c r="A413" s="491"/>
    </row>
    <row r="414" spans="1:1" x14ac:dyDescent="0.35">
      <c r="A414" s="491"/>
    </row>
    <row r="415" spans="1:1" x14ac:dyDescent="0.35">
      <c r="A415" s="491"/>
    </row>
    <row r="416" spans="1:1" x14ac:dyDescent="0.35">
      <c r="A416" s="491"/>
    </row>
    <row r="417" spans="1:1" x14ac:dyDescent="0.35">
      <c r="A417" s="491"/>
    </row>
    <row r="418" spans="1:1" x14ac:dyDescent="0.35">
      <c r="A418" s="491"/>
    </row>
    <row r="419" spans="1:1" x14ac:dyDescent="0.35">
      <c r="A419" s="491"/>
    </row>
    <row r="420" spans="1:1" x14ac:dyDescent="0.35">
      <c r="A420" s="491"/>
    </row>
    <row r="421" spans="1:1" x14ac:dyDescent="0.35">
      <c r="A421" s="491"/>
    </row>
    <row r="422" spans="1:1" x14ac:dyDescent="0.35">
      <c r="A422" s="491"/>
    </row>
    <row r="423" spans="1:1" x14ac:dyDescent="0.35">
      <c r="A423" s="491"/>
    </row>
    <row r="424" spans="1:1" x14ac:dyDescent="0.35">
      <c r="A424" s="491"/>
    </row>
    <row r="425" spans="1:1" x14ac:dyDescent="0.35">
      <c r="A425" s="491"/>
    </row>
    <row r="426" spans="1:1" x14ac:dyDescent="0.35">
      <c r="A426" s="491"/>
    </row>
    <row r="427" spans="1:1" x14ac:dyDescent="0.35">
      <c r="A427" s="491"/>
    </row>
    <row r="428" spans="1:1" x14ac:dyDescent="0.35">
      <c r="A428" s="491"/>
    </row>
    <row r="429" spans="1:1" x14ac:dyDescent="0.35">
      <c r="A429" s="491"/>
    </row>
    <row r="430" spans="1:1" x14ac:dyDescent="0.35">
      <c r="A430" s="491"/>
    </row>
    <row r="431" spans="1:1" x14ac:dyDescent="0.35">
      <c r="A431" s="491"/>
    </row>
    <row r="432" spans="1:1" x14ac:dyDescent="0.35">
      <c r="A432" s="491"/>
    </row>
    <row r="433" spans="1:1" x14ac:dyDescent="0.35">
      <c r="A433" s="491"/>
    </row>
    <row r="434" spans="1:1" x14ac:dyDescent="0.35">
      <c r="A434" s="491"/>
    </row>
    <row r="435" spans="1:1" x14ac:dyDescent="0.35">
      <c r="A435" s="491"/>
    </row>
    <row r="436" spans="1:1" x14ac:dyDescent="0.35">
      <c r="A436" s="491"/>
    </row>
    <row r="437" spans="1:1" x14ac:dyDescent="0.35">
      <c r="A437" s="491"/>
    </row>
    <row r="438" spans="1:1" x14ac:dyDescent="0.35">
      <c r="A438" s="491"/>
    </row>
    <row r="439" spans="1:1" x14ac:dyDescent="0.35">
      <c r="A439" s="491"/>
    </row>
    <row r="440" spans="1:1" x14ac:dyDescent="0.35">
      <c r="A440" s="491"/>
    </row>
    <row r="441" spans="1:1" x14ac:dyDescent="0.35">
      <c r="A441" s="491"/>
    </row>
    <row r="442" spans="1:1" x14ac:dyDescent="0.35">
      <c r="A442" s="491"/>
    </row>
    <row r="443" spans="1:1" x14ac:dyDescent="0.35">
      <c r="A443" s="491"/>
    </row>
    <row r="444" spans="1:1" x14ac:dyDescent="0.35">
      <c r="A444" s="491"/>
    </row>
    <row r="445" spans="1:1" x14ac:dyDescent="0.35">
      <c r="A445" s="491"/>
    </row>
    <row r="446" spans="1:1" x14ac:dyDescent="0.35">
      <c r="A446" s="491"/>
    </row>
    <row r="447" spans="1:1" x14ac:dyDescent="0.35">
      <c r="A447" s="491"/>
    </row>
    <row r="448" spans="1:1" x14ac:dyDescent="0.35">
      <c r="A448" s="491"/>
    </row>
    <row r="449" spans="1:1" x14ac:dyDescent="0.35">
      <c r="A449" s="491"/>
    </row>
    <row r="450" spans="1:1" x14ac:dyDescent="0.35">
      <c r="A450" s="491"/>
    </row>
    <row r="451" spans="1:1" x14ac:dyDescent="0.35">
      <c r="A451" s="491"/>
    </row>
    <row r="452" spans="1:1" x14ac:dyDescent="0.35">
      <c r="A452" s="491"/>
    </row>
    <row r="453" spans="1:1" x14ac:dyDescent="0.35">
      <c r="A453" s="491"/>
    </row>
    <row r="454" spans="1:1" x14ac:dyDescent="0.35">
      <c r="A454" s="491"/>
    </row>
    <row r="455" spans="1:1" x14ac:dyDescent="0.35">
      <c r="A455" s="491"/>
    </row>
    <row r="456" spans="1:1" x14ac:dyDescent="0.35">
      <c r="A456" s="491"/>
    </row>
    <row r="457" spans="1:1" x14ac:dyDescent="0.35">
      <c r="A457" s="491"/>
    </row>
    <row r="458" spans="1:1" x14ac:dyDescent="0.35">
      <c r="A458" s="491"/>
    </row>
    <row r="459" spans="1:1" x14ac:dyDescent="0.35">
      <c r="A459" s="491"/>
    </row>
    <row r="460" spans="1:1" x14ac:dyDescent="0.35">
      <c r="A460" s="491"/>
    </row>
    <row r="461" spans="1:1" x14ac:dyDescent="0.35">
      <c r="A461" s="491"/>
    </row>
    <row r="462" spans="1:1" x14ac:dyDescent="0.35">
      <c r="A462" s="491"/>
    </row>
    <row r="463" spans="1:1" x14ac:dyDescent="0.35">
      <c r="A463" s="491"/>
    </row>
    <row r="464" spans="1:1" x14ac:dyDescent="0.35">
      <c r="A464" s="491"/>
    </row>
    <row r="465" spans="1:1" x14ac:dyDescent="0.35">
      <c r="A465" s="491"/>
    </row>
    <row r="466" spans="1:1" x14ac:dyDescent="0.35">
      <c r="A466" s="491"/>
    </row>
    <row r="467" spans="1:1" x14ac:dyDescent="0.35">
      <c r="A467" s="491"/>
    </row>
    <row r="468" spans="1:1" x14ac:dyDescent="0.35">
      <c r="A468" s="491"/>
    </row>
    <row r="469" spans="1:1" x14ac:dyDescent="0.35">
      <c r="A469" s="491"/>
    </row>
    <row r="470" spans="1:1" x14ac:dyDescent="0.35">
      <c r="A470" s="491"/>
    </row>
    <row r="471" spans="1:1" x14ac:dyDescent="0.35">
      <c r="A471" s="491"/>
    </row>
    <row r="472" spans="1:1" x14ac:dyDescent="0.35">
      <c r="A472" s="491"/>
    </row>
    <row r="473" spans="1:1" x14ac:dyDescent="0.35">
      <c r="A473" s="491"/>
    </row>
    <row r="474" spans="1:1" x14ac:dyDescent="0.35">
      <c r="A474" s="491"/>
    </row>
    <row r="475" spans="1:1" x14ac:dyDescent="0.35">
      <c r="A475" s="491"/>
    </row>
    <row r="476" spans="1:1" x14ac:dyDescent="0.35">
      <c r="A476" s="491"/>
    </row>
    <row r="477" spans="1:1" x14ac:dyDescent="0.35">
      <c r="A477" s="491"/>
    </row>
    <row r="478" spans="1:1" x14ac:dyDescent="0.35">
      <c r="A478" s="491"/>
    </row>
    <row r="479" spans="1:1" x14ac:dyDescent="0.35">
      <c r="A479" s="491"/>
    </row>
    <row r="480" spans="1:1" x14ac:dyDescent="0.35">
      <c r="A480" s="491"/>
    </row>
    <row r="481" spans="1:1" x14ac:dyDescent="0.35">
      <c r="A481" s="491"/>
    </row>
    <row r="482" spans="1:1" x14ac:dyDescent="0.35">
      <c r="A482" s="491"/>
    </row>
    <row r="483" spans="1:1" x14ac:dyDescent="0.35">
      <c r="A483" s="491"/>
    </row>
    <row r="484" spans="1:1" x14ac:dyDescent="0.35">
      <c r="A484" s="491"/>
    </row>
    <row r="485" spans="1:1" x14ac:dyDescent="0.35">
      <c r="A485" s="491"/>
    </row>
    <row r="486" spans="1:1" x14ac:dyDescent="0.35">
      <c r="A486" s="491"/>
    </row>
    <row r="487" spans="1:1" x14ac:dyDescent="0.35">
      <c r="A487" s="491"/>
    </row>
    <row r="488" spans="1:1" x14ac:dyDescent="0.35">
      <c r="A488" s="491"/>
    </row>
    <row r="489" spans="1:1" x14ac:dyDescent="0.35">
      <c r="A489" s="491"/>
    </row>
    <row r="490" spans="1:1" x14ac:dyDescent="0.35">
      <c r="A490" s="491"/>
    </row>
    <row r="491" spans="1:1" x14ac:dyDescent="0.35">
      <c r="A491" s="491"/>
    </row>
    <row r="492" spans="1:1" x14ac:dyDescent="0.35">
      <c r="A492" s="491"/>
    </row>
    <row r="493" spans="1:1" x14ac:dyDescent="0.35">
      <c r="A493" s="491"/>
    </row>
    <row r="494" spans="1:1" x14ac:dyDescent="0.35">
      <c r="A494" s="491"/>
    </row>
    <row r="495" spans="1:1" x14ac:dyDescent="0.35">
      <c r="A495" s="491"/>
    </row>
    <row r="496" spans="1:1" x14ac:dyDescent="0.35">
      <c r="A496" s="491"/>
    </row>
    <row r="497" spans="1:1" x14ac:dyDescent="0.35">
      <c r="A497" s="491"/>
    </row>
    <row r="498" spans="1:1" x14ac:dyDescent="0.35">
      <c r="A498" s="491"/>
    </row>
    <row r="499" spans="1:1" x14ac:dyDescent="0.35">
      <c r="A499" s="491"/>
    </row>
    <row r="500" spans="1:1" x14ac:dyDescent="0.35">
      <c r="A500" s="491"/>
    </row>
    <row r="501" spans="1:1" x14ac:dyDescent="0.35">
      <c r="A501" s="491"/>
    </row>
    <row r="502" spans="1:1" x14ac:dyDescent="0.35">
      <c r="A502" s="491"/>
    </row>
    <row r="503" spans="1:1" x14ac:dyDescent="0.35">
      <c r="A503" s="491"/>
    </row>
    <row r="504" spans="1:1" x14ac:dyDescent="0.35">
      <c r="A504" s="491"/>
    </row>
    <row r="505" spans="1:1" x14ac:dyDescent="0.35">
      <c r="A505" s="491"/>
    </row>
    <row r="506" spans="1:1" x14ac:dyDescent="0.35">
      <c r="A506" s="491"/>
    </row>
    <row r="507" spans="1:1" x14ac:dyDescent="0.35">
      <c r="A507" s="491"/>
    </row>
    <row r="508" spans="1:1" x14ac:dyDescent="0.35">
      <c r="A508" s="491"/>
    </row>
    <row r="509" spans="1:1" x14ac:dyDescent="0.35">
      <c r="A509" s="491"/>
    </row>
    <row r="510" spans="1:1" x14ac:dyDescent="0.35">
      <c r="A510" s="491"/>
    </row>
    <row r="511" spans="1:1" x14ac:dyDescent="0.35">
      <c r="A511" s="491"/>
    </row>
    <row r="512" spans="1:1" x14ac:dyDescent="0.35">
      <c r="A512" s="491"/>
    </row>
    <row r="513" spans="1:1" x14ac:dyDescent="0.35">
      <c r="A513" s="491"/>
    </row>
    <row r="514" spans="1:1" x14ac:dyDescent="0.35">
      <c r="A514" s="491"/>
    </row>
    <row r="515" spans="1:1" x14ac:dyDescent="0.35">
      <c r="A515" s="491"/>
    </row>
    <row r="516" spans="1:1" x14ac:dyDescent="0.35">
      <c r="A516" s="491"/>
    </row>
    <row r="517" spans="1:1" x14ac:dyDescent="0.35">
      <c r="A517" s="491"/>
    </row>
    <row r="518" spans="1:1" x14ac:dyDescent="0.35">
      <c r="A518" s="491"/>
    </row>
    <row r="519" spans="1:1" x14ac:dyDescent="0.35">
      <c r="A519" s="491"/>
    </row>
    <row r="520" spans="1:1" x14ac:dyDescent="0.35">
      <c r="A520" s="491"/>
    </row>
    <row r="521" spans="1:1" x14ac:dyDescent="0.35">
      <c r="A521" s="491"/>
    </row>
    <row r="522" spans="1:1" x14ac:dyDescent="0.35">
      <c r="A522" s="491"/>
    </row>
    <row r="523" spans="1:1" x14ac:dyDescent="0.35">
      <c r="A523" s="491"/>
    </row>
    <row r="524" spans="1:1" x14ac:dyDescent="0.35">
      <c r="A524" s="491"/>
    </row>
    <row r="525" spans="1:1" x14ac:dyDescent="0.35">
      <c r="A525" s="491"/>
    </row>
    <row r="526" spans="1:1" x14ac:dyDescent="0.35">
      <c r="A526" s="491"/>
    </row>
    <row r="527" spans="1:1" x14ac:dyDescent="0.35">
      <c r="A527" s="491"/>
    </row>
    <row r="528" spans="1:1" x14ac:dyDescent="0.35">
      <c r="A528" s="491"/>
    </row>
    <row r="529" spans="1:1" x14ac:dyDescent="0.35">
      <c r="A529" s="491"/>
    </row>
    <row r="530" spans="1:1" x14ac:dyDescent="0.35">
      <c r="A530" s="491"/>
    </row>
    <row r="531" spans="1:1" x14ac:dyDescent="0.35">
      <c r="A531" s="491"/>
    </row>
    <row r="532" spans="1:1" x14ac:dyDescent="0.35">
      <c r="A532" s="491"/>
    </row>
    <row r="533" spans="1:1" x14ac:dyDescent="0.35">
      <c r="A533" s="491"/>
    </row>
    <row r="534" spans="1:1" x14ac:dyDescent="0.35">
      <c r="A534" s="491"/>
    </row>
    <row r="535" spans="1:1" x14ac:dyDescent="0.35">
      <c r="A535" s="491"/>
    </row>
    <row r="536" spans="1:1" x14ac:dyDescent="0.35">
      <c r="A536" s="491"/>
    </row>
    <row r="537" spans="1:1" x14ac:dyDescent="0.35">
      <c r="A537" s="491"/>
    </row>
    <row r="538" spans="1:1" x14ac:dyDescent="0.35">
      <c r="A538" s="491"/>
    </row>
    <row r="539" spans="1:1" x14ac:dyDescent="0.35">
      <c r="A539" s="491"/>
    </row>
    <row r="540" spans="1:1" x14ac:dyDescent="0.35">
      <c r="A540" s="491"/>
    </row>
    <row r="541" spans="1:1" x14ac:dyDescent="0.35">
      <c r="A541" s="491"/>
    </row>
    <row r="542" spans="1:1" x14ac:dyDescent="0.35">
      <c r="A542" s="491"/>
    </row>
    <row r="543" spans="1:1" x14ac:dyDescent="0.35">
      <c r="A543" s="491"/>
    </row>
    <row r="544" spans="1:1" x14ac:dyDescent="0.35">
      <c r="A544" s="491"/>
    </row>
    <row r="545" spans="1:1" x14ac:dyDescent="0.35">
      <c r="A545" s="491"/>
    </row>
    <row r="546" spans="1:1" x14ac:dyDescent="0.35">
      <c r="A546" s="491"/>
    </row>
    <row r="547" spans="1:1" x14ac:dyDescent="0.35">
      <c r="A547" s="491"/>
    </row>
    <row r="548" spans="1:1" x14ac:dyDescent="0.35">
      <c r="A548" s="491"/>
    </row>
    <row r="549" spans="1:1" x14ac:dyDescent="0.35">
      <c r="A549" s="491"/>
    </row>
    <row r="550" spans="1:1" x14ac:dyDescent="0.35">
      <c r="A550" s="491"/>
    </row>
    <row r="551" spans="1:1" x14ac:dyDescent="0.35">
      <c r="A551" s="491"/>
    </row>
    <row r="552" spans="1:1" x14ac:dyDescent="0.35">
      <c r="A552" s="491"/>
    </row>
    <row r="553" spans="1:1" x14ac:dyDescent="0.35">
      <c r="A553" s="491"/>
    </row>
    <row r="554" spans="1:1" x14ac:dyDescent="0.35">
      <c r="A554" s="491"/>
    </row>
    <row r="555" spans="1:1" x14ac:dyDescent="0.35">
      <c r="A555" s="491"/>
    </row>
    <row r="556" spans="1:1" x14ac:dyDescent="0.35">
      <c r="A556" s="491"/>
    </row>
    <row r="557" spans="1:1" x14ac:dyDescent="0.35">
      <c r="A557" s="491"/>
    </row>
    <row r="558" spans="1:1" x14ac:dyDescent="0.35">
      <c r="A558" s="491"/>
    </row>
    <row r="559" spans="1:1" x14ac:dyDescent="0.35">
      <c r="A559" s="491"/>
    </row>
    <row r="560" spans="1:1" x14ac:dyDescent="0.35">
      <c r="A560" s="491"/>
    </row>
    <row r="561" spans="1:1" x14ac:dyDescent="0.35">
      <c r="A561" s="491"/>
    </row>
    <row r="562" spans="1:1" x14ac:dyDescent="0.35">
      <c r="A562" s="491"/>
    </row>
    <row r="563" spans="1:1" x14ac:dyDescent="0.35">
      <c r="A563" s="491"/>
    </row>
    <row r="564" spans="1:1" x14ac:dyDescent="0.35">
      <c r="A564" s="491"/>
    </row>
    <row r="565" spans="1:1" x14ac:dyDescent="0.35">
      <c r="A565" s="491"/>
    </row>
    <row r="566" spans="1:1" x14ac:dyDescent="0.35">
      <c r="A566" s="491"/>
    </row>
    <row r="567" spans="1:1" x14ac:dyDescent="0.35">
      <c r="A567" s="491"/>
    </row>
    <row r="568" spans="1:1" x14ac:dyDescent="0.35">
      <c r="A568" s="491"/>
    </row>
    <row r="569" spans="1:1" x14ac:dyDescent="0.35">
      <c r="A569" s="491"/>
    </row>
    <row r="570" spans="1:1" x14ac:dyDescent="0.35">
      <c r="A570" s="491"/>
    </row>
    <row r="571" spans="1:1" x14ac:dyDescent="0.35">
      <c r="A571" s="491"/>
    </row>
    <row r="572" spans="1:1" x14ac:dyDescent="0.35">
      <c r="A572" s="491"/>
    </row>
    <row r="573" spans="1:1" x14ac:dyDescent="0.35">
      <c r="A573" s="491"/>
    </row>
    <row r="574" spans="1:1" x14ac:dyDescent="0.35">
      <c r="A574" s="491"/>
    </row>
    <row r="575" spans="1:1" x14ac:dyDescent="0.35">
      <c r="A575" s="491"/>
    </row>
    <row r="576" spans="1:1" x14ac:dyDescent="0.35">
      <c r="A576" s="491"/>
    </row>
    <row r="577" spans="1:1" x14ac:dyDescent="0.35">
      <c r="A577" s="491"/>
    </row>
    <row r="578" spans="1:1" x14ac:dyDescent="0.35">
      <c r="A578" s="491"/>
    </row>
    <row r="579" spans="1:1" x14ac:dyDescent="0.35">
      <c r="A579" s="491"/>
    </row>
    <row r="580" spans="1:1" x14ac:dyDescent="0.35">
      <c r="A580" s="491"/>
    </row>
    <row r="581" spans="1:1" x14ac:dyDescent="0.35">
      <c r="A581" s="491"/>
    </row>
    <row r="582" spans="1:1" x14ac:dyDescent="0.35">
      <c r="A582" s="491"/>
    </row>
    <row r="583" spans="1:1" x14ac:dyDescent="0.35">
      <c r="A583" s="491"/>
    </row>
    <row r="584" spans="1:1" x14ac:dyDescent="0.35">
      <c r="A584" s="491"/>
    </row>
    <row r="585" spans="1:1" x14ac:dyDescent="0.35">
      <c r="A585" s="491"/>
    </row>
    <row r="586" spans="1:1" x14ac:dyDescent="0.35">
      <c r="A586" s="491"/>
    </row>
    <row r="587" spans="1:1" x14ac:dyDescent="0.35">
      <c r="A587" s="491"/>
    </row>
    <row r="588" spans="1:1" x14ac:dyDescent="0.35">
      <c r="A588" s="491"/>
    </row>
    <row r="589" spans="1:1" x14ac:dyDescent="0.35">
      <c r="A589" s="491"/>
    </row>
    <row r="590" spans="1:1" x14ac:dyDescent="0.35">
      <c r="A590" s="491"/>
    </row>
    <row r="591" spans="1:1" x14ac:dyDescent="0.35">
      <c r="A591" s="491"/>
    </row>
    <row r="592" spans="1:1" x14ac:dyDescent="0.35">
      <c r="A592" s="491"/>
    </row>
    <row r="593" spans="1:1" x14ac:dyDescent="0.35">
      <c r="A593" s="491"/>
    </row>
    <row r="594" spans="1:1" x14ac:dyDescent="0.35">
      <c r="A594" s="491"/>
    </row>
    <row r="595" spans="1:1" x14ac:dyDescent="0.35">
      <c r="A595" s="491"/>
    </row>
    <row r="596" spans="1:1" x14ac:dyDescent="0.35">
      <c r="A596" s="491"/>
    </row>
    <row r="597" spans="1:1" x14ac:dyDescent="0.35">
      <c r="A597" s="491"/>
    </row>
    <row r="598" spans="1:1" x14ac:dyDescent="0.35">
      <c r="A598" s="491"/>
    </row>
    <row r="599" spans="1:1" x14ac:dyDescent="0.35">
      <c r="A599" s="491"/>
    </row>
    <row r="600" spans="1:1" x14ac:dyDescent="0.35">
      <c r="A600" s="491"/>
    </row>
    <row r="601" spans="1:1" x14ac:dyDescent="0.35">
      <c r="A601" s="491"/>
    </row>
    <row r="602" spans="1:1" x14ac:dyDescent="0.35">
      <c r="A602" s="491"/>
    </row>
    <row r="603" spans="1:1" x14ac:dyDescent="0.35">
      <c r="A603" s="491"/>
    </row>
    <row r="604" spans="1:1" x14ac:dyDescent="0.35">
      <c r="A604" s="491"/>
    </row>
    <row r="605" spans="1:1" x14ac:dyDescent="0.35">
      <c r="A605" s="491"/>
    </row>
    <row r="606" spans="1:1" x14ac:dyDescent="0.35">
      <c r="A606" s="491"/>
    </row>
    <row r="607" spans="1:1" x14ac:dyDescent="0.35">
      <c r="A607" s="491"/>
    </row>
    <row r="608" spans="1:1" x14ac:dyDescent="0.35">
      <c r="A608" s="491"/>
    </row>
    <row r="609" spans="1:1" x14ac:dyDescent="0.35">
      <c r="A609" s="491"/>
    </row>
    <row r="610" spans="1:1" x14ac:dyDescent="0.35">
      <c r="A610" s="491"/>
    </row>
    <row r="611" spans="1:1" x14ac:dyDescent="0.35">
      <c r="A611" s="491"/>
    </row>
    <row r="612" spans="1:1" x14ac:dyDescent="0.35">
      <c r="A612" s="491"/>
    </row>
    <row r="613" spans="1:1" x14ac:dyDescent="0.35">
      <c r="A613" s="491"/>
    </row>
    <row r="614" spans="1:1" x14ac:dyDescent="0.35">
      <c r="A614" s="491"/>
    </row>
    <row r="615" spans="1:1" x14ac:dyDescent="0.35">
      <c r="A615" s="491"/>
    </row>
    <row r="616" spans="1:1" x14ac:dyDescent="0.35">
      <c r="A616" s="491"/>
    </row>
    <row r="617" spans="1:1" x14ac:dyDescent="0.35">
      <c r="A617" s="491"/>
    </row>
    <row r="618" spans="1:1" x14ac:dyDescent="0.35">
      <c r="A618" s="491"/>
    </row>
    <row r="619" spans="1:1" x14ac:dyDescent="0.35">
      <c r="A619" s="491"/>
    </row>
    <row r="620" spans="1:1" x14ac:dyDescent="0.35">
      <c r="A620" s="491"/>
    </row>
    <row r="621" spans="1:1" x14ac:dyDescent="0.35">
      <c r="A621" s="491"/>
    </row>
    <row r="622" spans="1:1" x14ac:dyDescent="0.35">
      <c r="A622" s="491"/>
    </row>
    <row r="623" spans="1:1" x14ac:dyDescent="0.35">
      <c r="A623" s="491"/>
    </row>
    <row r="624" spans="1:1" x14ac:dyDescent="0.35">
      <c r="A624" s="491"/>
    </row>
    <row r="625" spans="1:1" x14ac:dyDescent="0.35">
      <c r="A625" s="491"/>
    </row>
    <row r="626" spans="1:1" x14ac:dyDescent="0.35">
      <c r="A626" s="491"/>
    </row>
    <row r="627" spans="1:1" x14ac:dyDescent="0.35">
      <c r="A627" s="491"/>
    </row>
    <row r="628" spans="1:1" x14ac:dyDescent="0.35">
      <c r="A628" s="491"/>
    </row>
    <row r="629" spans="1:1" x14ac:dyDescent="0.35">
      <c r="A629" s="491"/>
    </row>
    <row r="630" spans="1:1" x14ac:dyDescent="0.35">
      <c r="A630" s="491"/>
    </row>
    <row r="631" spans="1:1" x14ac:dyDescent="0.35">
      <c r="A631" s="491"/>
    </row>
    <row r="632" spans="1:1" x14ac:dyDescent="0.35">
      <c r="A632" s="491"/>
    </row>
    <row r="633" spans="1:1" x14ac:dyDescent="0.35">
      <c r="A633" s="491"/>
    </row>
    <row r="634" spans="1:1" x14ac:dyDescent="0.35">
      <c r="A634" s="491"/>
    </row>
    <row r="635" spans="1:1" x14ac:dyDescent="0.35">
      <c r="A635" s="491"/>
    </row>
    <row r="636" spans="1:1" x14ac:dyDescent="0.35">
      <c r="A636" s="491"/>
    </row>
    <row r="637" spans="1:1" x14ac:dyDescent="0.35">
      <c r="A637" s="491"/>
    </row>
    <row r="638" spans="1:1" x14ac:dyDescent="0.35">
      <c r="A638" s="491"/>
    </row>
    <row r="639" spans="1:1" x14ac:dyDescent="0.35">
      <c r="A639" s="491"/>
    </row>
    <row r="640" spans="1:1" x14ac:dyDescent="0.35">
      <c r="A640" s="491"/>
    </row>
    <row r="641" spans="1:1" x14ac:dyDescent="0.35">
      <c r="A641" s="491"/>
    </row>
    <row r="642" spans="1:1" x14ac:dyDescent="0.35">
      <c r="A642" s="491"/>
    </row>
    <row r="643" spans="1:1" x14ac:dyDescent="0.35">
      <c r="A643" s="491"/>
    </row>
    <row r="644" spans="1:1" x14ac:dyDescent="0.35">
      <c r="A644" s="491"/>
    </row>
    <row r="645" spans="1:1" x14ac:dyDescent="0.35">
      <c r="A645" s="491"/>
    </row>
    <row r="646" spans="1:1" x14ac:dyDescent="0.35">
      <c r="A646" s="491"/>
    </row>
    <row r="647" spans="1:1" x14ac:dyDescent="0.35">
      <c r="A647" s="491"/>
    </row>
    <row r="648" spans="1:1" x14ac:dyDescent="0.35">
      <c r="A648" s="491"/>
    </row>
    <row r="649" spans="1:1" x14ac:dyDescent="0.35">
      <c r="A649" s="491"/>
    </row>
    <row r="650" spans="1:1" x14ac:dyDescent="0.35">
      <c r="A650" s="491"/>
    </row>
    <row r="651" spans="1:1" x14ac:dyDescent="0.35">
      <c r="A651" s="491"/>
    </row>
    <row r="652" spans="1:1" x14ac:dyDescent="0.35">
      <c r="A652" s="491"/>
    </row>
    <row r="653" spans="1:1" x14ac:dyDescent="0.35">
      <c r="A653" s="491"/>
    </row>
    <row r="654" spans="1:1" x14ac:dyDescent="0.35">
      <c r="A654" s="491"/>
    </row>
    <row r="655" spans="1:1" x14ac:dyDescent="0.35">
      <c r="A655" s="491"/>
    </row>
    <row r="656" spans="1:1" x14ac:dyDescent="0.35">
      <c r="A656" s="491"/>
    </row>
    <row r="657" spans="1:1" x14ac:dyDescent="0.35">
      <c r="A657" s="491"/>
    </row>
    <row r="658" spans="1:1" x14ac:dyDescent="0.35">
      <c r="A658" s="491"/>
    </row>
    <row r="659" spans="1:1" x14ac:dyDescent="0.35">
      <c r="A659" s="491"/>
    </row>
    <row r="660" spans="1:1" x14ac:dyDescent="0.35">
      <c r="A660" s="491"/>
    </row>
    <row r="661" spans="1:1" x14ac:dyDescent="0.35">
      <c r="A661" s="491"/>
    </row>
    <row r="662" spans="1:1" x14ac:dyDescent="0.35">
      <c r="A662" s="491"/>
    </row>
    <row r="663" spans="1:1" x14ac:dyDescent="0.35">
      <c r="A663" s="491"/>
    </row>
    <row r="664" spans="1:1" x14ac:dyDescent="0.35">
      <c r="A664" s="491"/>
    </row>
    <row r="665" spans="1:1" x14ac:dyDescent="0.35">
      <c r="A665" s="491"/>
    </row>
    <row r="666" spans="1:1" x14ac:dyDescent="0.35">
      <c r="A666" s="491"/>
    </row>
    <row r="667" spans="1:1" x14ac:dyDescent="0.35">
      <c r="A667" s="491"/>
    </row>
    <row r="668" spans="1:1" x14ac:dyDescent="0.35">
      <c r="A668" s="491"/>
    </row>
    <row r="669" spans="1:1" x14ac:dyDescent="0.35">
      <c r="A669" s="491"/>
    </row>
    <row r="670" spans="1:1" x14ac:dyDescent="0.35">
      <c r="A670" s="491"/>
    </row>
    <row r="671" spans="1:1" x14ac:dyDescent="0.35">
      <c r="A671" s="491"/>
    </row>
    <row r="672" spans="1:1" x14ac:dyDescent="0.35">
      <c r="A672" s="491"/>
    </row>
    <row r="673" spans="1:1" x14ac:dyDescent="0.35">
      <c r="A673" s="491"/>
    </row>
    <row r="674" spans="1:1" x14ac:dyDescent="0.35">
      <c r="A674" s="491"/>
    </row>
    <row r="675" spans="1:1" x14ac:dyDescent="0.35">
      <c r="A675" s="491"/>
    </row>
    <row r="676" spans="1:1" x14ac:dyDescent="0.35">
      <c r="A676" s="491"/>
    </row>
    <row r="677" spans="1:1" x14ac:dyDescent="0.35">
      <c r="A677" s="491"/>
    </row>
    <row r="678" spans="1:1" x14ac:dyDescent="0.35">
      <c r="A678" s="491"/>
    </row>
    <row r="679" spans="1:1" x14ac:dyDescent="0.35">
      <c r="A679" s="491"/>
    </row>
    <row r="680" spans="1:1" x14ac:dyDescent="0.35">
      <c r="A680" s="491"/>
    </row>
    <row r="681" spans="1:1" x14ac:dyDescent="0.35">
      <c r="A681" s="491"/>
    </row>
    <row r="682" spans="1:1" x14ac:dyDescent="0.35">
      <c r="A682" s="491"/>
    </row>
    <row r="683" spans="1:1" x14ac:dyDescent="0.35">
      <c r="A683" s="491"/>
    </row>
    <row r="684" spans="1:1" x14ac:dyDescent="0.35">
      <c r="A684" s="491"/>
    </row>
    <row r="685" spans="1:1" x14ac:dyDescent="0.35">
      <c r="A685" s="491"/>
    </row>
    <row r="686" spans="1:1" x14ac:dyDescent="0.35">
      <c r="A686" s="491"/>
    </row>
    <row r="687" spans="1:1" x14ac:dyDescent="0.35">
      <c r="A687" s="491"/>
    </row>
    <row r="688" spans="1:1" x14ac:dyDescent="0.35">
      <c r="A688" s="491"/>
    </row>
    <row r="689" spans="1:1" x14ac:dyDescent="0.35">
      <c r="A689" s="491"/>
    </row>
    <row r="690" spans="1:1" x14ac:dyDescent="0.35">
      <c r="A690" s="491"/>
    </row>
    <row r="691" spans="1:1" x14ac:dyDescent="0.35">
      <c r="A691" s="491"/>
    </row>
    <row r="692" spans="1:1" x14ac:dyDescent="0.35">
      <c r="A692" s="491"/>
    </row>
    <row r="693" spans="1:1" x14ac:dyDescent="0.35">
      <c r="A693" s="491"/>
    </row>
    <row r="694" spans="1:1" x14ac:dyDescent="0.35">
      <c r="A694" s="491"/>
    </row>
    <row r="695" spans="1:1" x14ac:dyDescent="0.35">
      <c r="A695" s="491"/>
    </row>
    <row r="696" spans="1:1" x14ac:dyDescent="0.35">
      <c r="A696" s="491"/>
    </row>
    <row r="697" spans="1:1" x14ac:dyDescent="0.35">
      <c r="A697" s="491"/>
    </row>
    <row r="698" spans="1:1" x14ac:dyDescent="0.35">
      <c r="A698" s="491"/>
    </row>
    <row r="699" spans="1:1" x14ac:dyDescent="0.35">
      <c r="A699" s="491"/>
    </row>
    <row r="700" spans="1:1" x14ac:dyDescent="0.35">
      <c r="A700" s="491"/>
    </row>
    <row r="701" spans="1:1" x14ac:dyDescent="0.35">
      <c r="A701" s="491"/>
    </row>
    <row r="702" spans="1:1" x14ac:dyDescent="0.35">
      <c r="A702" s="491"/>
    </row>
    <row r="703" spans="1:1" x14ac:dyDescent="0.35">
      <c r="A703" s="491"/>
    </row>
    <row r="704" spans="1:1" x14ac:dyDescent="0.35">
      <c r="A704" s="491"/>
    </row>
    <row r="705" spans="1:1" x14ac:dyDescent="0.35">
      <c r="A705" s="491"/>
    </row>
    <row r="706" spans="1:1" x14ac:dyDescent="0.35">
      <c r="A706" s="491"/>
    </row>
    <row r="707" spans="1:1" x14ac:dyDescent="0.35">
      <c r="A707" s="491"/>
    </row>
    <row r="708" spans="1:1" x14ac:dyDescent="0.35">
      <c r="A708" s="491"/>
    </row>
    <row r="709" spans="1:1" x14ac:dyDescent="0.35">
      <c r="A709" s="491"/>
    </row>
    <row r="710" spans="1:1" x14ac:dyDescent="0.35">
      <c r="A710" s="491"/>
    </row>
    <row r="711" spans="1:1" x14ac:dyDescent="0.35">
      <c r="A711" s="491"/>
    </row>
    <row r="712" spans="1:1" x14ac:dyDescent="0.35">
      <c r="A712" s="491"/>
    </row>
    <row r="713" spans="1:1" x14ac:dyDescent="0.35">
      <c r="A713" s="491"/>
    </row>
    <row r="714" spans="1:1" x14ac:dyDescent="0.35">
      <c r="A714" s="491"/>
    </row>
    <row r="715" spans="1:1" x14ac:dyDescent="0.35">
      <c r="A715" s="491"/>
    </row>
    <row r="716" spans="1:1" x14ac:dyDescent="0.35">
      <c r="A716" s="491"/>
    </row>
    <row r="717" spans="1:1" x14ac:dyDescent="0.35">
      <c r="A717" s="491"/>
    </row>
    <row r="718" spans="1:1" x14ac:dyDescent="0.35">
      <c r="A718" s="491"/>
    </row>
    <row r="719" spans="1:1" x14ac:dyDescent="0.35">
      <c r="A719" s="491"/>
    </row>
    <row r="720" spans="1:1" x14ac:dyDescent="0.35">
      <c r="A720" s="491"/>
    </row>
    <row r="721" spans="1:1" x14ac:dyDescent="0.35">
      <c r="A721" s="491"/>
    </row>
    <row r="722" spans="1:1" x14ac:dyDescent="0.35">
      <c r="A722" s="491"/>
    </row>
    <row r="723" spans="1:1" x14ac:dyDescent="0.35">
      <c r="A723" s="491"/>
    </row>
    <row r="724" spans="1:1" x14ac:dyDescent="0.35">
      <c r="A724" s="491"/>
    </row>
    <row r="725" spans="1:1" x14ac:dyDescent="0.35">
      <c r="A725" s="491"/>
    </row>
    <row r="726" spans="1:1" x14ac:dyDescent="0.35">
      <c r="A726" s="491"/>
    </row>
    <row r="727" spans="1:1" x14ac:dyDescent="0.35">
      <c r="A727" s="491"/>
    </row>
    <row r="728" spans="1:1" x14ac:dyDescent="0.35">
      <c r="A728" s="491"/>
    </row>
    <row r="729" spans="1:1" x14ac:dyDescent="0.35">
      <c r="A729" s="491"/>
    </row>
    <row r="730" spans="1:1" x14ac:dyDescent="0.35">
      <c r="A730" s="491"/>
    </row>
    <row r="731" spans="1:1" x14ac:dyDescent="0.35">
      <c r="A731" s="491"/>
    </row>
    <row r="732" spans="1:1" x14ac:dyDescent="0.35">
      <c r="A732" s="491"/>
    </row>
    <row r="733" spans="1:1" x14ac:dyDescent="0.35">
      <c r="A733" s="491"/>
    </row>
    <row r="734" spans="1:1" x14ac:dyDescent="0.35">
      <c r="A734" s="491"/>
    </row>
    <row r="735" spans="1:1" x14ac:dyDescent="0.35">
      <c r="A735" s="491"/>
    </row>
    <row r="736" spans="1:1" x14ac:dyDescent="0.35">
      <c r="A736" s="491"/>
    </row>
    <row r="737" spans="1:1" x14ac:dyDescent="0.35">
      <c r="A737" s="491"/>
    </row>
    <row r="738" spans="1:1" x14ac:dyDescent="0.35">
      <c r="A738" s="491"/>
    </row>
    <row r="739" spans="1:1" x14ac:dyDescent="0.35">
      <c r="A739" s="491"/>
    </row>
    <row r="740" spans="1:1" x14ac:dyDescent="0.35">
      <c r="A740" s="491"/>
    </row>
    <row r="741" spans="1:1" x14ac:dyDescent="0.35">
      <c r="A741" s="491"/>
    </row>
    <row r="742" spans="1:1" x14ac:dyDescent="0.35">
      <c r="A742" s="491"/>
    </row>
    <row r="743" spans="1:1" x14ac:dyDescent="0.35">
      <c r="A743" s="491"/>
    </row>
    <row r="744" spans="1:1" x14ac:dyDescent="0.35">
      <c r="A744" s="491"/>
    </row>
    <row r="745" spans="1:1" x14ac:dyDescent="0.35">
      <c r="A745" s="491"/>
    </row>
    <row r="746" spans="1:1" x14ac:dyDescent="0.35">
      <c r="A746" s="491"/>
    </row>
    <row r="747" spans="1:1" x14ac:dyDescent="0.35">
      <c r="A747" s="491"/>
    </row>
    <row r="748" spans="1:1" x14ac:dyDescent="0.35">
      <c r="A748" s="491"/>
    </row>
    <row r="749" spans="1:1" x14ac:dyDescent="0.35">
      <c r="A749" s="491"/>
    </row>
    <row r="750" spans="1:1" x14ac:dyDescent="0.35">
      <c r="A750" s="491"/>
    </row>
    <row r="751" spans="1:1" x14ac:dyDescent="0.35">
      <c r="A751" s="491"/>
    </row>
    <row r="752" spans="1:1" x14ac:dyDescent="0.35">
      <c r="A752" s="491"/>
    </row>
    <row r="753" spans="1:1" x14ac:dyDescent="0.35">
      <c r="A753" s="491"/>
    </row>
    <row r="754" spans="1:1" x14ac:dyDescent="0.35">
      <c r="A754" s="491"/>
    </row>
    <row r="755" spans="1:1" x14ac:dyDescent="0.35">
      <c r="A755" s="491"/>
    </row>
    <row r="756" spans="1:1" x14ac:dyDescent="0.35">
      <c r="A756" s="491"/>
    </row>
    <row r="757" spans="1:1" x14ac:dyDescent="0.35">
      <c r="A757" s="491"/>
    </row>
    <row r="758" spans="1:1" x14ac:dyDescent="0.35">
      <c r="A758" s="491"/>
    </row>
    <row r="759" spans="1:1" x14ac:dyDescent="0.35">
      <c r="A759" s="491"/>
    </row>
    <row r="760" spans="1:1" x14ac:dyDescent="0.35">
      <c r="A760" s="491"/>
    </row>
    <row r="761" spans="1:1" x14ac:dyDescent="0.35">
      <c r="A761" s="491"/>
    </row>
    <row r="762" spans="1:1" x14ac:dyDescent="0.35">
      <c r="A762" s="491"/>
    </row>
    <row r="763" spans="1:1" x14ac:dyDescent="0.35">
      <c r="A763" s="491"/>
    </row>
    <row r="764" spans="1:1" x14ac:dyDescent="0.35">
      <c r="A764" s="491"/>
    </row>
    <row r="765" spans="1:1" x14ac:dyDescent="0.35">
      <c r="A765" s="491"/>
    </row>
    <row r="766" spans="1:1" x14ac:dyDescent="0.35">
      <c r="A766" s="491"/>
    </row>
    <row r="767" spans="1:1" x14ac:dyDescent="0.35">
      <c r="A767" s="491"/>
    </row>
    <row r="768" spans="1:1" x14ac:dyDescent="0.35">
      <c r="A768" s="491"/>
    </row>
    <row r="769" spans="1:1" x14ac:dyDescent="0.35">
      <c r="A769" s="491"/>
    </row>
    <row r="770" spans="1:1" x14ac:dyDescent="0.35">
      <c r="A770" s="491"/>
    </row>
    <row r="771" spans="1:1" x14ac:dyDescent="0.35">
      <c r="A771" s="491"/>
    </row>
    <row r="772" spans="1:1" x14ac:dyDescent="0.35">
      <c r="A772" s="491"/>
    </row>
    <row r="773" spans="1:1" x14ac:dyDescent="0.35">
      <c r="A773" s="491"/>
    </row>
    <row r="774" spans="1:1" x14ac:dyDescent="0.35">
      <c r="A774" s="491"/>
    </row>
    <row r="775" spans="1:1" x14ac:dyDescent="0.35">
      <c r="A775" s="491"/>
    </row>
    <row r="776" spans="1:1" x14ac:dyDescent="0.35">
      <c r="A776" s="491"/>
    </row>
    <row r="777" spans="1:1" x14ac:dyDescent="0.35">
      <c r="A777" s="491"/>
    </row>
    <row r="778" spans="1:1" x14ac:dyDescent="0.35">
      <c r="A778" s="491"/>
    </row>
    <row r="779" spans="1:1" x14ac:dyDescent="0.35">
      <c r="A779" s="491"/>
    </row>
    <row r="780" spans="1:1" x14ac:dyDescent="0.35">
      <c r="A780" s="491"/>
    </row>
    <row r="781" spans="1:1" x14ac:dyDescent="0.35">
      <c r="A781" s="491"/>
    </row>
    <row r="782" spans="1:1" x14ac:dyDescent="0.35">
      <c r="A782" s="491"/>
    </row>
    <row r="783" spans="1:1" x14ac:dyDescent="0.35">
      <c r="A783" s="491"/>
    </row>
    <row r="784" spans="1:1" x14ac:dyDescent="0.35">
      <c r="A784" s="491"/>
    </row>
    <row r="785" spans="1:1" x14ac:dyDescent="0.35">
      <c r="A785" s="491"/>
    </row>
    <row r="786" spans="1:1" x14ac:dyDescent="0.35">
      <c r="A786" s="491"/>
    </row>
    <row r="787" spans="1:1" x14ac:dyDescent="0.35">
      <c r="A787" s="491"/>
    </row>
    <row r="788" spans="1:1" x14ac:dyDescent="0.35">
      <c r="A788" s="491"/>
    </row>
    <row r="789" spans="1:1" x14ac:dyDescent="0.35">
      <c r="A789" s="491"/>
    </row>
    <row r="790" spans="1:1" x14ac:dyDescent="0.35">
      <c r="A790" s="491"/>
    </row>
    <row r="791" spans="1:1" x14ac:dyDescent="0.35">
      <c r="A791" s="491"/>
    </row>
    <row r="792" spans="1:1" x14ac:dyDescent="0.35">
      <c r="A792" s="491"/>
    </row>
    <row r="793" spans="1:1" x14ac:dyDescent="0.35">
      <c r="A793" s="491"/>
    </row>
    <row r="794" spans="1:1" x14ac:dyDescent="0.35">
      <c r="A794" s="491"/>
    </row>
    <row r="795" spans="1:1" x14ac:dyDescent="0.35">
      <c r="A795" s="491"/>
    </row>
    <row r="796" spans="1:1" x14ac:dyDescent="0.35">
      <c r="A796" s="491"/>
    </row>
    <row r="797" spans="1:1" x14ac:dyDescent="0.35">
      <c r="A797" s="491"/>
    </row>
    <row r="798" spans="1:1" x14ac:dyDescent="0.35">
      <c r="A798" s="491"/>
    </row>
    <row r="799" spans="1:1" x14ac:dyDescent="0.35">
      <c r="A799" s="491"/>
    </row>
    <row r="800" spans="1:1" x14ac:dyDescent="0.35">
      <c r="A800" s="491"/>
    </row>
    <row r="801" spans="1:1" x14ac:dyDescent="0.35">
      <c r="A801" s="491"/>
    </row>
    <row r="802" spans="1:1" x14ac:dyDescent="0.35">
      <c r="A802" s="491"/>
    </row>
    <row r="803" spans="1:1" x14ac:dyDescent="0.35">
      <c r="A803" s="491"/>
    </row>
    <row r="804" spans="1:1" x14ac:dyDescent="0.35">
      <c r="A804" s="491"/>
    </row>
    <row r="805" spans="1:1" x14ac:dyDescent="0.35">
      <c r="A805" s="491"/>
    </row>
    <row r="806" spans="1:1" x14ac:dyDescent="0.35">
      <c r="A806" s="491"/>
    </row>
    <row r="807" spans="1:1" x14ac:dyDescent="0.35">
      <c r="A807" s="491"/>
    </row>
    <row r="808" spans="1:1" x14ac:dyDescent="0.35">
      <c r="A808" s="491"/>
    </row>
    <row r="809" spans="1:1" x14ac:dyDescent="0.35">
      <c r="A809" s="491"/>
    </row>
    <row r="810" spans="1:1" x14ac:dyDescent="0.35">
      <c r="A810" s="491"/>
    </row>
    <row r="811" spans="1:1" x14ac:dyDescent="0.35">
      <c r="A811" s="491"/>
    </row>
    <row r="812" spans="1:1" x14ac:dyDescent="0.35">
      <c r="A812" s="491"/>
    </row>
    <row r="813" spans="1:1" x14ac:dyDescent="0.35">
      <c r="A813" s="491"/>
    </row>
    <row r="814" spans="1:1" x14ac:dyDescent="0.35">
      <c r="A814" s="491"/>
    </row>
    <row r="815" spans="1:1" x14ac:dyDescent="0.35">
      <c r="A815" s="491"/>
    </row>
    <row r="816" spans="1:1" x14ac:dyDescent="0.35">
      <c r="A816" s="491"/>
    </row>
    <row r="817" spans="1:1" x14ac:dyDescent="0.35">
      <c r="A817" s="491"/>
    </row>
    <row r="818" spans="1:1" x14ac:dyDescent="0.35">
      <c r="A818" s="491"/>
    </row>
    <row r="819" spans="1:1" x14ac:dyDescent="0.35">
      <c r="A819" s="491"/>
    </row>
    <row r="820" spans="1:1" x14ac:dyDescent="0.35">
      <c r="A820" s="491"/>
    </row>
    <row r="821" spans="1:1" x14ac:dyDescent="0.35">
      <c r="A821" s="491"/>
    </row>
    <row r="822" spans="1:1" x14ac:dyDescent="0.35">
      <c r="A822" s="491"/>
    </row>
    <row r="823" spans="1:1" x14ac:dyDescent="0.35">
      <c r="A823" s="491"/>
    </row>
    <row r="824" spans="1:1" x14ac:dyDescent="0.35">
      <c r="A824" s="491"/>
    </row>
    <row r="825" spans="1:1" x14ac:dyDescent="0.35">
      <c r="A825" s="491"/>
    </row>
    <row r="826" spans="1:1" x14ac:dyDescent="0.35">
      <c r="A826" s="491"/>
    </row>
    <row r="827" spans="1:1" x14ac:dyDescent="0.35">
      <c r="A827" s="491"/>
    </row>
    <row r="828" spans="1:1" x14ac:dyDescent="0.35">
      <c r="A828" s="491"/>
    </row>
    <row r="829" spans="1:1" x14ac:dyDescent="0.35">
      <c r="A829" s="491"/>
    </row>
    <row r="830" spans="1:1" x14ac:dyDescent="0.35">
      <c r="A830" s="491"/>
    </row>
    <row r="831" spans="1:1" x14ac:dyDescent="0.35">
      <c r="A831" s="491"/>
    </row>
    <row r="832" spans="1:1" x14ac:dyDescent="0.35">
      <c r="A832" s="491"/>
    </row>
    <row r="833" spans="1:1" x14ac:dyDescent="0.35">
      <c r="A833" s="491"/>
    </row>
    <row r="834" spans="1:1" x14ac:dyDescent="0.35">
      <c r="A834" s="491"/>
    </row>
    <row r="835" spans="1:1" x14ac:dyDescent="0.35">
      <c r="A835" s="491"/>
    </row>
    <row r="836" spans="1:1" x14ac:dyDescent="0.35">
      <c r="A836" s="491"/>
    </row>
    <row r="837" spans="1:1" x14ac:dyDescent="0.35">
      <c r="A837" s="491"/>
    </row>
    <row r="838" spans="1:1" x14ac:dyDescent="0.35">
      <c r="A838" s="491"/>
    </row>
    <row r="839" spans="1:1" x14ac:dyDescent="0.35">
      <c r="A839" s="491"/>
    </row>
    <row r="840" spans="1:1" x14ac:dyDescent="0.35">
      <c r="A840" s="491"/>
    </row>
    <row r="841" spans="1:1" x14ac:dyDescent="0.35">
      <c r="A841" s="491"/>
    </row>
    <row r="842" spans="1:1" x14ac:dyDescent="0.35">
      <c r="A842" s="491"/>
    </row>
    <row r="843" spans="1:1" x14ac:dyDescent="0.35">
      <c r="A843" s="491"/>
    </row>
    <row r="844" spans="1:1" x14ac:dyDescent="0.35">
      <c r="A844" s="491"/>
    </row>
    <row r="845" spans="1:1" x14ac:dyDescent="0.35">
      <c r="A845" s="491"/>
    </row>
    <row r="846" spans="1:1" x14ac:dyDescent="0.35">
      <c r="A846" s="491"/>
    </row>
    <row r="847" spans="1:1" x14ac:dyDescent="0.35">
      <c r="A847" s="491"/>
    </row>
    <row r="848" spans="1:1" x14ac:dyDescent="0.35">
      <c r="A848" s="491"/>
    </row>
    <row r="849" spans="1:1" x14ac:dyDescent="0.35">
      <c r="A849" s="491"/>
    </row>
    <row r="850" spans="1:1" x14ac:dyDescent="0.35">
      <c r="A850" s="491"/>
    </row>
    <row r="851" spans="1:1" x14ac:dyDescent="0.35">
      <c r="A851" s="491"/>
    </row>
    <row r="852" spans="1:1" x14ac:dyDescent="0.35">
      <c r="A852" s="491"/>
    </row>
    <row r="853" spans="1:1" x14ac:dyDescent="0.35">
      <c r="A853" s="491"/>
    </row>
    <row r="854" spans="1:1" x14ac:dyDescent="0.35">
      <c r="A854" s="491"/>
    </row>
    <row r="855" spans="1:1" x14ac:dyDescent="0.35">
      <c r="A855" s="491"/>
    </row>
    <row r="856" spans="1:1" x14ac:dyDescent="0.35">
      <c r="A856" s="491"/>
    </row>
    <row r="857" spans="1:1" x14ac:dyDescent="0.35">
      <c r="A857" s="491"/>
    </row>
    <row r="858" spans="1:1" x14ac:dyDescent="0.35">
      <c r="A858" s="491"/>
    </row>
    <row r="859" spans="1:1" x14ac:dyDescent="0.35">
      <c r="A859" s="491"/>
    </row>
    <row r="860" spans="1:1" x14ac:dyDescent="0.35">
      <c r="A860" s="491"/>
    </row>
    <row r="861" spans="1:1" x14ac:dyDescent="0.35">
      <c r="A861" s="491"/>
    </row>
    <row r="862" spans="1:1" x14ac:dyDescent="0.35">
      <c r="A862" s="491"/>
    </row>
    <row r="863" spans="1:1" x14ac:dyDescent="0.35">
      <c r="A863" s="491"/>
    </row>
    <row r="864" spans="1:1" x14ac:dyDescent="0.35">
      <c r="A864" s="491"/>
    </row>
    <row r="865" spans="1:1" x14ac:dyDescent="0.35">
      <c r="A865" s="491"/>
    </row>
    <row r="866" spans="1:1" x14ac:dyDescent="0.35">
      <c r="A866" s="491"/>
    </row>
    <row r="867" spans="1:1" x14ac:dyDescent="0.35">
      <c r="A867" s="491"/>
    </row>
    <row r="868" spans="1:1" x14ac:dyDescent="0.35">
      <c r="A868" s="491"/>
    </row>
    <row r="869" spans="1:1" x14ac:dyDescent="0.35">
      <c r="A869" s="491"/>
    </row>
    <row r="870" spans="1:1" x14ac:dyDescent="0.35">
      <c r="A870" s="491"/>
    </row>
    <row r="871" spans="1:1" x14ac:dyDescent="0.35">
      <c r="A871" s="491"/>
    </row>
    <row r="872" spans="1:1" x14ac:dyDescent="0.35">
      <c r="A872" s="491"/>
    </row>
    <row r="873" spans="1:1" x14ac:dyDescent="0.35">
      <c r="A873" s="491"/>
    </row>
    <row r="874" spans="1:1" x14ac:dyDescent="0.35">
      <c r="A874" s="491"/>
    </row>
    <row r="875" spans="1:1" x14ac:dyDescent="0.35">
      <c r="A875" s="491"/>
    </row>
    <row r="876" spans="1:1" x14ac:dyDescent="0.35">
      <c r="A876" s="491"/>
    </row>
    <row r="877" spans="1:1" x14ac:dyDescent="0.35">
      <c r="A877" s="491"/>
    </row>
    <row r="878" spans="1:1" x14ac:dyDescent="0.35">
      <c r="A878" s="491"/>
    </row>
    <row r="879" spans="1:1" x14ac:dyDescent="0.35">
      <c r="A879" s="491"/>
    </row>
    <row r="880" spans="1:1" x14ac:dyDescent="0.35">
      <c r="A880" s="491"/>
    </row>
    <row r="881" spans="1:1" x14ac:dyDescent="0.35">
      <c r="A881" s="491"/>
    </row>
    <row r="882" spans="1:1" x14ac:dyDescent="0.35">
      <c r="A882" s="491"/>
    </row>
    <row r="883" spans="1:1" x14ac:dyDescent="0.35">
      <c r="A883" s="491"/>
    </row>
    <row r="884" spans="1:1" x14ac:dyDescent="0.35">
      <c r="A884" s="491"/>
    </row>
    <row r="885" spans="1:1" x14ac:dyDescent="0.35">
      <c r="A885" s="491"/>
    </row>
    <row r="886" spans="1:1" x14ac:dyDescent="0.35">
      <c r="A886" s="491"/>
    </row>
    <row r="887" spans="1:1" x14ac:dyDescent="0.35">
      <c r="A887" s="491"/>
    </row>
    <row r="888" spans="1:1" x14ac:dyDescent="0.35">
      <c r="A888" s="491"/>
    </row>
    <row r="889" spans="1:1" x14ac:dyDescent="0.35">
      <c r="A889" s="491"/>
    </row>
    <row r="890" spans="1:1" x14ac:dyDescent="0.35">
      <c r="A890" s="491"/>
    </row>
    <row r="891" spans="1:1" x14ac:dyDescent="0.35">
      <c r="A891" s="491"/>
    </row>
    <row r="892" spans="1:1" x14ac:dyDescent="0.35">
      <c r="A892" s="491"/>
    </row>
    <row r="893" spans="1:1" x14ac:dyDescent="0.35">
      <c r="A893" s="491"/>
    </row>
    <row r="894" spans="1:1" x14ac:dyDescent="0.35">
      <c r="A894" s="491"/>
    </row>
    <row r="895" spans="1:1" x14ac:dyDescent="0.35">
      <c r="A895" s="491"/>
    </row>
    <row r="896" spans="1:1" x14ac:dyDescent="0.35">
      <c r="A896" s="491"/>
    </row>
    <row r="897" spans="1:1" x14ac:dyDescent="0.35">
      <c r="A897" s="491"/>
    </row>
    <row r="898" spans="1:1" x14ac:dyDescent="0.35">
      <c r="A898" s="491"/>
    </row>
    <row r="899" spans="1:1" x14ac:dyDescent="0.35">
      <c r="A899" s="491"/>
    </row>
    <row r="900" spans="1:1" x14ac:dyDescent="0.35">
      <c r="A900" s="491"/>
    </row>
    <row r="901" spans="1:1" x14ac:dyDescent="0.35">
      <c r="A901" s="491"/>
    </row>
    <row r="902" spans="1:1" x14ac:dyDescent="0.35">
      <c r="A902" s="491"/>
    </row>
    <row r="903" spans="1:1" x14ac:dyDescent="0.35">
      <c r="A903" s="491"/>
    </row>
    <row r="904" spans="1:1" x14ac:dyDescent="0.35">
      <c r="A904" s="491"/>
    </row>
    <row r="905" spans="1:1" x14ac:dyDescent="0.35">
      <c r="A905" s="491"/>
    </row>
    <row r="906" spans="1:1" x14ac:dyDescent="0.35">
      <c r="A906" s="491"/>
    </row>
    <row r="907" spans="1:1" x14ac:dyDescent="0.35">
      <c r="A907" s="491"/>
    </row>
    <row r="908" spans="1:1" x14ac:dyDescent="0.35">
      <c r="A908" s="491"/>
    </row>
    <row r="909" spans="1:1" x14ac:dyDescent="0.35">
      <c r="A909" s="491"/>
    </row>
    <row r="910" spans="1:1" x14ac:dyDescent="0.35">
      <c r="A910" s="491"/>
    </row>
    <row r="911" spans="1:1" x14ac:dyDescent="0.35">
      <c r="A911" s="491"/>
    </row>
    <row r="912" spans="1:1" x14ac:dyDescent="0.35">
      <c r="A912" s="491"/>
    </row>
    <row r="913" spans="1:1" x14ac:dyDescent="0.35">
      <c r="A913" s="491"/>
    </row>
    <row r="914" spans="1:1" x14ac:dyDescent="0.35">
      <c r="A914" s="491"/>
    </row>
    <row r="915" spans="1:1" x14ac:dyDescent="0.35">
      <c r="A915" s="491"/>
    </row>
    <row r="916" spans="1:1" x14ac:dyDescent="0.35">
      <c r="A916" s="491"/>
    </row>
    <row r="917" spans="1:1" x14ac:dyDescent="0.35">
      <c r="A917" s="491"/>
    </row>
    <row r="918" spans="1:1" x14ac:dyDescent="0.35">
      <c r="A918" s="491"/>
    </row>
    <row r="919" spans="1:1" x14ac:dyDescent="0.35">
      <c r="A919" s="491"/>
    </row>
    <row r="920" spans="1:1" x14ac:dyDescent="0.35">
      <c r="A920" s="491"/>
    </row>
    <row r="921" spans="1:1" x14ac:dyDescent="0.35">
      <c r="A921" s="491"/>
    </row>
    <row r="922" spans="1:1" x14ac:dyDescent="0.35">
      <c r="A922" s="491"/>
    </row>
    <row r="923" spans="1:1" x14ac:dyDescent="0.35">
      <c r="A923" s="491"/>
    </row>
    <row r="924" spans="1:1" x14ac:dyDescent="0.35">
      <c r="A924" s="491"/>
    </row>
    <row r="925" spans="1:1" x14ac:dyDescent="0.35">
      <c r="A925" s="491"/>
    </row>
    <row r="926" spans="1:1" x14ac:dyDescent="0.35">
      <c r="A926" s="491"/>
    </row>
    <row r="927" spans="1:1" x14ac:dyDescent="0.35">
      <c r="A927" s="491"/>
    </row>
    <row r="928" spans="1:1" x14ac:dyDescent="0.35">
      <c r="A928" s="491"/>
    </row>
    <row r="929" spans="1:1" x14ac:dyDescent="0.35">
      <c r="A929" s="491"/>
    </row>
    <row r="930" spans="1:1" x14ac:dyDescent="0.35">
      <c r="A930" s="491"/>
    </row>
    <row r="931" spans="1:1" x14ac:dyDescent="0.35">
      <c r="A931" s="491"/>
    </row>
    <row r="932" spans="1:1" x14ac:dyDescent="0.35">
      <c r="A932" s="491"/>
    </row>
    <row r="933" spans="1:1" x14ac:dyDescent="0.35">
      <c r="A933" s="491"/>
    </row>
    <row r="934" spans="1:1" x14ac:dyDescent="0.35">
      <c r="A934" s="491"/>
    </row>
    <row r="935" spans="1:1" x14ac:dyDescent="0.35">
      <c r="A935" s="491"/>
    </row>
    <row r="936" spans="1:1" x14ac:dyDescent="0.35">
      <c r="A936" s="491"/>
    </row>
    <row r="937" spans="1:1" x14ac:dyDescent="0.35">
      <c r="A937" s="491"/>
    </row>
    <row r="938" spans="1:1" x14ac:dyDescent="0.35">
      <c r="A938" s="491"/>
    </row>
    <row r="939" spans="1:1" x14ac:dyDescent="0.35">
      <c r="A939" s="491"/>
    </row>
    <row r="940" spans="1:1" x14ac:dyDescent="0.35">
      <c r="A940" s="491"/>
    </row>
    <row r="941" spans="1:1" x14ac:dyDescent="0.35">
      <c r="A941" s="491"/>
    </row>
    <row r="942" spans="1:1" x14ac:dyDescent="0.35">
      <c r="A942" s="491"/>
    </row>
    <row r="943" spans="1:1" x14ac:dyDescent="0.35">
      <c r="A943" s="491"/>
    </row>
    <row r="944" spans="1:1" x14ac:dyDescent="0.35">
      <c r="A944" s="491"/>
    </row>
    <row r="945" spans="1:1" x14ac:dyDescent="0.35">
      <c r="A945" s="491"/>
    </row>
    <row r="946" spans="1:1" x14ac:dyDescent="0.35">
      <c r="A946" s="491"/>
    </row>
    <row r="947" spans="1:1" x14ac:dyDescent="0.35">
      <c r="A947" s="491"/>
    </row>
    <row r="948" spans="1:1" x14ac:dyDescent="0.35">
      <c r="A948" s="491"/>
    </row>
    <row r="949" spans="1:1" x14ac:dyDescent="0.35">
      <c r="A949" s="491"/>
    </row>
    <row r="950" spans="1:1" x14ac:dyDescent="0.35">
      <c r="A950" s="491"/>
    </row>
    <row r="951" spans="1:1" x14ac:dyDescent="0.35">
      <c r="A951" s="491"/>
    </row>
    <row r="952" spans="1:1" x14ac:dyDescent="0.35">
      <c r="A952" s="491"/>
    </row>
    <row r="953" spans="1:1" x14ac:dyDescent="0.35">
      <c r="A953" s="491"/>
    </row>
    <row r="954" spans="1:1" x14ac:dyDescent="0.35">
      <c r="A954" s="491"/>
    </row>
    <row r="955" spans="1:1" x14ac:dyDescent="0.35">
      <c r="A955" s="491"/>
    </row>
    <row r="956" spans="1:1" x14ac:dyDescent="0.35">
      <c r="A956" s="491"/>
    </row>
    <row r="957" spans="1:1" x14ac:dyDescent="0.35">
      <c r="A957" s="491"/>
    </row>
    <row r="958" spans="1:1" x14ac:dyDescent="0.35">
      <c r="A958" s="491"/>
    </row>
    <row r="959" spans="1:1" x14ac:dyDescent="0.35">
      <c r="A959" s="491"/>
    </row>
    <row r="960" spans="1:1" x14ac:dyDescent="0.35">
      <c r="A960" s="491"/>
    </row>
    <row r="961" spans="1:1" x14ac:dyDescent="0.35">
      <c r="A961" s="491"/>
    </row>
    <row r="962" spans="1:1" x14ac:dyDescent="0.35">
      <c r="A962" s="491"/>
    </row>
    <row r="963" spans="1:1" x14ac:dyDescent="0.35">
      <c r="A963" s="491"/>
    </row>
    <row r="964" spans="1:1" x14ac:dyDescent="0.35">
      <c r="A964" s="491"/>
    </row>
    <row r="965" spans="1:1" x14ac:dyDescent="0.35">
      <c r="A965" s="491"/>
    </row>
    <row r="966" spans="1:1" x14ac:dyDescent="0.35">
      <c r="A966" s="491"/>
    </row>
    <row r="967" spans="1:1" x14ac:dyDescent="0.35">
      <c r="A967" s="491"/>
    </row>
    <row r="968" spans="1:1" x14ac:dyDescent="0.35">
      <c r="A968" s="491"/>
    </row>
    <row r="969" spans="1:1" x14ac:dyDescent="0.35">
      <c r="A969" s="491"/>
    </row>
    <row r="970" spans="1:1" x14ac:dyDescent="0.35">
      <c r="A970" s="491"/>
    </row>
    <row r="971" spans="1:1" x14ac:dyDescent="0.35">
      <c r="A971" s="491"/>
    </row>
    <row r="972" spans="1:1" x14ac:dyDescent="0.35">
      <c r="A972" s="491"/>
    </row>
    <row r="973" spans="1:1" x14ac:dyDescent="0.35">
      <c r="A973" s="491"/>
    </row>
    <row r="974" spans="1:1" x14ac:dyDescent="0.35">
      <c r="A974" s="491"/>
    </row>
    <row r="975" spans="1:1" x14ac:dyDescent="0.35">
      <c r="A975" s="491"/>
    </row>
    <row r="976" spans="1:1" x14ac:dyDescent="0.35">
      <c r="A976" s="491"/>
    </row>
    <row r="977" spans="1:1" x14ac:dyDescent="0.35">
      <c r="A977" s="491"/>
    </row>
    <row r="978" spans="1:1" x14ac:dyDescent="0.35">
      <c r="A978" s="491"/>
    </row>
    <row r="979" spans="1:1" x14ac:dyDescent="0.35">
      <c r="A979" s="491"/>
    </row>
    <row r="980" spans="1:1" x14ac:dyDescent="0.35">
      <c r="A980" s="491"/>
    </row>
    <row r="981" spans="1:1" x14ac:dyDescent="0.35">
      <c r="A981" s="491"/>
    </row>
    <row r="982" spans="1:1" x14ac:dyDescent="0.35">
      <c r="A982" s="491"/>
    </row>
    <row r="983" spans="1:1" x14ac:dyDescent="0.35">
      <c r="A983" s="491"/>
    </row>
    <row r="984" spans="1:1" x14ac:dyDescent="0.35">
      <c r="A984" s="491"/>
    </row>
    <row r="985" spans="1:1" x14ac:dyDescent="0.35">
      <c r="A985" s="491"/>
    </row>
    <row r="986" spans="1:1" x14ac:dyDescent="0.35">
      <c r="A986" s="491"/>
    </row>
    <row r="987" spans="1:1" x14ac:dyDescent="0.35">
      <c r="A987" s="491"/>
    </row>
    <row r="988" spans="1:1" x14ac:dyDescent="0.35">
      <c r="A988" s="491"/>
    </row>
    <row r="989" spans="1:1" x14ac:dyDescent="0.35">
      <c r="A989" s="491"/>
    </row>
    <row r="990" spans="1:1" x14ac:dyDescent="0.35">
      <c r="A990" s="491"/>
    </row>
    <row r="991" spans="1:1" x14ac:dyDescent="0.35">
      <c r="A991" s="491"/>
    </row>
    <row r="992" spans="1:1" x14ac:dyDescent="0.35">
      <c r="A992" s="491"/>
    </row>
    <row r="993" spans="1:1" x14ac:dyDescent="0.35">
      <c r="A993" s="491"/>
    </row>
    <row r="994" spans="1:1" x14ac:dyDescent="0.35">
      <c r="A994" s="491"/>
    </row>
    <row r="995" spans="1:1" x14ac:dyDescent="0.35">
      <c r="A995" s="491"/>
    </row>
    <row r="996" spans="1:1" x14ac:dyDescent="0.35">
      <c r="A996" s="491"/>
    </row>
    <row r="997" spans="1:1" x14ac:dyDescent="0.35">
      <c r="A997" s="491"/>
    </row>
    <row r="998" spans="1:1" x14ac:dyDescent="0.35">
      <c r="A998" s="491"/>
    </row>
    <row r="999" spans="1:1" x14ac:dyDescent="0.35">
      <c r="A999" s="491"/>
    </row>
    <row r="1000" spans="1:1" x14ac:dyDescent="0.35">
      <c r="A1000" s="491"/>
    </row>
    <row r="1001" spans="1:1" x14ac:dyDescent="0.35">
      <c r="A1001" s="491"/>
    </row>
    <row r="1002" spans="1:1" x14ac:dyDescent="0.35">
      <c r="A1002" s="491"/>
    </row>
    <row r="1003" spans="1:1" x14ac:dyDescent="0.35">
      <c r="A1003" s="491"/>
    </row>
    <row r="1004" spans="1:1" x14ac:dyDescent="0.35">
      <c r="A1004" s="491"/>
    </row>
    <row r="1005" spans="1:1" x14ac:dyDescent="0.35">
      <c r="A1005" s="491"/>
    </row>
    <row r="1006" spans="1:1" x14ac:dyDescent="0.35">
      <c r="A1006" s="491"/>
    </row>
    <row r="1007" spans="1:1" x14ac:dyDescent="0.35">
      <c r="A1007" s="491"/>
    </row>
    <row r="1008" spans="1:1" x14ac:dyDescent="0.35">
      <c r="A1008" s="491"/>
    </row>
    <row r="1009" spans="1:1" x14ac:dyDescent="0.35">
      <c r="A1009" s="491"/>
    </row>
    <row r="1010" spans="1:1" x14ac:dyDescent="0.35">
      <c r="A1010" s="491"/>
    </row>
    <row r="1011" spans="1:1" x14ac:dyDescent="0.35">
      <c r="A1011" s="491"/>
    </row>
    <row r="1012" spans="1:1" x14ac:dyDescent="0.35">
      <c r="A1012" s="491"/>
    </row>
    <row r="1013" spans="1:1" x14ac:dyDescent="0.35">
      <c r="A1013" s="491"/>
    </row>
    <row r="1014" spans="1:1" x14ac:dyDescent="0.35">
      <c r="A1014" s="491"/>
    </row>
    <row r="1015" spans="1:1" x14ac:dyDescent="0.35">
      <c r="A1015" s="491"/>
    </row>
    <row r="1016" spans="1:1" x14ac:dyDescent="0.35">
      <c r="A1016" s="491"/>
    </row>
    <row r="1017" spans="1:1" x14ac:dyDescent="0.35">
      <c r="A1017" s="491"/>
    </row>
    <row r="1018" spans="1:1" x14ac:dyDescent="0.35">
      <c r="A1018" s="491"/>
    </row>
    <row r="1019" spans="1:1" x14ac:dyDescent="0.35">
      <c r="A1019" s="491"/>
    </row>
    <row r="1020" spans="1:1" x14ac:dyDescent="0.35">
      <c r="A1020" s="491"/>
    </row>
    <row r="1021" spans="1:1" x14ac:dyDescent="0.35">
      <c r="A1021" s="491"/>
    </row>
    <row r="1022" spans="1:1" x14ac:dyDescent="0.35">
      <c r="A1022" s="491"/>
    </row>
    <row r="1023" spans="1:1" x14ac:dyDescent="0.35">
      <c r="A1023" s="491"/>
    </row>
    <row r="1024" spans="1:1" x14ac:dyDescent="0.35">
      <c r="A1024" s="491"/>
    </row>
    <row r="1025" spans="1:1" x14ac:dyDescent="0.35">
      <c r="A1025" s="491"/>
    </row>
    <row r="1026" spans="1:1" x14ac:dyDescent="0.35">
      <c r="A1026" s="491"/>
    </row>
    <row r="1027" spans="1:1" x14ac:dyDescent="0.35">
      <c r="A1027" s="491"/>
    </row>
    <row r="1028" spans="1:1" x14ac:dyDescent="0.35">
      <c r="A1028" s="491"/>
    </row>
    <row r="1029" spans="1:1" x14ac:dyDescent="0.35">
      <c r="A1029" s="491"/>
    </row>
    <row r="1030" spans="1:1" x14ac:dyDescent="0.35">
      <c r="A1030" s="491"/>
    </row>
    <row r="1031" spans="1:1" x14ac:dyDescent="0.35">
      <c r="A1031" s="491"/>
    </row>
    <row r="1032" spans="1:1" x14ac:dyDescent="0.35">
      <c r="A1032" s="491"/>
    </row>
    <row r="1033" spans="1:1" x14ac:dyDescent="0.35">
      <c r="A1033" s="491"/>
    </row>
    <row r="1034" spans="1:1" x14ac:dyDescent="0.35">
      <c r="A1034" s="491"/>
    </row>
    <row r="1035" spans="1:1" x14ac:dyDescent="0.35">
      <c r="A1035" s="491"/>
    </row>
    <row r="1036" spans="1:1" x14ac:dyDescent="0.35">
      <c r="A1036" s="491"/>
    </row>
    <row r="1037" spans="1:1" x14ac:dyDescent="0.35">
      <c r="A1037" s="491"/>
    </row>
    <row r="1038" spans="1:1" x14ac:dyDescent="0.35">
      <c r="A1038" s="491"/>
    </row>
    <row r="1039" spans="1:1" x14ac:dyDescent="0.35">
      <c r="A1039" s="491"/>
    </row>
    <row r="1040" spans="1:1" x14ac:dyDescent="0.35">
      <c r="A1040" s="491"/>
    </row>
    <row r="1041" spans="1:1" x14ac:dyDescent="0.35">
      <c r="A1041" s="491"/>
    </row>
    <row r="1042" spans="1:1" x14ac:dyDescent="0.35">
      <c r="A1042" s="491"/>
    </row>
    <row r="1043" spans="1:1" x14ac:dyDescent="0.35">
      <c r="A1043" s="491"/>
    </row>
    <row r="1044" spans="1:1" x14ac:dyDescent="0.35">
      <c r="A1044" s="491"/>
    </row>
    <row r="1045" spans="1:1" x14ac:dyDescent="0.35">
      <c r="A1045" s="491"/>
    </row>
    <row r="1046" spans="1:1" x14ac:dyDescent="0.35">
      <c r="A1046" s="491"/>
    </row>
    <row r="1047" spans="1:1" x14ac:dyDescent="0.35">
      <c r="A1047" s="491"/>
    </row>
    <row r="1048" spans="1:1" x14ac:dyDescent="0.35">
      <c r="A1048" s="491"/>
    </row>
    <row r="1049" spans="1:1" x14ac:dyDescent="0.35">
      <c r="A1049" s="491"/>
    </row>
    <row r="1050" spans="1:1" x14ac:dyDescent="0.35">
      <c r="A1050" s="491"/>
    </row>
    <row r="1051" spans="1:1" x14ac:dyDescent="0.35">
      <c r="A1051" s="491"/>
    </row>
    <row r="1052" spans="1:1" x14ac:dyDescent="0.35">
      <c r="A1052" s="491"/>
    </row>
    <row r="1053" spans="1:1" x14ac:dyDescent="0.35">
      <c r="A1053" s="491"/>
    </row>
    <row r="1054" spans="1:1" x14ac:dyDescent="0.35">
      <c r="A1054" s="491"/>
    </row>
    <row r="1055" spans="1:1" x14ac:dyDescent="0.35">
      <c r="A1055" s="491"/>
    </row>
    <row r="1056" spans="1:1" x14ac:dyDescent="0.35">
      <c r="A1056" s="491"/>
    </row>
    <row r="1057" spans="1:1" x14ac:dyDescent="0.35">
      <c r="A1057" s="491"/>
    </row>
    <row r="1058" spans="1:1" x14ac:dyDescent="0.35">
      <c r="A1058" s="491"/>
    </row>
    <row r="1059" spans="1:1" x14ac:dyDescent="0.35">
      <c r="A1059" s="491"/>
    </row>
    <row r="1060" spans="1:1" x14ac:dyDescent="0.35">
      <c r="A1060" s="491"/>
    </row>
    <row r="1061" spans="1:1" x14ac:dyDescent="0.35">
      <c r="A1061" s="491"/>
    </row>
    <row r="1062" spans="1:1" x14ac:dyDescent="0.35">
      <c r="A1062" s="491"/>
    </row>
    <row r="1063" spans="1:1" x14ac:dyDescent="0.35">
      <c r="A1063" s="491"/>
    </row>
    <row r="1064" spans="1:1" x14ac:dyDescent="0.35">
      <c r="A1064" s="491"/>
    </row>
    <row r="1065" spans="1:1" x14ac:dyDescent="0.35">
      <c r="A1065" s="491"/>
    </row>
    <row r="1066" spans="1:1" x14ac:dyDescent="0.35">
      <c r="A1066" s="491"/>
    </row>
    <row r="1067" spans="1:1" x14ac:dyDescent="0.35">
      <c r="A1067" s="491"/>
    </row>
    <row r="1068" spans="1:1" x14ac:dyDescent="0.35">
      <c r="A1068" s="491"/>
    </row>
    <row r="1069" spans="1:1" x14ac:dyDescent="0.35">
      <c r="A1069" s="491"/>
    </row>
    <row r="1070" spans="1:1" x14ac:dyDescent="0.35">
      <c r="A1070" s="491"/>
    </row>
    <row r="1071" spans="1:1" x14ac:dyDescent="0.35">
      <c r="A1071" s="491"/>
    </row>
    <row r="1072" spans="1:1" x14ac:dyDescent="0.35">
      <c r="A1072" s="491"/>
    </row>
    <row r="1073" spans="1:1" x14ac:dyDescent="0.35">
      <c r="A1073" s="491"/>
    </row>
    <row r="1074" spans="1:1" x14ac:dyDescent="0.35">
      <c r="A1074" s="491"/>
    </row>
    <row r="1075" spans="1:1" x14ac:dyDescent="0.35">
      <c r="A1075" s="491"/>
    </row>
    <row r="1076" spans="1:1" x14ac:dyDescent="0.35">
      <c r="A1076" s="491"/>
    </row>
    <row r="1077" spans="1:1" x14ac:dyDescent="0.35">
      <c r="A1077" s="491"/>
    </row>
    <row r="1078" spans="1:1" x14ac:dyDescent="0.35">
      <c r="A1078" s="491"/>
    </row>
    <row r="1079" spans="1:1" x14ac:dyDescent="0.35">
      <c r="A1079" s="491"/>
    </row>
    <row r="1080" spans="1:1" x14ac:dyDescent="0.35">
      <c r="A1080" s="491"/>
    </row>
    <row r="1081" spans="1:1" x14ac:dyDescent="0.35">
      <c r="A1081" s="491"/>
    </row>
    <row r="1082" spans="1:1" x14ac:dyDescent="0.35">
      <c r="A1082" s="491"/>
    </row>
    <row r="1083" spans="1:1" x14ac:dyDescent="0.35">
      <c r="A1083" s="491"/>
    </row>
    <row r="1084" spans="1:1" x14ac:dyDescent="0.35">
      <c r="A1084" s="491"/>
    </row>
    <row r="1085" spans="1:1" x14ac:dyDescent="0.35">
      <c r="A1085" s="491"/>
    </row>
    <row r="1086" spans="1:1" x14ac:dyDescent="0.35">
      <c r="A1086" s="491"/>
    </row>
    <row r="1087" spans="1:1" x14ac:dyDescent="0.35">
      <c r="A1087" s="491"/>
    </row>
    <row r="1088" spans="1:1" x14ac:dyDescent="0.35">
      <c r="A1088" s="491"/>
    </row>
    <row r="1089" spans="1:1" x14ac:dyDescent="0.35">
      <c r="A1089" s="491"/>
    </row>
    <row r="1090" spans="1:1" x14ac:dyDescent="0.35">
      <c r="A1090" s="491"/>
    </row>
    <row r="1091" spans="1:1" x14ac:dyDescent="0.35">
      <c r="A1091" s="491"/>
    </row>
    <row r="1092" spans="1:1" x14ac:dyDescent="0.35">
      <c r="A1092" s="491"/>
    </row>
    <row r="1093" spans="1:1" x14ac:dyDescent="0.35">
      <c r="A1093" s="491"/>
    </row>
    <row r="1094" spans="1:1" x14ac:dyDescent="0.35">
      <c r="A1094" s="491"/>
    </row>
    <row r="1095" spans="1:1" x14ac:dyDescent="0.35">
      <c r="A1095" s="491"/>
    </row>
    <row r="1096" spans="1:1" x14ac:dyDescent="0.35">
      <c r="A1096" s="491"/>
    </row>
    <row r="1097" spans="1:1" x14ac:dyDescent="0.35">
      <c r="A1097" s="491"/>
    </row>
    <row r="1098" spans="1:1" x14ac:dyDescent="0.35">
      <c r="A1098" s="491"/>
    </row>
    <row r="1099" spans="1:1" x14ac:dyDescent="0.35">
      <c r="A1099" s="491"/>
    </row>
    <row r="1100" spans="1:1" x14ac:dyDescent="0.35">
      <c r="A1100" s="491"/>
    </row>
    <row r="1101" spans="1:1" x14ac:dyDescent="0.35">
      <c r="A1101" s="491"/>
    </row>
    <row r="1102" spans="1:1" x14ac:dyDescent="0.35">
      <c r="A1102" s="491"/>
    </row>
    <row r="1103" spans="1:1" x14ac:dyDescent="0.35">
      <c r="A1103" s="491"/>
    </row>
    <row r="1104" spans="1:1" x14ac:dyDescent="0.35">
      <c r="A1104" s="491"/>
    </row>
    <row r="1105" spans="1:1" x14ac:dyDescent="0.35">
      <c r="A1105" s="491"/>
    </row>
    <row r="1106" spans="1:1" x14ac:dyDescent="0.35">
      <c r="A1106" s="491"/>
    </row>
    <row r="1107" spans="1:1" x14ac:dyDescent="0.35">
      <c r="A1107" s="491"/>
    </row>
    <row r="1108" spans="1:1" x14ac:dyDescent="0.35">
      <c r="A1108" s="491"/>
    </row>
    <row r="1109" spans="1:1" x14ac:dyDescent="0.35">
      <c r="A1109" s="491"/>
    </row>
    <row r="1110" spans="1:1" x14ac:dyDescent="0.35">
      <c r="A1110" s="491"/>
    </row>
    <row r="1111" spans="1:1" x14ac:dyDescent="0.35">
      <c r="A1111" s="491"/>
    </row>
    <row r="1112" spans="1:1" x14ac:dyDescent="0.35">
      <c r="A1112" s="491"/>
    </row>
    <row r="1113" spans="1:1" x14ac:dyDescent="0.35">
      <c r="A1113" s="491"/>
    </row>
    <row r="1114" spans="1:1" x14ac:dyDescent="0.35">
      <c r="A1114" s="491"/>
    </row>
    <row r="1115" spans="1:1" x14ac:dyDescent="0.35">
      <c r="A1115" s="491"/>
    </row>
    <row r="1116" spans="1:1" x14ac:dyDescent="0.35">
      <c r="A1116" s="491"/>
    </row>
    <row r="1117" spans="1:1" x14ac:dyDescent="0.35">
      <c r="A1117" s="491"/>
    </row>
    <row r="1118" spans="1:1" x14ac:dyDescent="0.35">
      <c r="A1118" s="491"/>
    </row>
    <row r="1119" spans="1:1" x14ac:dyDescent="0.35">
      <c r="A1119" s="491"/>
    </row>
    <row r="1120" spans="1:1" x14ac:dyDescent="0.35">
      <c r="A1120" s="491"/>
    </row>
    <row r="1121" spans="1:1" x14ac:dyDescent="0.35">
      <c r="A1121" s="491"/>
    </row>
    <row r="1122" spans="1:1" x14ac:dyDescent="0.35">
      <c r="A1122" s="491"/>
    </row>
    <row r="1123" spans="1:1" x14ac:dyDescent="0.35">
      <c r="A1123" s="491"/>
    </row>
    <row r="1124" spans="1:1" x14ac:dyDescent="0.35">
      <c r="A1124" s="491"/>
    </row>
    <row r="1125" spans="1:1" x14ac:dyDescent="0.35">
      <c r="A1125" s="491"/>
    </row>
    <row r="1126" spans="1:1" x14ac:dyDescent="0.35">
      <c r="A1126" s="491"/>
    </row>
    <row r="1127" spans="1:1" x14ac:dyDescent="0.35">
      <c r="A1127" s="491"/>
    </row>
    <row r="1128" spans="1:1" x14ac:dyDescent="0.35">
      <c r="A1128" s="491"/>
    </row>
    <row r="1129" spans="1:1" x14ac:dyDescent="0.35">
      <c r="A1129" s="491"/>
    </row>
    <row r="1130" spans="1:1" x14ac:dyDescent="0.35">
      <c r="A1130" s="491"/>
    </row>
    <row r="1131" spans="1:1" x14ac:dyDescent="0.35">
      <c r="A1131" s="491"/>
    </row>
    <row r="1132" spans="1:1" x14ac:dyDescent="0.35">
      <c r="A1132" s="491"/>
    </row>
    <row r="1133" spans="1:1" x14ac:dyDescent="0.35">
      <c r="A1133" s="491"/>
    </row>
    <row r="1134" spans="1:1" x14ac:dyDescent="0.35">
      <c r="A1134" s="491"/>
    </row>
    <row r="1135" spans="1:1" x14ac:dyDescent="0.35">
      <c r="A1135" s="491"/>
    </row>
    <row r="1136" spans="1:1" x14ac:dyDescent="0.35">
      <c r="A1136" s="491"/>
    </row>
    <row r="1137" spans="1:1" x14ac:dyDescent="0.35">
      <c r="A1137" s="491"/>
    </row>
    <row r="1138" spans="1:1" x14ac:dyDescent="0.35">
      <c r="A1138" s="491"/>
    </row>
    <row r="1139" spans="1:1" x14ac:dyDescent="0.35">
      <c r="A1139" s="491"/>
    </row>
    <row r="1140" spans="1:1" x14ac:dyDescent="0.35">
      <c r="A1140" s="491"/>
    </row>
    <row r="1141" spans="1:1" x14ac:dyDescent="0.35">
      <c r="A1141" s="491"/>
    </row>
    <row r="1142" spans="1:1" x14ac:dyDescent="0.35">
      <c r="A1142" s="491"/>
    </row>
    <row r="1143" spans="1:1" x14ac:dyDescent="0.35">
      <c r="A1143" s="491"/>
    </row>
    <row r="1144" spans="1:1" x14ac:dyDescent="0.35">
      <c r="A1144" s="491"/>
    </row>
    <row r="1145" spans="1:1" x14ac:dyDescent="0.35">
      <c r="A1145" s="491"/>
    </row>
    <row r="1146" spans="1:1" x14ac:dyDescent="0.35">
      <c r="A1146" s="491"/>
    </row>
    <row r="1147" spans="1:1" x14ac:dyDescent="0.35">
      <c r="A1147" s="491"/>
    </row>
    <row r="1148" spans="1:1" x14ac:dyDescent="0.35">
      <c r="A1148" s="491"/>
    </row>
    <row r="1149" spans="1:1" x14ac:dyDescent="0.35">
      <c r="A1149" s="491"/>
    </row>
    <row r="1150" spans="1:1" x14ac:dyDescent="0.35">
      <c r="A1150" s="491"/>
    </row>
    <row r="1151" spans="1:1" x14ac:dyDescent="0.35">
      <c r="A1151" s="491"/>
    </row>
    <row r="1152" spans="1:1" x14ac:dyDescent="0.35">
      <c r="A1152" s="491"/>
    </row>
    <row r="1153" spans="1:1" x14ac:dyDescent="0.35">
      <c r="A1153" s="491"/>
    </row>
    <row r="1154" spans="1:1" x14ac:dyDescent="0.35">
      <c r="A1154" s="491"/>
    </row>
    <row r="1155" spans="1:1" x14ac:dyDescent="0.35">
      <c r="A1155" s="491"/>
    </row>
    <row r="1156" spans="1:1" x14ac:dyDescent="0.35">
      <c r="A1156" s="491"/>
    </row>
    <row r="1157" spans="1:1" x14ac:dyDescent="0.35">
      <c r="A1157" s="491"/>
    </row>
    <row r="1158" spans="1:1" x14ac:dyDescent="0.35">
      <c r="A1158" s="491"/>
    </row>
    <row r="1159" spans="1:1" x14ac:dyDescent="0.35">
      <c r="A1159" s="491"/>
    </row>
    <row r="1160" spans="1:1" x14ac:dyDescent="0.35">
      <c r="A1160" s="491"/>
    </row>
    <row r="1161" spans="1:1" x14ac:dyDescent="0.35">
      <c r="A1161" s="491"/>
    </row>
    <row r="1162" spans="1:1" x14ac:dyDescent="0.35">
      <c r="A1162" s="491"/>
    </row>
    <row r="1163" spans="1:1" x14ac:dyDescent="0.35">
      <c r="A1163" s="491"/>
    </row>
    <row r="1164" spans="1:1" x14ac:dyDescent="0.35">
      <c r="A1164" s="491"/>
    </row>
    <row r="1165" spans="1:1" x14ac:dyDescent="0.35">
      <c r="A1165" s="491"/>
    </row>
    <row r="1166" spans="1:1" x14ac:dyDescent="0.35">
      <c r="A1166" s="491"/>
    </row>
    <row r="1167" spans="1:1" x14ac:dyDescent="0.35">
      <c r="A1167" s="491"/>
    </row>
    <row r="1168" spans="1:1" x14ac:dyDescent="0.35">
      <c r="A1168" s="491"/>
    </row>
    <row r="1169" spans="1:1" x14ac:dyDescent="0.35">
      <c r="A1169" s="491"/>
    </row>
    <row r="1170" spans="1:1" x14ac:dyDescent="0.35">
      <c r="A1170" s="491"/>
    </row>
    <row r="1171" spans="1:1" x14ac:dyDescent="0.35">
      <c r="A1171" s="491"/>
    </row>
    <row r="1172" spans="1:1" x14ac:dyDescent="0.35">
      <c r="A1172" s="491"/>
    </row>
    <row r="1173" spans="1:1" x14ac:dyDescent="0.35">
      <c r="A1173" s="491"/>
    </row>
    <row r="1174" spans="1:1" x14ac:dyDescent="0.35">
      <c r="A1174" s="491"/>
    </row>
    <row r="1175" spans="1:1" x14ac:dyDescent="0.35">
      <c r="A1175" s="491"/>
    </row>
    <row r="1176" spans="1:1" x14ac:dyDescent="0.35">
      <c r="A1176" s="491"/>
    </row>
    <row r="1177" spans="1:1" x14ac:dyDescent="0.35">
      <c r="A1177" s="491"/>
    </row>
    <row r="1178" spans="1:1" x14ac:dyDescent="0.35">
      <c r="A1178" s="491"/>
    </row>
    <row r="1179" spans="1:1" x14ac:dyDescent="0.35">
      <c r="A1179" s="491"/>
    </row>
    <row r="1180" spans="1:1" x14ac:dyDescent="0.35">
      <c r="A1180" s="491"/>
    </row>
    <row r="1181" spans="1:1" x14ac:dyDescent="0.35">
      <c r="A1181" s="491"/>
    </row>
    <row r="1182" spans="1:1" x14ac:dyDescent="0.35">
      <c r="A1182" s="491"/>
    </row>
    <row r="1183" spans="1:1" x14ac:dyDescent="0.35">
      <c r="A1183" s="491"/>
    </row>
    <row r="1184" spans="1:1" x14ac:dyDescent="0.35">
      <c r="A1184" s="491"/>
    </row>
    <row r="1185" spans="1:1" x14ac:dyDescent="0.35">
      <c r="A1185" s="491"/>
    </row>
    <row r="1186" spans="1:1" x14ac:dyDescent="0.35">
      <c r="A1186" s="491"/>
    </row>
    <row r="1187" spans="1:1" x14ac:dyDescent="0.35">
      <c r="A1187" s="491"/>
    </row>
    <row r="1188" spans="1:1" x14ac:dyDescent="0.35">
      <c r="A1188" s="491"/>
    </row>
    <row r="1189" spans="1:1" x14ac:dyDescent="0.35">
      <c r="A1189" s="491"/>
    </row>
    <row r="1190" spans="1:1" x14ac:dyDescent="0.35">
      <c r="A1190" s="491"/>
    </row>
    <row r="1191" spans="1:1" x14ac:dyDescent="0.35">
      <c r="A1191" s="491"/>
    </row>
    <row r="1192" spans="1:1" x14ac:dyDescent="0.35">
      <c r="A1192" s="491"/>
    </row>
    <row r="1193" spans="1:1" x14ac:dyDescent="0.35">
      <c r="A1193" s="491"/>
    </row>
    <row r="1194" spans="1:1" x14ac:dyDescent="0.35">
      <c r="A1194" s="491"/>
    </row>
    <row r="1195" spans="1:1" x14ac:dyDescent="0.35">
      <c r="A1195" s="491"/>
    </row>
    <row r="1196" spans="1:1" x14ac:dyDescent="0.35">
      <c r="A1196" s="491"/>
    </row>
    <row r="1197" spans="1:1" x14ac:dyDescent="0.35">
      <c r="A1197" s="491"/>
    </row>
    <row r="1198" spans="1:1" x14ac:dyDescent="0.35">
      <c r="A1198" s="491"/>
    </row>
    <row r="1199" spans="1:1" x14ac:dyDescent="0.35">
      <c r="A1199" s="491"/>
    </row>
    <row r="1200" spans="1:1" x14ac:dyDescent="0.35">
      <c r="A1200" s="491"/>
    </row>
    <row r="1201" spans="1:1" x14ac:dyDescent="0.35">
      <c r="A1201" s="491"/>
    </row>
    <row r="1202" spans="1:1" x14ac:dyDescent="0.35">
      <c r="A1202" s="491"/>
    </row>
    <row r="1203" spans="1:1" x14ac:dyDescent="0.35">
      <c r="A1203" s="491"/>
    </row>
    <row r="1204" spans="1:1" x14ac:dyDescent="0.35">
      <c r="A1204" s="491"/>
    </row>
    <row r="1205" spans="1:1" x14ac:dyDescent="0.35">
      <c r="A1205" s="491"/>
    </row>
    <row r="1206" spans="1:1" x14ac:dyDescent="0.35">
      <c r="A1206" s="491"/>
    </row>
    <row r="1207" spans="1:1" x14ac:dyDescent="0.35">
      <c r="A1207" s="491"/>
    </row>
    <row r="1208" spans="1:1" x14ac:dyDescent="0.35">
      <c r="A1208" s="491"/>
    </row>
    <row r="1209" spans="1:1" x14ac:dyDescent="0.35">
      <c r="A1209" s="491"/>
    </row>
    <row r="1210" spans="1:1" x14ac:dyDescent="0.35">
      <c r="A1210" s="491"/>
    </row>
    <row r="1211" spans="1:1" x14ac:dyDescent="0.35">
      <c r="A1211" s="491"/>
    </row>
    <row r="1212" spans="1:1" x14ac:dyDescent="0.35">
      <c r="A1212" s="491"/>
    </row>
    <row r="1213" spans="1:1" x14ac:dyDescent="0.35">
      <c r="A1213" s="491"/>
    </row>
    <row r="1214" spans="1:1" x14ac:dyDescent="0.35">
      <c r="A1214" s="491"/>
    </row>
    <row r="1215" spans="1:1" x14ac:dyDescent="0.35">
      <c r="A1215" s="491"/>
    </row>
    <row r="1216" spans="1:1" x14ac:dyDescent="0.35">
      <c r="A1216" s="491"/>
    </row>
    <row r="1217" spans="1:1" x14ac:dyDescent="0.35">
      <c r="A1217" s="491"/>
    </row>
    <row r="1218" spans="1:1" x14ac:dyDescent="0.35">
      <c r="A1218" s="491"/>
    </row>
    <row r="1219" spans="1:1" x14ac:dyDescent="0.35">
      <c r="A1219" s="491"/>
    </row>
    <row r="1220" spans="1:1" x14ac:dyDescent="0.35">
      <c r="A1220" s="491"/>
    </row>
    <row r="1221" spans="1:1" x14ac:dyDescent="0.35">
      <c r="A1221" s="491"/>
    </row>
    <row r="1222" spans="1:1" x14ac:dyDescent="0.35">
      <c r="A1222" s="491"/>
    </row>
    <row r="1223" spans="1:1" x14ac:dyDescent="0.35">
      <c r="A1223" s="491"/>
    </row>
    <row r="1224" spans="1:1" x14ac:dyDescent="0.35">
      <c r="A1224" s="491"/>
    </row>
    <row r="1225" spans="1:1" x14ac:dyDescent="0.35">
      <c r="A1225" s="491"/>
    </row>
    <row r="1226" spans="1:1" x14ac:dyDescent="0.35">
      <c r="A1226" s="491"/>
    </row>
    <row r="1227" spans="1:1" x14ac:dyDescent="0.35">
      <c r="A1227" s="491"/>
    </row>
    <row r="1228" spans="1:1" x14ac:dyDescent="0.35">
      <c r="A1228" s="491"/>
    </row>
    <row r="1229" spans="1:1" x14ac:dyDescent="0.35">
      <c r="A1229" s="491"/>
    </row>
    <row r="1230" spans="1:1" x14ac:dyDescent="0.35">
      <c r="A1230" s="491"/>
    </row>
    <row r="1231" spans="1:1" x14ac:dyDescent="0.35">
      <c r="A1231" s="491"/>
    </row>
    <row r="1232" spans="1:1" x14ac:dyDescent="0.35">
      <c r="A1232" s="491"/>
    </row>
    <row r="1233" spans="1:1" x14ac:dyDescent="0.35">
      <c r="A1233" s="491"/>
    </row>
    <row r="1234" spans="1:1" x14ac:dyDescent="0.35">
      <c r="A1234" s="491"/>
    </row>
    <row r="1235" spans="1:1" x14ac:dyDescent="0.35">
      <c r="A1235" s="491"/>
    </row>
    <row r="1236" spans="1:1" x14ac:dyDescent="0.35">
      <c r="A1236" s="491"/>
    </row>
    <row r="1237" spans="1:1" x14ac:dyDescent="0.35">
      <c r="A1237" s="491"/>
    </row>
    <row r="1238" spans="1:1" x14ac:dyDescent="0.35">
      <c r="A1238" s="491"/>
    </row>
    <row r="1239" spans="1:1" x14ac:dyDescent="0.35">
      <c r="A1239" s="491"/>
    </row>
    <row r="1240" spans="1:1" x14ac:dyDescent="0.35">
      <c r="A1240" s="491"/>
    </row>
    <row r="1241" spans="1:1" x14ac:dyDescent="0.35">
      <c r="A1241" s="491"/>
    </row>
    <row r="1242" spans="1:1" x14ac:dyDescent="0.35">
      <c r="A1242" s="491"/>
    </row>
    <row r="1243" spans="1:1" x14ac:dyDescent="0.35">
      <c r="A1243" s="491"/>
    </row>
    <row r="1244" spans="1:1" x14ac:dyDescent="0.35">
      <c r="A1244" s="491"/>
    </row>
    <row r="1245" spans="1:1" x14ac:dyDescent="0.35">
      <c r="A1245" s="491"/>
    </row>
    <row r="1246" spans="1:1" x14ac:dyDescent="0.35">
      <c r="A1246" s="491"/>
    </row>
    <row r="1247" spans="1:1" x14ac:dyDescent="0.35">
      <c r="A1247" s="491"/>
    </row>
    <row r="1248" spans="1:1" x14ac:dyDescent="0.35">
      <c r="A1248" s="491"/>
    </row>
    <row r="1249" spans="1:1" x14ac:dyDescent="0.35">
      <c r="A1249" s="491"/>
    </row>
    <row r="1250" spans="1:1" x14ac:dyDescent="0.35">
      <c r="A1250" s="491"/>
    </row>
    <row r="1251" spans="1:1" x14ac:dyDescent="0.35">
      <c r="A1251" s="491"/>
    </row>
    <row r="1252" spans="1:1" x14ac:dyDescent="0.35">
      <c r="A1252" s="491"/>
    </row>
    <row r="1253" spans="1:1" x14ac:dyDescent="0.35">
      <c r="A1253" s="491"/>
    </row>
    <row r="1254" spans="1:1" x14ac:dyDescent="0.35">
      <c r="A1254" s="491"/>
    </row>
    <row r="1255" spans="1:1" x14ac:dyDescent="0.35">
      <c r="A1255" s="491"/>
    </row>
    <row r="1256" spans="1:1" x14ac:dyDescent="0.35">
      <c r="A1256" s="491"/>
    </row>
    <row r="1257" spans="1:1" x14ac:dyDescent="0.35">
      <c r="A1257" s="491"/>
    </row>
    <row r="1258" spans="1:1" x14ac:dyDescent="0.35">
      <c r="A1258" s="491"/>
    </row>
    <row r="1259" spans="1:1" x14ac:dyDescent="0.35">
      <c r="A1259" s="491"/>
    </row>
    <row r="1260" spans="1:1" x14ac:dyDescent="0.35">
      <c r="A1260" s="491"/>
    </row>
    <row r="1261" spans="1:1" x14ac:dyDescent="0.35">
      <c r="A1261" s="491"/>
    </row>
    <row r="1262" spans="1:1" x14ac:dyDescent="0.35">
      <c r="A1262" s="491"/>
    </row>
    <row r="1263" spans="1:1" x14ac:dyDescent="0.35">
      <c r="A1263" s="491"/>
    </row>
    <row r="1264" spans="1:1" x14ac:dyDescent="0.35">
      <c r="A1264" s="491"/>
    </row>
    <row r="1265" spans="1:1" x14ac:dyDescent="0.35">
      <c r="A1265" s="491"/>
    </row>
    <row r="1266" spans="1:1" x14ac:dyDescent="0.35">
      <c r="A1266" s="491"/>
    </row>
    <row r="1267" spans="1:1" x14ac:dyDescent="0.35">
      <c r="A1267" s="491"/>
    </row>
    <row r="1268" spans="1:1" x14ac:dyDescent="0.35">
      <c r="A1268" s="491"/>
    </row>
    <row r="1269" spans="1:1" x14ac:dyDescent="0.35">
      <c r="A1269" s="491"/>
    </row>
    <row r="1270" spans="1:1" x14ac:dyDescent="0.35">
      <c r="A1270" s="491"/>
    </row>
    <row r="1271" spans="1:1" x14ac:dyDescent="0.35">
      <c r="A1271" s="491"/>
    </row>
    <row r="1272" spans="1:1" x14ac:dyDescent="0.35">
      <c r="A1272" s="491"/>
    </row>
    <row r="1273" spans="1:1" x14ac:dyDescent="0.35">
      <c r="A1273" s="491"/>
    </row>
    <row r="1274" spans="1:1" x14ac:dyDescent="0.35">
      <c r="A1274" s="491"/>
    </row>
    <row r="1275" spans="1:1" x14ac:dyDescent="0.35">
      <c r="A1275" s="491"/>
    </row>
    <row r="1276" spans="1:1" x14ac:dyDescent="0.35">
      <c r="A1276" s="491"/>
    </row>
    <row r="1277" spans="1:1" x14ac:dyDescent="0.35">
      <c r="A1277" s="491"/>
    </row>
    <row r="1278" spans="1:1" x14ac:dyDescent="0.35">
      <c r="A1278" s="491"/>
    </row>
    <row r="1279" spans="1:1" x14ac:dyDescent="0.35">
      <c r="A1279" s="491"/>
    </row>
    <row r="1280" spans="1:1" x14ac:dyDescent="0.35">
      <c r="A1280" s="491"/>
    </row>
    <row r="1281" spans="1:1" x14ac:dyDescent="0.35">
      <c r="A1281" s="491"/>
    </row>
    <row r="1282" spans="1:1" x14ac:dyDescent="0.35">
      <c r="A1282" s="491"/>
    </row>
    <row r="1283" spans="1:1" x14ac:dyDescent="0.35">
      <c r="A1283" s="491"/>
    </row>
    <row r="1284" spans="1:1" x14ac:dyDescent="0.35">
      <c r="A1284" s="491"/>
    </row>
    <row r="1285" spans="1:1" x14ac:dyDescent="0.35">
      <c r="A1285" s="491"/>
    </row>
    <row r="1286" spans="1:1" x14ac:dyDescent="0.35">
      <c r="A1286" s="491"/>
    </row>
    <row r="1287" spans="1:1" x14ac:dyDescent="0.35">
      <c r="A1287" s="491"/>
    </row>
    <row r="1288" spans="1:1" x14ac:dyDescent="0.35">
      <c r="A1288" s="491"/>
    </row>
    <row r="1289" spans="1:1" x14ac:dyDescent="0.35">
      <c r="A1289" s="491"/>
    </row>
    <row r="1290" spans="1:1" x14ac:dyDescent="0.35">
      <c r="A1290" s="491"/>
    </row>
    <row r="1291" spans="1:1" x14ac:dyDescent="0.35">
      <c r="A1291" s="491"/>
    </row>
    <row r="1292" spans="1:1" x14ac:dyDescent="0.35">
      <c r="A1292" s="491"/>
    </row>
    <row r="1293" spans="1:1" x14ac:dyDescent="0.35">
      <c r="A1293" s="491"/>
    </row>
    <row r="1294" spans="1:1" x14ac:dyDescent="0.35">
      <c r="A1294" s="491"/>
    </row>
    <row r="1295" spans="1:1" x14ac:dyDescent="0.35">
      <c r="A1295" s="491"/>
    </row>
    <row r="1296" spans="1:1" x14ac:dyDescent="0.35">
      <c r="A1296" s="491"/>
    </row>
    <row r="1297" spans="1:1" x14ac:dyDescent="0.35">
      <c r="A1297" s="491"/>
    </row>
    <row r="1298" spans="1:1" x14ac:dyDescent="0.35">
      <c r="A1298" s="491"/>
    </row>
    <row r="1299" spans="1:1" x14ac:dyDescent="0.35">
      <c r="A1299" s="491"/>
    </row>
    <row r="1300" spans="1:1" x14ac:dyDescent="0.35">
      <c r="A1300" s="491"/>
    </row>
    <row r="1301" spans="1:1" x14ac:dyDescent="0.35">
      <c r="A1301" s="491"/>
    </row>
    <row r="1302" spans="1:1" x14ac:dyDescent="0.35">
      <c r="A1302" s="491"/>
    </row>
    <row r="1303" spans="1:1" x14ac:dyDescent="0.35">
      <c r="A1303" s="491"/>
    </row>
    <row r="1304" spans="1:1" x14ac:dyDescent="0.35">
      <c r="A1304" s="491"/>
    </row>
    <row r="1305" spans="1:1" x14ac:dyDescent="0.35">
      <c r="A1305" s="491"/>
    </row>
    <row r="1306" spans="1:1" x14ac:dyDescent="0.35">
      <c r="A1306" s="491"/>
    </row>
    <row r="1307" spans="1:1" x14ac:dyDescent="0.35">
      <c r="A1307" s="491"/>
    </row>
    <row r="1308" spans="1:1" x14ac:dyDescent="0.35">
      <c r="A1308" s="491"/>
    </row>
    <row r="1309" spans="1:1" x14ac:dyDescent="0.35">
      <c r="A1309" s="491"/>
    </row>
    <row r="1310" spans="1:1" x14ac:dyDescent="0.35">
      <c r="A1310" s="491"/>
    </row>
    <row r="1311" spans="1:1" x14ac:dyDescent="0.35">
      <c r="A1311" s="491"/>
    </row>
    <row r="1312" spans="1:1" x14ac:dyDescent="0.35">
      <c r="A1312" s="491"/>
    </row>
    <row r="1313" spans="1:1" x14ac:dyDescent="0.35">
      <c r="A1313" s="491"/>
    </row>
    <row r="1314" spans="1:1" x14ac:dyDescent="0.35">
      <c r="A1314" s="491"/>
    </row>
    <row r="1315" spans="1:1" x14ac:dyDescent="0.35">
      <c r="A1315" s="491"/>
    </row>
    <row r="1316" spans="1:1" x14ac:dyDescent="0.35">
      <c r="A1316" s="491"/>
    </row>
    <row r="1317" spans="1:1" x14ac:dyDescent="0.35">
      <c r="A1317" s="491"/>
    </row>
    <row r="1318" spans="1:1" x14ac:dyDescent="0.35">
      <c r="A1318" s="491"/>
    </row>
    <row r="1319" spans="1:1" x14ac:dyDescent="0.35">
      <c r="A1319" s="491"/>
    </row>
    <row r="1320" spans="1:1" x14ac:dyDescent="0.35">
      <c r="A1320" s="491"/>
    </row>
    <row r="1321" spans="1:1" x14ac:dyDescent="0.35">
      <c r="A1321" s="491"/>
    </row>
    <row r="1322" spans="1:1" x14ac:dyDescent="0.35">
      <c r="A1322" s="491"/>
    </row>
    <row r="1323" spans="1:1" x14ac:dyDescent="0.35">
      <c r="A1323" s="491"/>
    </row>
    <row r="1324" spans="1:1" x14ac:dyDescent="0.35">
      <c r="A1324" s="491"/>
    </row>
    <row r="1325" spans="1:1" x14ac:dyDescent="0.35">
      <c r="A1325" s="491"/>
    </row>
    <row r="1326" spans="1:1" x14ac:dyDescent="0.35">
      <c r="A1326" s="491"/>
    </row>
    <row r="1327" spans="1:1" x14ac:dyDescent="0.35">
      <c r="A1327" s="491"/>
    </row>
    <row r="1328" spans="1:1" x14ac:dyDescent="0.35">
      <c r="A1328" s="491"/>
    </row>
    <row r="1329" spans="1:1" x14ac:dyDescent="0.35">
      <c r="A1329" s="491"/>
    </row>
    <row r="1330" spans="1:1" x14ac:dyDescent="0.35">
      <c r="A1330" s="491"/>
    </row>
    <row r="1331" spans="1:1" x14ac:dyDescent="0.35">
      <c r="A1331" s="491"/>
    </row>
    <row r="1332" spans="1:1" x14ac:dyDescent="0.35">
      <c r="A1332" s="491"/>
    </row>
    <row r="1333" spans="1:1" x14ac:dyDescent="0.35">
      <c r="A1333" s="491"/>
    </row>
    <row r="1334" spans="1:1" x14ac:dyDescent="0.35">
      <c r="A1334" s="491"/>
    </row>
    <row r="1335" spans="1:1" x14ac:dyDescent="0.35">
      <c r="A1335" s="491"/>
    </row>
    <row r="1336" spans="1:1" x14ac:dyDescent="0.35">
      <c r="A1336" s="491"/>
    </row>
    <row r="1337" spans="1:1" x14ac:dyDescent="0.35">
      <c r="A1337" s="491"/>
    </row>
    <row r="1338" spans="1:1" x14ac:dyDescent="0.35">
      <c r="A1338" s="491"/>
    </row>
    <row r="1339" spans="1:1" x14ac:dyDescent="0.35">
      <c r="A1339" s="491"/>
    </row>
    <row r="1340" spans="1:1" x14ac:dyDescent="0.35">
      <c r="A1340" s="491"/>
    </row>
    <row r="1341" spans="1:1" x14ac:dyDescent="0.35">
      <c r="A1341" s="491"/>
    </row>
    <row r="1342" spans="1:1" x14ac:dyDescent="0.35">
      <c r="A1342" s="491"/>
    </row>
    <row r="1343" spans="1:1" x14ac:dyDescent="0.35">
      <c r="A1343" s="491"/>
    </row>
    <row r="1344" spans="1:1" x14ac:dyDescent="0.35">
      <c r="A1344" s="491"/>
    </row>
    <row r="1345" spans="1:1" x14ac:dyDescent="0.35">
      <c r="A1345" s="491"/>
    </row>
    <row r="1346" spans="1:1" x14ac:dyDescent="0.35">
      <c r="A1346" s="491"/>
    </row>
    <row r="1347" spans="1:1" x14ac:dyDescent="0.35">
      <c r="A1347" s="491"/>
    </row>
    <row r="1348" spans="1:1" x14ac:dyDescent="0.35">
      <c r="A1348" s="491"/>
    </row>
    <row r="1349" spans="1:1" x14ac:dyDescent="0.35">
      <c r="A1349" s="491"/>
    </row>
    <row r="1350" spans="1:1" x14ac:dyDescent="0.35">
      <c r="A1350" s="491"/>
    </row>
    <row r="1351" spans="1:1" x14ac:dyDescent="0.35">
      <c r="A1351" s="491"/>
    </row>
    <row r="1352" spans="1:1" x14ac:dyDescent="0.35">
      <c r="A1352" s="491"/>
    </row>
    <row r="1353" spans="1:1" x14ac:dyDescent="0.35">
      <c r="A1353" s="491"/>
    </row>
    <row r="1354" spans="1:1" x14ac:dyDescent="0.35">
      <c r="A1354" s="491"/>
    </row>
    <row r="1355" spans="1:1" x14ac:dyDescent="0.35">
      <c r="A1355" s="491"/>
    </row>
    <row r="1356" spans="1:1" x14ac:dyDescent="0.35">
      <c r="A1356" s="491"/>
    </row>
    <row r="1357" spans="1:1" x14ac:dyDescent="0.35">
      <c r="A1357" s="491"/>
    </row>
    <row r="1358" spans="1:1" x14ac:dyDescent="0.35">
      <c r="A1358" s="491"/>
    </row>
    <row r="1359" spans="1:1" x14ac:dyDescent="0.35">
      <c r="A1359" s="491"/>
    </row>
    <row r="1360" spans="1:1" x14ac:dyDescent="0.35">
      <c r="A1360" s="491"/>
    </row>
    <row r="1361" spans="1:1" x14ac:dyDescent="0.35">
      <c r="A1361" s="491"/>
    </row>
    <row r="1362" spans="1:1" x14ac:dyDescent="0.35">
      <c r="A1362" s="491"/>
    </row>
    <row r="1363" spans="1:1" x14ac:dyDescent="0.35">
      <c r="A1363" s="491"/>
    </row>
    <row r="1364" spans="1:1" x14ac:dyDescent="0.35">
      <c r="A1364" s="491"/>
    </row>
    <row r="1365" spans="1:1" x14ac:dyDescent="0.35">
      <c r="A1365" s="491"/>
    </row>
    <row r="1366" spans="1:1" x14ac:dyDescent="0.35">
      <c r="A1366" s="491"/>
    </row>
    <row r="1367" spans="1:1" x14ac:dyDescent="0.35">
      <c r="A1367" s="491"/>
    </row>
    <row r="1368" spans="1:1" x14ac:dyDescent="0.35">
      <c r="A1368" s="491"/>
    </row>
    <row r="1369" spans="1:1" x14ac:dyDescent="0.35">
      <c r="A1369" s="491"/>
    </row>
    <row r="1370" spans="1:1" x14ac:dyDescent="0.35">
      <c r="A1370" s="491"/>
    </row>
    <row r="1371" spans="1:1" x14ac:dyDescent="0.35">
      <c r="A1371" s="491"/>
    </row>
    <row r="1372" spans="1:1" x14ac:dyDescent="0.35">
      <c r="A1372" s="491"/>
    </row>
    <row r="1373" spans="1:1" x14ac:dyDescent="0.35">
      <c r="A1373" s="491"/>
    </row>
    <row r="1374" spans="1:1" x14ac:dyDescent="0.35">
      <c r="A1374" s="491"/>
    </row>
    <row r="1375" spans="1:1" x14ac:dyDescent="0.35">
      <c r="A1375" s="491"/>
    </row>
    <row r="1376" spans="1:1" x14ac:dyDescent="0.35">
      <c r="A1376" s="491"/>
    </row>
    <row r="1377" spans="1:1" x14ac:dyDescent="0.35">
      <c r="A1377" s="491"/>
    </row>
    <row r="1378" spans="1:1" x14ac:dyDescent="0.35">
      <c r="A1378" s="491"/>
    </row>
    <row r="1379" spans="1:1" x14ac:dyDescent="0.35">
      <c r="A1379" s="491"/>
    </row>
    <row r="1380" spans="1:1" x14ac:dyDescent="0.35">
      <c r="A1380" s="491"/>
    </row>
    <row r="1381" spans="1:1" x14ac:dyDescent="0.35">
      <c r="A1381" s="491"/>
    </row>
    <row r="1382" spans="1:1" x14ac:dyDescent="0.35">
      <c r="A1382" s="491"/>
    </row>
    <row r="1383" spans="1:1" x14ac:dyDescent="0.35">
      <c r="A1383" s="491"/>
    </row>
    <row r="1384" spans="1:1" x14ac:dyDescent="0.35">
      <c r="A1384" s="491"/>
    </row>
    <row r="1385" spans="1:1" x14ac:dyDescent="0.35">
      <c r="A1385" s="491"/>
    </row>
    <row r="1386" spans="1:1" x14ac:dyDescent="0.35">
      <c r="A1386" s="491"/>
    </row>
    <row r="1387" spans="1:1" x14ac:dyDescent="0.35">
      <c r="A1387" s="491"/>
    </row>
    <row r="1388" spans="1:1" x14ac:dyDescent="0.35">
      <c r="A1388" s="491"/>
    </row>
    <row r="1389" spans="1:1" x14ac:dyDescent="0.35">
      <c r="A1389" s="491"/>
    </row>
    <row r="1390" spans="1:1" x14ac:dyDescent="0.35">
      <c r="A1390" s="491"/>
    </row>
    <row r="1391" spans="1:1" x14ac:dyDescent="0.35">
      <c r="A1391" s="491"/>
    </row>
    <row r="1392" spans="1:1" x14ac:dyDescent="0.35">
      <c r="A1392" s="491"/>
    </row>
    <row r="1393" spans="1:1" x14ac:dyDescent="0.35">
      <c r="A1393" s="491"/>
    </row>
    <row r="1394" spans="1:1" x14ac:dyDescent="0.35">
      <c r="A1394" s="491"/>
    </row>
    <row r="1395" spans="1:1" x14ac:dyDescent="0.35">
      <c r="A1395" s="491"/>
    </row>
    <row r="1396" spans="1:1" x14ac:dyDescent="0.35">
      <c r="A1396" s="491"/>
    </row>
    <row r="1397" spans="1:1" x14ac:dyDescent="0.35">
      <c r="A1397" s="491"/>
    </row>
    <row r="1398" spans="1:1" x14ac:dyDescent="0.35">
      <c r="A1398" s="491"/>
    </row>
    <row r="1399" spans="1:1" x14ac:dyDescent="0.35">
      <c r="A1399" s="491"/>
    </row>
    <row r="1400" spans="1:1" x14ac:dyDescent="0.35">
      <c r="A1400" s="491"/>
    </row>
    <row r="1401" spans="1:1" x14ac:dyDescent="0.35">
      <c r="A1401" s="491"/>
    </row>
    <row r="1402" spans="1:1" x14ac:dyDescent="0.35">
      <c r="A1402" s="491"/>
    </row>
    <row r="1403" spans="1:1" x14ac:dyDescent="0.35">
      <c r="A1403" s="491"/>
    </row>
    <row r="1404" spans="1:1" x14ac:dyDescent="0.35">
      <c r="A1404" s="491"/>
    </row>
    <row r="1405" spans="1:1" x14ac:dyDescent="0.35">
      <c r="A1405" s="491"/>
    </row>
    <row r="1406" spans="1:1" x14ac:dyDescent="0.35">
      <c r="A1406" s="491"/>
    </row>
    <row r="1407" spans="1:1" x14ac:dyDescent="0.35">
      <c r="A1407" s="491"/>
    </row>
    <row r="1408" spans="1:1" x14ac:dyDescent="0.35">
      <c r="A1408" s="491"/>
    </row>
    <row r="1409" spans="1:1" x14ac:dyDescent="0.35">
      <c r="A1409" s="491"/>
    </row>
    <row r="1410" spans="1:1" x14ac:dyDescent="0.35">
      <c r="A1410" s="491"/>
    </row>
    <row r="1411" spans="1:1" x14ac:dyDescent="0.35">
      <c r="A1411" s="491"/>
    </row>
    <row r="1412" spans="1:1" x14ac:dyDescent="0.35">
      <c r="A1412" s="491"/>
    </row>
    <row r="1413" spans="1:1" x14ac:dyDescent="0.35">
      <c r="A1413" s="491"/>
    </row>
    <row r="1414" spans="1:1" x14ac:dyDescent="0.35">
      <c r="A1414" s="491"/>
    </row>
    <row r="1415" spans="1:1" x14ac:dyDescent="0.35">
      <c r="A1415" s="491"/>
    </row>
    <row r="1416" spans="1:1" x14ac:dyDescent="0.35">
      <c r="A1416" s="491"/>
    </row>
    <row r="1417" spans="1:1" x14ac:dyDescent="0.35">
      <c r="A1417" s="491"/>
    </row>
    <row r="1418" spans="1:1" x14ac:dyDescent="0.35">
      <c r="A1418" s="491"/>
    </row>
    <row r="1419" spans="1:1" x14ac:dyDescent="0.35">
      <c r="A1419" s="491"/>
    </row>
    <row r="1420" spans="1:1" x14ac:dyDescent="0.35">
      <c r="A1420" s="491"/>
    </row>
    <row r="1421" spans="1:1" x14ac:dyDescent="0.35">
      <c r="A1421" s="491"/>
    </row>
    <row r="1422" spans="1:1" x14ac:dyDescent="0.35">
      <c r="A1422" s="491"/>
    </row>
    <row r="1423" spans="1:1" x14ac:dyDescent="0.35">
      <c r="A1423" s="491"/>
    </row>
    <row r="1424" spans="1:1" x14ac:dyDescent="0.35">
      <c r="A1424" s="491"/>
    </row>
    <row r="1425" spans="1:1" x14ac:dyDescent="0.35">
      <c r="A1425" s="491"/>
    </row>
    <row r="1426" spans="1:1" x14ac:dyDescent="0.35">
      <c r="A1426" s="491"/>
    </row>
    <row r="1427" spans="1:1" x14ac:dyDescent="0.35">
      <c r="A1427" s="491"/>
    </row>
    <row r="1428" spans="1:1" x14ac:dyDescent="0.35">
      <c r="A1428" s="491"/>
    </row>
    <row r="1429" spans="1:1" x14ac:dyDescent="0.35">
      <c r="A1429" s="491"/>
    </row>
    <row r="1430" spans="1:1" x14ac:dyDescent="0.35">
      <c r="A1430" s="491"/>
    </row>
    <row r="1431" spans="1:1" x14ac:dyDescent="0.35">
      <c r="A1431" s="491"/>
    </row>
    <row r="1432" spans="1:1" x14ac:dyDescent="0.35">
      <c r="A1432" s="491"/>
    </row>
    <row r="1433" spans="1:1" x14ac:dyDescent="0.35">
      <c r="A1433" s="491"/>
    </row>
    <row r="1434" spans="1:1" x14ac:dyDescent="0.35">
      <c r="A1434" s="491"/>
    </row>
    <row r="1435" spans="1:1" x14ac:dyDescent="0.35">
      <c r="A1435" s="491"/>
    </row>
    <row r="1436" spans="1:1" x14ac:dyDescent="0.35">
      <c r="A1436" s="491"/>
    </row>
    <row r="1437" spans="1:1" x14ac:dyDescent="0.35">
      <c r="A1437" s="491"/>
    </row>
    <row r="1438" spans="1:1" x14ac:dyDescent="0.35">
      <c r="A1438" s="491"/>
    </row>
    <row r="1439" spans="1:1" x14ac:dyDescent="0.35">
      <c r="A1439" s="491"/>
    </row>
    <row r="1440" spans="1:1" x14ac:dyDescent="0.35">
      <c r="A1440" s="491"/>
    </row>
    <row r="1441" spans="1:1" x14ac:dyDescent="0.35">
      <c r="A1441" s="491"/>
    </row>
    <row r="1442" spans="1:1" x14ac:dyDescent="0.35">
      <c r="A1442" s="491"/>
    </row>
    <row r="1443" spans="1:1" x14ac:dyDescent="0.35">
      <c r="A1443" s="491"/>
    </row>
    <row r="1444" spans="1:1" x14ac:dyDescent="0.35">
      <c r="A1444" s="491"/>
    </row>
    <row r="1445" spans="1:1" x14ac:dyDescent="0.35">
      <c r="A1445" s="491"/>
    </row>
    <row r="1446" spans="1:1" x14ac:dyDescent="0.35">
      <c r="A1446" s="491"/>
    </row>
    <row r="1447" spans="1:1" x14ac:dyDescent="0.35">
      <c r="A1447" s="491"/>
    </row>
    <row r="1448" spans="1:1" x14ac:dyDescent="0.35">
      <c r="A1448" s="491"/>
    </row>
    <row r="1449" spans="1:1" x14ac:dyDescent="0.35">
      <c r="A1449" s="491"/>
    </row>
    <row r="1450" spans="1:1" x14ac:dyDescent="0.35">
      <c r="A1450" s="491"/>
    </row>
    <row r="1451" spans="1:1" x14ac:dyDescent="0.35">
      <c r="A1451" s="491"/>
    </row>
    <row r="1452" spans="1:1" x14ac:dyDescent="0.35">
      <c r="A1452" s="491"/>
    </row>
    <row r="1453" spans="1:1" x14ac:dyDescent="0.35">
      <c r="A1453" s="491"/>
    </row>
    <row r="1454" spans="1:1" x14ac:dyDescent="0.35">
      <c r="A1454" s="491"/>
    </row>
    <row r="1455" spans="1:1" x14ac:dyDescent="0.35">
      <c r="A1455" s="491"/>
    </row>
    <row r="1456" spans="1:1" x14ac:dyDescent="0.35">
      <c r="A1456" s="491"/>
    </row>
    <row r="1457" spans="1:1" x14ac:dyDescent="0.35">
      <c r="A1457" s="491"/>
    </row>
    <row r="1458" spans="1:1" x14ac:dyDescent="0.35">
      <c r="A1458" s="491"/>
    </row>
    <row r="1459" spans="1:1" x14ac:dyDescent="0.35">
      <c r="A1459" s="491"/>
    </row>
    <row r="1460" spans="1:1" x14ac:dyDescent="0.35">
      <c r="A1460" s="491"/>
    </row>
    <row r="1461" spans="1:1" x14ac:dyDescent="0.35">
      <c r="A1461" s="491"/>
    </row>
    <row r="1462" spans="1:1" x14ac:dyDescent="0.35">
      <c r="A1462" s="491"/>
    </row>
    <row r="1463" spans="1:1" x14ac:dyDescent="0.35">
      <c r="A1463" s="491"/>
    </row>
    <row r="1464" spans="1:1" x14ac:dyDescent="0.35">
      <c r="A1464" s="491"/>
    </row>
    <row r="1465" spans="1:1" x14ac:dyDescent="0.35">
      <c r="A1465" s="491"/>
    </row>
    <row r="1466" spans="1:1" x14ac:dyDescent="0.35">
      <c r="A1466" s="491"/>
    </row>
    <row r="1467" spans="1:1" x14ac:dyDescent="0.35">
      <c r="A1467" s="491"/>
    </row>
    <row r="1468" spans="1:1" x14ac:dyDescent="0.35">
      <c r="A1468" s="491"/>
    </row>
    <row r="1469" spans="1:1" x14ac:dyDescent="0.35">
      <c r="A1469" s="491"/>
    </row>
    <row r="1470" spans="1:1" x14ac:dyDescent="0.35">
      <c r="A1470" s="491"/>
    </row>
    <row r="1471" spans="1:1" x14ac:dyDescent="0.35">
      <c r="A1471" s="491"/>
    </row>
    <row r="1472" spans="1:1" x14ac:dyDescent="0.35">
      <c r="A1472" s="491"/>
    </row>
    <row r="1473" spans="1:1" x14ac:dyDescent="0.35">
      <c r="A1473" s="491"/>
    </row>
    <row r="1474" spans="1:1" x14ac:dyDescent="0.35">
      <c r="A1474" s="491"/>
    </row>
    <row r="1475" spans="1:1" x14ac:dyDescent="0.35">
      <c r="A1475" s="491"/>
    </row>
    <row r="1476" spans="1:1" x14ac:dyDescent="0.35">
      <c r="A1476" s="491"/>
    </row>
    <row r="1477" spans="1:1" x14ac:dyDescent="0.35">
      <c r="A1477" s="491"/>
    </row>
    <row r="1478" spans="1:1" x14ac:dyDescent="0.35">
      <c r="A1478" s="491"/>
    </row>
    <row r="1479" spans="1:1" x14ac:dyDescent="0.35">
      <c r="A1479" s="491"/>
    </row>
    <row r="1480" spans="1:1" x14ac:dyDescent="0.35">
      <c r="A1480" s="491"/>
    </row>
    <row r="1481" spans="1:1" x14ac:dyDescent="0.35">
      <c r="A1481" s="491"/>
    </row>
    <row r="1482" spans="1:1" x14ac:dyDescent="0.35">
      <c r="A1482" s="491"/>
    </row>
    <row r="1483" spans="1:1" x14ac:dyDescent="0.35">
      <c r="A1483" s="491"/>
    </row>
    <row r="1484" spans="1:1" x14ac:dyDescent="0.35">
      <c r="A1484" s="491"/>
    </row>
    <row r="1485" spans="1:1" x14ac:dyDescent="0.35">
      <c r="A1485" s="491"/>
    </row>
    <row r="1486" spans="1:1" x14ac:dyDescent="0.35">
      <c r="A1486" s="491"/>
    </row>
    <row r="1487" spans="1:1" x14ac:dyDescent="0.35">
      <c r="A1487" s="491"/>
    </row>
    <row r="1488" spans="1:1" x14ac:dyDescent="0.35">
      <c r="A1488" s="491"/>
    </row>
    <row r="1489" spans="1:1" x14ac:dyDescent="0.35">
      <c r="A1489" s="491"/>
    </row>
    <row r="1490" spans="1:1" x14ac:dyDescent="0.35">
      <c r="A1490" s="491"/>
    </row>
    <row r="1491" spans="1:1" x14ac:dyDescent="0.35">
      <c r="A1491" s="491"/>
    </row>
    <row r="1492" spans="1:1" x14ac:dyDescent="0.35">
      <c r="A1492" s="491"/>
    </row>
    <row r="1493" spans="1:1" x14ac:dyDescent="0.35">
      <c r="A1493" s="491"/>
    </row>
    <row r="1494" spans="1:1" x14ac:dyDescent="0.35">
      <c r="A1494" s="491"/>
    </row>
    <row r="1495" spans="1:1" x14ac:dyDescent="0.35">
      <c r="A1495" s="491"/>
    </row>
    <row r="1496" spans="1:1" x14ac:dyDescent="0.35">
      <c r="A1496" s="491"/>
    </row>
    <row r="1497" spans="1:1" x14ac:dyDescent="0.35">
      <c r="A1497" s="491"/>
    </row>
    <row r="1498" spans="1:1" x14ac:dyDescent="0.35">
      <c r="A1498" s="491"/>
    </row>
    <row r="1499" spans="1:1" x14ac:dyDescent="0.35">
      <c r="A1499" s="491"/>
    </row>
    <row r="1500" spans="1:1" x14ac:dyDescent="0.35">
      <c r="A1500" s="491"/>
    </row>
    <row r="1501" spans="1:1" x14ac:dyDescent="0.35">
      <c r="A1501" s="491"/>
    </row>
    <row r="1502" spans="1:1" x14ac:dyDescent="0.35">
      <c r="A1502" s="491"/>
    </row>
    <row r="1503" spans="1:1" x14ac:dyDescent="0.35">
      <c r="A1503" s="491"/>
    </row>
    <row r="1504" spans="1:1" x14ac:dyDescent="0.35">
      <c r="A1504" s="491"/>
    </row>
    <row r="1505" spans="1:1" x14ac:dyDescent="0.35">
      <c r="A1505" s="491"/>
    </row>
    <row r="1506" spans="1:1" x14ac:dyDescent="0.35">
      <c r="A1506" s="491"/>
    </row>
    <row r="1507" spans="1:1" x14ac:dyDescent="0.35">
      <c r="A1507" s="491"/>
    </row>
    <row r="1508" spans="1:1" x14ac:dyDescent="0.35">
      <c r="A1508" s="491"/>
    </row>
    <row r="1509" spans="1:1" x14ac:dyDescent="0.35">
      <c r="A1509" s="491"/>
    </row>
    <row r="1510" spans="1:1" x14ac:dyDescent="0.35">
      <c r="A1510" s="491"/>
    </row>
    <row r="1511" spans="1:1" x14ac:dyDescent="0.35">
      <c r="A1511" s="491"/>
    </row>
    <row r="1512" spans="1:1" x14ac:dyDescent="0.35">
      <c r="A1512" s="491"/>
    </row>
    <row r="1513" spans="1:1" x14ac:dyDescent="0.35">
      <c r="A1513" s="491"/>
    </row>
    <row r="1514" spans="1:1" x14ac:dyDescent="0.35">
      <c r="A1514" s="491"/>
    </row>
    <row r="1515" spans="1:1" x14ac:dyDescent="0.35">
      <c r="A1515" s="491"/>
    </row>
    <row r="1516" spans="1:1" x14ac:dyDescent="0.35">
      <c r="A1516" s="491"/>
    </row>
    <row r="1517" spans="1:1" x14ac:dyDescent="0.35">
      <c r="A1517" s="491"/>
    </row>
    <row r="1518" spans="1:1" x14ac:dyDescent="0.35">
      <c r="A1518" s="491"/>
    </row>
    <row r="1519" spans="1:1" x14ac:dyDescent="0.35">
      <c r="A1519" s="491"/>
    </row>
    <row r="1520" spans="1:1" x14ac:dyDescent="0.35">
      <c r="A1520" s="491"/>
    </row>
    <row r="1521" spans="1:1" x14ac:dyDescent="0.35">
      <c r="A1521" s="491"/>
    </row>
    <row r="1522" spans="1:1" x14ac:dyDescent="0.35">
      <c r="A1522" s="491"/>
    </row>
    <row r="1523" spans="1:1" x14ac:dyDescent="0.35">
      <c r="A1523" s="491"/>
    </row>
    <row r="1524" spans="1:1" x14ac:dyDescent="0.35">
      <c r="A1524" s="491"/>
    </row>
    <row r="1525" spans="1:1" x14ac:dyDescent="0.35">
      <c r="A1525" s="491"/>
    </row>
    <row r="1526" spans="1:1" x14ac:dyDescent="0.35">
      <c r="A1526" s="491"/>
    </row>
    <row r="1527" spans="1:1" x14ac:dyDescent="0.35">
      <c r="A1527" s="491"/>
    </row>
    <row r="1528" spans="1:1" x14ac:dyDescent="0.35">
      <c r="A1528" s="491"/>
    </row>
    <row r="1529" spans="1:1" x14ac:dyDescent="0.35">
      <c r="A1529" s="491"/>
    </row>
    <row r="1530" spans="1:1" x14ac:dyDescent="0.35">
      <c r="A1530" s="491"/>
    </row>
    <row r="1531" spans="1:1" x14ac:dyDescent="0.35">
      <c r="A1531" s="491"/>
    </row>
    <row r="1532" spans="1:1" x14ac:dyDescent="0.35">
      <c r="A1532" s="491"/>
    </row>
    <row r="1533" spans="1:1" x14ac:dyDescent="0.35">
      <c r="A1533" s="491"/>
    </row>
    <row r="1534" spans="1:1" x14ac:dyDescent="0.35">
      <c r="A1534" s="491"/>
    </row>
    <row r="1535" spans="1:1" x14ac:dyDescent="0.35">
      <c r="A1535" s="491"/>
    </row>
    <row r="1536" spans="1:1" x14ac:dyDescent="0.35">
      <c r="A1536" s="491"/>
    </row>
    <row r="1537" spans="1:1" x14ac:dyDescent="0.35">
      <c r="A1537" s="491"/>
    </row>
    <row r="1538" spans="1:1" x14ac:dyDescent="0.35">
      <c r="A1538" s="491"/>
    </row>
    <row r="1539" spans="1:1" x14ac:dyDescent="0.35">
      <c r="A1539" s="491"/>
    </row>
    <row r="1540" spans="1:1" x14ac:dyDescent="0.35">
      <c r="A1540" s="491"/>
    </row>
    <row r="1541" spans="1:1" x14ac:dyDescent="0.35">
      <c r="A1541" s="491"/>
    </row>
    <row r="1542" spans="1:1" x14ac:dyDescent="0.35">
      <c r="A1542" s="491"/>
    </row>
    <row r="1543" spans="1:1" x14ac:dyDescent="0.35">
      <c r="A1543" s="491"/>
    </row>
    <row r="1544" spans="1:1" x14ac:dyDescent="0.35">
      <c r="A1544" s="491"/>
    </row>
    <row r="1545" spans="1:1" x14ac:dyDescent="0.35">
      <c r="A1545" s="491"/>
    </row>
    <row r="1546" spans="1:1" x14ac:dyDescent="0.35">
      <c r="A1546" s="491"/>
    </row>
    <row r="1547" spans="1:1" x14ac:dyDescent="0.35">
      <c r="A1547" s="491"/>
    </row>
    <row r="1548" spans="1:1" x14ac:dyDescent="0.35">
      <c r="A1548" s="491"/>
    </row>
    <row r="1549" spans="1:1" x14ac:dyDescent="0.35">
      <c r="A1549" s="491"/>
    </row>
    <row r="1550" spans="1:1" x14ac:dyDescent="0.35">
      <c r="A1550" s="491"/>
    </row>
    <row r="1551" spans="1:1" x14ac:dyDescent="0.35">
      <c r="A1551" s="491"/>
    </row>
    <row r="1552" spans="1:1" x14ac:dyDescent="0.35">
      <c r="A1552" s="491"/>
    </row>
    <row r="1553" spans="1:1" x14ac:dyDescent="0.35">
      <c r="A1553" s="491"/>
    </row>
    <row r="1554" spans="1:1" x14ac:dyDescent="0.35">
      <c r="A1554" s="491"/>
    </row>
    <row r="1555" spans="1:1" x14ac:dyDescent="0.35">
      <c r="A1555" s="491"/>
    </row>
    <row r="1556" spans="1:1" x14ac:dyDescent="0.35">
      <c r="A1556" s="491"/>
    </row>
    <row r="1557" spans="1:1" x14ac:dyDescent="0.35">
      <c r="A1557" s="491"/>
    </row>
    <row r="1558" spans="1:1" x14ac:dyDescent="0.35">
      <c r="A1558" s="491"/>
    </row>
    <row r="1559" spans="1:1" x14ac:dyDescent="0.35">
      <c r="A1559" s="491"/>
    </row>
    <row r="1560" spans="1:1" x14ac:dyDescent="0.35">
      <c r="A1560" s="491"/>
    </row>
    <row r="1561" spans="1:1" x14ac:dyDescent="0.35">
      <c r="A1561" s="491"/>
    </row>
    <row r="1562" spans="1:1" x14ac:dyDescent="0.35">
      <c r="A1562" s="491"/>
    </row>
    <row r="1563" spans="1:1" x14ac:dyDescent="0.35">
      <c r="A1563" s="491"/>
    </row>
    <row r="1564" spans="1:1" x14ac:dyDescent="0.35">
      <c r="A1564" s="491"/>
    </row>
    <row r="1565" spans="1:1" x14ac:dyDescent="0.35">
      <c r="A1565" s="491"/>
    </row>
    <row r="1566" spans="1:1" x14ac:dyDescent="0.35">
      <c r="A1566" s="491"/>
    </row>
    <row r="1567" spans="1:1" x14ac:dyDescent="0.35">
      <c r="A1567" s="491"/>
    </row>
    <row r="1568" spans="1:1" x14ac:dyDescent="0.35">
      <c r="A1568" s="491"/>
    </row>
    <row r="1569" spans="1:1" x14ac:dyDescent="0.35">
      <c r="A1569" s="491"/>
    </row>
    <row r="1570" spans="1:1" x14ac:dyDescent="0.35">
      <c r="A1570" s="491"/>
    </row>
    <row r="1571" spans="1:1" x14ac:dyDescent="0.35">
      <c r="A1571" s="491"/>
    </row>
    <row r="1572" spans="1:1" x14ac:dyDescent="0.35">
      <c r="A1572" s="491"/>
    </row>
    <row r="1573" spans="1:1" x14ac:dyDescent="0.35">
      <c r="A1573" s="491"/>
    </row>
    <row r="1574" spans="1:1" x14ac:dyDescent="0.35">
      <c r="A1574" s="491"/>
    </row>
    <row r="1575" spans="1:1" x14ac:dyDescent="0.35">
      <c r="A1575" s="491"/>
    </row>
    <row r="1576" spans="1:1" x14ac:dyDescent="0.35">
      <c r="A1576" s="491"/>
    </row>
    <row r="1577" spans="1:1" x14ac:dyDescent="0.35">
      <c r="A1577" s="491"/>
    </row>
    <row r="1578" spans="1:1" x14ac:dyDescent="0.35">
      <c r="A1578" s="491"/>
    </row>
    <row r="1579" spans="1:1" x14ac:dyDescent="0.35">
      <c r="A1579" s="491"/>
    </row>
    <row r="1580" spans="1:1" x14ac:dyDescent="0.35">
      <c r="A1580" s="491"/>
    </row>
    <row r="1581" spans="1:1" x14ac:dyDescent="0.35">
      <c r="A1581" s="491"/>
    </row>
    <row r="1582" spans="1:1" x14ac:dyDescent="0.35">
      <c r="A1582" s="491"/>
    </row>
    <row r="1583" spans="1:1" x14ac:dyDescent="0.35">
      <c r="A1583" s="491"/>
    </row>
    <row r="1584" spans="1:1" x14ac:dyDescent="0.35">
      <c r="A1584" s="491"/>
    </row>
    <row r="1585" spans="1:1" x14ac:dyDescent="0.35">
      <c r="A1585" s="491"/>
    </row>
    <row r="1586" spans="1:1" x14ac:dyDescent="0.35">
      <c r="A1586" s="491"/>
    </row>
    <row r="1587" spans="1:1" x14ac:dyDescent="0.35">
      <c r="A1587" s="491"/>
    </row>
    <row r="1588" spans="1:1" x14ac:dyDescent="0.35">
      <c r="A1588" s="491"/>
    </row>
    <row r="1589" spans="1:1" x14ac:dyDescent="0.35">
      <c r="A1589" s="491"/>
    </row>
    <row r="1590" spans="1:1" x14ac:dyDescent="0.35">
      <c r="A1590" s="491"/>
    </row>
    <row r="1591" spans="1:1" x14ac:dyDescent="0.35">
      <c r="A1591" s="491"/>
    </row>
    <row r="1592" spans="1:1" x14ac:dyDescent="0.35">
      <c r="A1592" s="491"/>
    </row>
    <row r="1593" spans="1:1" x14ac:dyDescent="0.35">
      <c r="A1593" s="491"/>
    </row>
    <row r="1594" spans="1:1" x14ac:dyDescent="0.35">
      <c r="A1594" s="491"/>
    </row>
    <row r="1595" spans="1:1" x14ac:dyDescent="0.35">
      <c r="A1595" s="491"/>
    </row>
    <row r="1596" spans="1:1" x14ac:dyDescent="0.35">
      <c r="A1596" s="491"/>
    </row>
    <row r="1597" spans="1:1" x14ac:dyDescent="0.35">
      <c r="A1597" s="491"/>
    </row>
    <row r="1598" spans="1:1" x14ac:dyDescent="0.35">
      <c r="A1598" s="491"/>
    </row>
    <row r="1599" spans="1:1" x14ac:dyDescent="0.35">
      <c r="A1599" s="491"/>
    </row>
    <row r="1600" spans="1:1" x14ac:dyDescent="0.35">
      <c r="A1600" s="491"/>
    </row>
    <row r="1601" spans="1:1" x14ac:dyDescent="0.35">
      <c r="A1601" s="491"/>
    </row>
    <row r="1602" spans="1:1" x14ac:dyDescent="0.35">
      <c r="A1602" s="491"/>
    </row>
    <row r="1603" spans="1:1" x14ac:dyDescent="0.35">
      <c r="A1603" s="491"/>
    </row>
    <row r="1604" spans="1:1" x14ac:dyDescent="0.35">
      <c r="A1604" s="491"/>
    </row>
    <row r="1605" spans="1:1" x14ac:dyDescent="0.35">
      <c r="A1605" s="491"/>
    </row>
    <row r="1606" spans="1:1" x14ac:dyDescent="0.35">
      <c r="A1606" s="491"/>
    </row>
    <row r="1607" spans="1:1" x14ac:dyDescent="0.35">
      <c r="A1607" s="491"/>
    </row>
    <row r="1608" spans="1:1" x14ac:dyDescent="0.35">
      <c r="A1608" s="491"/>
    </row>
    <row r="1609" spans="1:1" x14ac:dyDescent="0.35">
      <c r="A1609" s="491"/>
    </row>
    <row r="1610" spans="1:1" x14ac:dyDescent="0.35">
      <c r="A1610" s="491"/>
    </row>
    <row r="1611" spans="1:1" x14ac:dyDescent="0.35">
      <c r="A1611" s="491"/>
    </row>
    <row r="1612" spans="1:1" x14ac:dyDescent="0.35">
      <c r="A1612" s="491"/>
    </row>
    <row r="1613" spans="1:1" x14ac:dyDescent="0.35">
      <c r="A1613" s="491"/>
    </row>
    <row r="1614" spans="1:1" x14ac:dyDescent="0.35">
      <c r="A1614" s="491"/>
    </row>
    <row r="1615" spans="1:1" x14ac:dyDescent="0.35">
      <c r="A1615" s="491"/>
    </row>
    <row r="1616" spans="1:1" x14ac:dyDescent="0.35">
      <c r="A1616" s="491"/>
    </row>
    <row r="1617" spans="1:1" x14ac:dyDescent="0.35">
      <c r="A1617" s="491"/>
    </row>
    <row r="1618" spans="1:1" x14ac:dyDescent="0.35">
      <c r="A1618" s="491"/>
    </row>
    <row r="1619" spans="1:1" x14ac:dyDescent="0.35">
      <c r="A1619" s="491"/>
    </row>
    <row r="1620" spans="1:1" x14ac:dyDescent="0.35">
      <c r="A1620" s="491"/>
    </row>
    <row r="1621" spans="1:1" x14ac:dyDescent="0.35">
      <c r="A1621" s="491"/>
    </row>
    <row r="1622" spans="1:1" x14ac:dyDescent="0.35">
      <c r="A1622" s="491"/>
    </row>
    <row r="1623" spans="1:1" x14ac:dyDescent="0.35">
      <c r="A1623" s="491"/>
    </row>
    <row r="1624" spans="1:1" x14ac:dyDescent="0.35">
      <c r="A1624" s="491"/>
    </row>
    <row r="1625" spans="1:1" x14ac:dyDescent="0.35">
      <c r="A1625" s="491"/>
    </row>
    <row r="1626" spans="1:1" x14ac:dyDescent="0.35">
      <c r="A1626" s="491"/>
    </row>
    <row r="1627" spans="1:1" x14ac:dyDescent="0.35">
      <c r="A1627" s="491"/>
    </row>
    <row r="1628" spans="1:1" x14ac:dyDescent="0.35">
      <c r="A1628" s="491"/>
    </row>
    <row r="1629" spans="1:1" x14ac:dyDescent="0.35">
      <c r="A1629" s="491"/>
    </row>
    <row r="1630" spans="1:1" x14ac:dyDescent="0.35">
      <c r="A1630" s="491"/>
    </row>
    <row r="1631" spans="1:1" x14ac:dyDescent="0.35">
      <c r="A1631" s="491"/>
    </row>
    <row r="1632" spans="1:1" x14ac:dyDescent="0.35">
      <c r="A1632" s="491"/>
    </row>
    <row r="1633" spans="1:1" x14ac:dyDescent="0.35">
      <c r="A1633" s="491"/>
    </row>
    <row r="1634" spans="1:1" x14ac:dyDescent="0.35">
      <c r="A1634" s="491"/>
    </row>
    <row r="1635" spans="1:1" x14ac:dyDescent="0.35">
      <c r="A1635" s="491"/>
    </row>
    <row r="1636" spans="1:1" x14ac:dyDescent="0.35">
      <c r="A1636" s="491"/>
    </row>
    <row r="1637" spans="1:1" x14ac:dyDescent="0.35">
      <c r="A1637" s="491"/>
    </row>
    <row r="1638" spans="1:1" x14ac:dyDescent="0.35">
      <c r="A1638" s="491"/>
    </row>
    <row r="1639" spans="1:1" x14ac:dyDescent="0.35">
      <c r="A1639" s="491"/>
    </row>
    <row r="1640" spans="1:1" x14ac:dyDescent="0.35">
      <c r="A1640" s="491"/>
    </row>
    <row r="1641" spans="1:1" x14ac:dyDescent="0.35">
      <c r="A1641" s="491"/>
    </row>
    <row r="1642" spans="1:1" x14ac:dyDescent="0.35">
      <c r="A1642" s="491"/>
    </row>
    <row r="1643" spans="1:1" x14ac:dyDescent="0.35">
      <c r="A1643" s="491"/>
    </row>
    <row r="1644" spans="1:1" x14ac:dyDescent="0.35">
      <c r="A1644" s="491"/>
    </row>
    <row r="1645" spans="1:1" x14ac:dyDescent="0.35">
      <c r="A1645" s="491"/>
    </row>
    <row r="1646" spans="1:1" x14ac:dyDescent="0.35">
      <c r="A1646" s="491"/>
    </row>
    <row r="1647" spans="1:1" x14ac:dyDescent="0.35">
      <c r="A1647" s="491"/>
    </row>
    <row r="1648" spans="1:1" x14ac:dyDescent="0.35">
      <c r="A1648" s="491"/>
    </row>
    <row r="1649" spans="1:1" x14ac:dyDescent="0.35">
      <c r="A1649" s="491"/>
    </row>
    <row r="1650" spans="1:1" x14ac:dyDescent="0.35">
      <c r="A1650" s="491"/>
    </row>
    <row r="1651" spans="1:1" x14ac:dyDescent="0.35">
      <c r="A1651" s="491"/>
    </row>
    <row r="1652" spans="1:1" x14ac:dyDescent="0.35">
      <c r="A1652" s="491"/>
    </row>
    <row r="1653" spans="1:1" x14ac:dyDescent="0.35">
      <c r="A1653" s="491"/>
    </row>
    <row r="1654" spans="1:1" x14ac:dyDescent="0.35">
      <c r="A1654" s="491"/>
    </row>
    <row r="1655" spans="1:1" x14ac:dyDescent="0.35">
      <c r="A1655" s="491"/>
    </row>
    <row r="1656" spans="1:1" x14ac:dyDescent="0.35">
      <c r="A1656" s="491"/>
    </row>
    <row r="1657" spans="1:1" x14ac:dyDescent="0.35">
      <c r="A1657" s="491"/>
    </row>
    <row r="1658" spans="1:1" x14ac:dyDescent="0.35">
      <c r="A1658" s="491"/>
    </row>
    <row r="1659" spans="1:1" x14ac:dyDescent="0.35">
      <c r="A1659" s="491"/>
    </row>
    <row r="1660" spans="1:1" x14ac:dyDescent="0.35">
      <c r="A1660" s="491"/>
    </row>
    <row r="1661" spans="1:1" x14ac:dyDescent="0.35">
      <c r="A1661" s="491"/>
    </row>
    <row r="1662" spans="1:1" x14ac:dyDescent="0.35">
      <c r="A1662" s="491"/>
    </row>
    <row r="1663" spans="1:1" x14ac:dyDescent="0.35">
      <c r="A1663" s="491"/>
    </row>
    <row r="1664" spans="1:1" x14ac:dyDescent="0.35">
      <c r="A1664" s="491"/>
    </row>
    <row r="1665" spans="1:1" x14ac:dyDescent="0.35">
      <c r="A1665" s="491"/>
    </row>
    <row r="1666" spans="1:1" x14ac:dyDescent="0.35">
      <c r="A1666" s="491"/>
    </row>
    <row r="1667" spans="1:1" x14ac:dyDescent="0.35">
      <c r="A1667" s="491"/>
    </row>
    <row r="1668" spans="1:1" x14ac:dyDescent="0.35">
      <c r="A1668" s="491"/>
    </row>
    <row r="1669" spans="1:1" x14ac:dyDescent="0.35">
      <c r="A1669" s="491"/>
    </row>
    <row r="1670" spans="1:1" x14ac:dyDescent="0.35">
      <c r="A1670" s="491"/>
    </row>
    <row r="1671" spans="1:1" x14ac:dyDescent="0.35">
      <c r="A1671" s="491"/>
    </row>
    <row r="1672" spans="1:1" x14ac:dyDescent="0.35">
      <c r="A1672" s="491"/>
    </row>
    <row r="1673" spans="1:1" x14ac:dyDescent="0.35">
      <c r="A1673" s="491"/>
    </row>
    <row r="1674" spans="1:1" x14ac:dyDescent="0.35">
      <c r="A1674" s="491"/>
    </row>
    <row r="1675" spans="1:1" x14ac:dyDescent="0.35">
      <c r="A1675" s="491"/>
    </row>
    <row r="1676" spans="1:1" x14ac:dyDescent="0.35">
      <c r="A1676" s="491"/>
    </row>
    <row r="1677" spans="1:1" x14ac:dyDescent="0.35">
      <c r="A1677" s="491"/>
    </row>
    <row r="1678" spans="1:1" x14ac:dyDescent="0.35">
      <c r="A1678" s="491"/>
    </row>
    <row r="1679" spans="1:1" x14ac:dyDescent="0.35">
      <c r="A1679" s="491"/>
    </row>
    <row r="1680" spans="1:1" x14ac:dyDescent="0.35">
      <c r="A1680" s="491"/>
    </row>
    <row r="1681" spans="1:1" x14ac:dyDescent="0.35">
      <c r="A1681" s="491"/>
    </row>
    <row r="1682" spans="1:1" x14ac:dyDescent="0.35">
      <c r="A1682" s="491"/>
    </row>
    <row r="1683" spans="1:1" x14ac:dyDescent="0.35">
      <c r="A1683" s="491"/>
    </row>
    <row r="1684" spans="1:1" x14ac:dyDescent="0.35">
      <c r="A1684" s="491"/>
    </row>
    <row r="1685" spans="1:1" x14ac:dyDescent="0.35">
      <c r="A1685" s="491"/>
    </row>
    <row r="1686" spans="1:1" x14ac:dyDescent="0.35">
      <c r="A1686" s="491"/>
    </row>
    <row r="1687" spans="1:1" x14ac:dyDescent="0.35">
      <c r="A1687" s="491"/>
    </row>
    <row r="1688" spans="1:1" x14ac:dyDescent="0.35">
      <c r="A1688" s="491"/>
    </row>
    <row r="1689" spans="1:1" x14ac:dyDescent="0.35">
      <c r="A1689" s="491"/>
    </row>
    <row r="1690" spans="1:1" x14ac:dyDescent="0.35">
      <c r="A1690" s="491"/>
    </row>
    <row r="1691" spans="1:1" x14ac:dyDescent="0.35">
      <c r="A1691" s="491"/>
    </row>
    <row r="1692" spans="1:1" x14ac:dyDescent="0.35">
      <c r="A1692" s="491"/>
    </row>
    <row r="1693" spans="1:1" x14ac:dyDescent="0.35">
      <c r="A1693" s="491"/>
    </row>
    <row r="1694" spans="1:1" x14ac:dyDescent="0.35">
      <c r="A1694" s="491"/>
    </row>
    <row r="1695" spans="1:1" x14ac:dyDescent="0.35">
      <c r="A1695" s="491"/>
    </row>
    <row r="1696" spans="1:1" x14ac:dyDescent="0.35">
      <c r="A1696" s="491"/>
    </row>
    <row r="1697" spans="1:1" x14ac:dyDescent="0.35">
      <c r="A1697" s="491"/>
    </row>
    <row r="1698" spans="1:1" x14ac:dyDescent="0.35">
      <c r="A1698" s="491"/>
    </row>
    <row r="1699" spans="1:1" x14ac:dyDescent="0.35">
      <c r="A1699" s="491"/>
    </row>
    <row r="1700" spans="1:1" x14ac:dyDescent="0.35">
      <c r="A1700" s="491"/>
    </row>
    <row r="1701" spans="1:1" x14ac:dyDescent="0.35">
      <c r="A1701" s="491"/>
    </row>
    <row r="1702" spans="1:1" x14ac:dyDescent="0.35">
      <c r="A1702" s="491"/>
    </row>
    <row r="1703" spans="1:1" x14ac:dyDescent="0.35">
      <c r="A1703" s="491"/>
    </row>
    <row r="1704" spans="1:1" x14ac:dyDescent="0.35">
      <c r="A1704" s="491"/>
    </row>
    <row r="1705" spans="1:1" x14ac:dyDescent="0.35">
      <c r="A1705" s="491"/>
    </row>
    <row r="1706" spans="1:1" x14ac:dyDescent="0.35">
      <c r="A1706" s="491"/>
    </row>
    <row r="1707" spans="1:1" x14ac:dyDescent="0.35">
      <c r="A1707" s="491"/>
    </row>
    <row r="1708" spans="1:1" x14ac:dyDescent="0.35">
      <c r="A1708" s="491"/>
    </row>
    <row r="1709" spans="1:1" x14ac:dyDescent="0.35">
      <c r="A1709" s="491"/>
    </row>
    <row r="1710" spans="1:1" x14ac:dyDescent="0.35">
      <c r="A1710" s="491"/>
    </row>
    <row r="1711" spans="1:1" x14ac:dyDescent="0.35">
      <c r="A1711" s="491"/>
    </row>
    <row r="1712" spans="1:1" x14ac:dyDescent="0.35">
      <c r="A1712" s="491"/>
    </row>
    <row r="1713" spans="1:1" x14ac:dyDescent="0.35">
      <c r="A1713" s="491"/>
    </row>
    <row r="1714" spans="1:1" x14ac:dyDescent="0.35">
      <c r="A1714" s="491"/>
    </row>
    <row r="1715" spans="1:1" x14ac:dyDescent="0.35">
      <c r="A1715" s="491"/>
    </row>
    <row r="1716" spans="1:1" x14ac:dyDescent="0.35">
      <c r="A1716" s="491"/>
    </row>
    <row r="1717" spans="1:1" x14ac:dyDescent="0.35">
      <c r="A1717" s="491"/>
    </row>
    <row r="1718" spans="1:1" x14ac:dyDescent="0.35">
      <c r="A1718" s="491"/>
    </row>
    <row r="1719" spans="1:1" x14ac:dyDescent="0.35">
      <c r="A1719" s="491"/>
    </row>
    <row r="1720" spans="1:1" x14ac:dyDescent="0.35">
      <c r="A1720" s="491"/>
    </row>
    <row r="1721" spans="1:1" x14ac:dyDescent="0.35">
      <c r="A1721" s="491"/>
    </row>
    <row r="1722" spans="1:1" x14ac:dyDescent="0.35">
      <c r="A1722" s="491"/>
    </row>
    <row r="1723" spans="1:1" x14ac:dyDescent="0.35">
      <c r="A1723" s="491"/>
    </row>
    <row r="1724" spans="1:1" x14ac:dyDescent="0.35">
      <c r="A1724" s="491"/>
    </row>
    <row r="1725" spans="1:1" x14ac:dyDescent="0.35">
      <c r="A1725" s="491"/>
    </row>
    <row r="1726" spans="1:1" x14ac:dyDescent="0.35">
      <c r="A1726" s="491"/>
    </row>
    <row r="1727" spans="1:1" x14ac:dyDescent="0.35">
      <c r="A1727" s="491"/>
    </row>
    <row r="1728" spans="1:1" x14ac:dyDescent="0.35">
      <c r="A1728" s="491"/>
    </row>
    <row r="1729" spans="1:1" x14ac:dyDescent="0.35">
      <c r="A1729" s="491"/>
    </row>
    <row r="1730" spans="1:1" x14ac:dyDescent="0.35">
      <c r="A1730" s="491"/>
    </row>
    <row r="1731" spans="1:1" x14ac:dyDescent="0.35">
      <c r="A1731" s="491"/>
    </row>
    <row r="1732" spans="1:1" x14ac:dyDescent="0.35">
      <c r="A1732" s="491"/>
    </row>
    <row r="1733" spans="1:1" x14ac:dyDescent="0.35">
      <c r="A1733" s="491"/>
    </row>
    <row r="1734" spans="1:1" x14ac:dyDescent="0.35">
      <c r="A1734" s="491"/>
    </row>
    <row r="1735" spans="1:1" x14ac:dyDescent="0.35">
      <c r="A1735" s="491"/>
    </row>
    <row r="1736" spans="1:1" x14ac:dyDescent="0.35">
      <c r="A1736" s="491"/>
    </row>
    <row r="1737" spans="1:1" x14ac:dyDescent="0.35">
      <c r="A1737" s="491"/>
    </row>
    <row r="1738" spans="1:1" x14ac:dyDescent="0.35">
      <c r="A1738" s="491"/>
    </row>
    <row r="1739" spans="1:1" x14ac:dyDescent="0.35">
      <c r="A1739" s="491"/>
    </row>
    <row r="1740" spans="1:1" x14ac:dyDescent="0.35">
      <c r="A1740" s="491"/>
    </row>
    <row r="1741" spans="1:1" x14ac:dyDescent="0.35">
      <c r="A1741" s="491"/>
    </row>
    <row r="1742" spans="1:1" x14ac:dyDescent="0.35">
      <c r="A1742" s="491"/>
    </row>
    <row r="1743" spans="1:1" x14ac:dyDescent="0.35">
      <c r="A1743" s="491"/>
    </row>
    <row r="1744" spans="1:1" x14ac:dyDescent="0.35">
      <c r="A1744" s="491"/>
    </row>
    <row r="1745" spans="1:1" x14ac:dyDescent="0.35">
      <c r="A1745" s="491"/>
    </row>
    <row r="1746" spans="1:1" x14ac:dyDescent="0.35">
      <c r="A1746" s="491"/>
    </row>
    <row r="1747" spans="1:1" x14ac:dyDescent="0.35">
      <c r="A1747" s="491"/>
    </row>
    <row r="1748" spans="1:1" x14ac:dyDescent="0.35">
      <c r="A1748" s="491"/>
    </row>
    <row r="1749" spans="1:1" x14ac:dyDescent="0.35">
      <c r="A1749" s="491"/>
    </row>
    <row r="1750" spans="1:1" x14ac:dyDescent="0.35">
      <c r="A1750" s="491"/>
    </row>
    <row r="1751" spans="1:1" x14ac:dyDescent="0.35">
      <c r="A1751" s="491"/>
    </row>
    <row r="1752" spans="1:1" x14ac:dyDescent="0.35">
      <c r="A1752" s="491"/>
    </row>
    <row r="1753" spans="1:1" x14ac:dyDescent="0.35">
      <c r="A1753" s="491"/>
    </row>
    <row r="1754" spans="1:1" x14ac:dyDescent="0.35">
      <c r="A1754" s="491"/>
    </row>
    <row r="1755" spans="1:1" x14ac:dyDescent="0.35">
      <c r="A1755" s="491"/>
    </row>
    <row r="1756" spans="1:1" x14ac:dyDescent="0.35">
      <c r="A1756" s="491"/>
    </row>
    <row r="1757" spans="1:1" x14ac:dyDescent="0.35">
      <c r="A1757" s="491"/>
    </row>
    <row r="1758" spans="1:1" x14ac:dyDescent="0.35">
      <c r="A1758" s="491"/>
    </row>
    <row r="1759" spans="1:1" x14ac:dyDescent="0.35">
      <c r="A1759" s="491"/>
    </row>
    <row r="1760" spans="1:1" x14ac:dyDescent="0.35">
      <c r="A1760" s="491"/>
    </row>
    <row r="1761" spans="1:1" x14ac:dyDescent="0.35">
      <c r="A1761" s="491"/>
    </row>
    <row r="1762" spans="1:1" x14ac:dyDescent="0.35">
      <c r="A1762" s="491"/>
    </row>
    <row r="1763" spans="1:1" x14ac:dyDescent="0.35">
      <c r="A1763" s="491"/>
    </row>
    <row r="1764" spans="1:1" x14ac:dyDescent="0.35">
      <c r="A1764" s="491"/>
    </row>
    <row r="1765" spans="1:1" x14ac:dyDescent="0.35">
      <c r="A1765" s="491"/>
    </row>
    <row r="1766" spans="1:1" x14ac:dyDescent="0.35">
      <c r="A1766" s="491"/>
    </row>
    <row r="1767" spans="1:1" x14ac:dyDescent="0.35">
      <c r="A1767" s="491"/>
    </row>
    <row r="1768" spans="1:1" x14ac:dyDescent="0.35">
      <c r="A1768" s="491"/>
    </row>
    <row r="1769" spans="1:1" x14ac:dyDescent="0.35">
      <c r="A1769" s="491"/>
    </row>
    <row r="1770" spans="1:1" x14ac:dyDescent="0.35">
      <c r="A1770" s="491"/>
    </row>
    <row r="1771" spans="1:1" x14ac:dyDescent="0.35">
      <c r="A1771" s="491"/>
    </row>
    <row r="1772" spans="1:1" x14ac:dyDescent="0.35">
      <c r="A1772" s="491"/>
    </row>
    <row r="1773" spans="1:1" x14ac:dyDescent="0.35">
      <c r="A1773" s="491"/>
    </row>
    <row r="1774" spans="1:1" x14ac:dyDescent="0.35">
      <c r="A1774" s="491"/>
    </row>
    <row r="1775" spans="1:1" x14ac:dyDescent="0.35">
      <c r="A1775" s="491"/>
    </row>
    <row r="1776" spans="1:1" x14ac:dyDescent="0.35">
      <c r="A1776" s="491"/>
    </row>
    <row r="1777" spans="1:1" x14ac:dyDescent="0.35">
      <c r="A1777" s="491"/>
    </row>
    <row r="1778" spans="1:1" x14ac:dyDescent="0.35">
      <c r="A1778" s="491"/>
    </row>
    <row r="1779" spans="1:1" x14ac:dyDescent="0.35">
      <c r="A1779" s="491"/>
    </row>
    <row r="1780" spans="1:1" x14ac:dyDescent="0.35">
      <c r="A1780" s="491"/>
    </row>
    <row r="1781" spans="1:1" x14ac:dyDescent="0.35">
      <c r="A1781" s="491"/>
    </row>
    <row r="1782" spans="1:1" x14ac:dyDescent="0.35">
      <c r="A1782" s="491"/>
    </row>
    <row r="1783" spans="1:1" x14ac:dyDescent="0.35">
      <c r="A1783" s="491"/>
    </row>
    <row r="1784" spans="1:1" x14ac:dyDescent="0.35">
      <c r="A1784" s="491"/>
    </row>
    <row r="1785" spans="1:1" x14ac:dyDescent="0.35">
      <c r="A1785" s="491"/>
    </row>
    <row r="1786" spans="1:1" x14ac:dyDescent="0.35">
      <c r="A1786" s="491"/>
    </row>
    <row r="1787" spans="1:1" x14ac:dyDescent="0.35">
      <c r="A1787" s="491"/>
    </row>
    <row r="1788" spans="1:1" x14ac:dyDescent="0.35">
      <c r="A1788" s="491"/>
    </row>
    <row r="1789" spans="1:1" x14ac:dyDescent="0.35">
      <c r="A1789" s="491"/>
    </row>
    <row r="1790" spans="1:1" x14ac:dyDescent="0.35">
      <c r="A1790" s="491"/>
    </row>
    <row r="1791" spans="1:1" x14ac:dyDescent="0.35">
      <c r="A1791" s="491"/>
    </row>
    <row r="1792" spans="1:1" x14ac:dyDescent="0.35">
      <c r="A1792" s="491"/>
    </row>
    <row r="1793" spans="1:1" x14ac:dyDescent="0.35">
      <c r="A1793" s="491"/>
    </row>
    <row r="1794" spans="1:1" x14ac:dyDescent="0.35">
      <c r="A1794" s="491"/>
    </row>
    <row r="1795" spans="1:1" x14ac:dyDescent="0.35">
      <c r="A1795" s="491"/>
    </row>
    <row r="1796" spans="1:1" x14ac:dyDescent="0.35">
      <c r="A1796" s="491"/>
    </row>
    <row r="1797" spans="1:1" x14ac:dyDescent="0.35">
      <c r="A1797" s="491"/>
    </row>
    <row r="1798" spans="1:1" x14ac:dyDescent="0.35">
      <c r="A1798" s="491"/>
    </row>
    <row r="1799" spans="1:1" x14ac:dyDescent="0.35">
      <c r="A1799" s="491"/>
    </row>
    <row r="1800" spans="1:1" x14ac:dyDescent="0.35">
      <c r="A1800" s="491"/>
    </row>
    <row r="1801" spans="1:1" x14ac:dyDescent="0.35">
      <c r="A1801" s="491"/>
    </row>
    <row r="1802" spans="1:1" x14ac:dyDescent="0.35">
      <c r="A1802" s="491"/>
    </row>
    <row r="1803" spans="1:1" x14ac:dyDescent="0.35">
      <c r="A1803" s="491"/>
    </row>
    <row r="1804" spans="1:1" x14ac:dyDescent="0.35">
      <c r="A1804" s="491"/>
    </row>
    <row r="1805" spans="1:1" x14ac:dyDescent="0.35">
      <c r="A1805" s="491"/>
    </row>
    <row r="1806" spans="1:1" x14ac:dyDescent="0.35">
      <c r="A1806" s="491"/>
    </row>
    <row r="1807" spans="1:1" x14ac:dyDescent="0.35">
      <c r="A1807" s="491"/>
    </row>
    <row r="1808" spans="1:1" x14ac:dyDescent="0.35">
      <c r="A1808" s="491"/>
    </row>
    <row r="1809" spans="1:1" x14ac:dyDescent="0.35">
      <c r="A1809" s="491"/>
    </row>
    <row r="1810" spans="1:1" x14ac:dyDescent="0.35">
      <c r="A1810" s="491"/>
    </row>
    <row r="1811" spans="1:1" x14ac:dyDescent="0.35">
      <c r="A1811" s="491"/>
    </row>
    <row r="1812" spans="1:1" x14ac:dyDescent="0.35">
      <c r="A1812" s="491"/>
    </row>
    <row r="1813" spans="1:1" x14ac:dyDescent="0.35">
      <c r="A1813" s="491"/>
    </row>
    <row r="1814" spans="1:1" x14ac:dyDescent="0.35">
      <c r="A1814" s="491"/>
    </row>
    <row r="1815" spans="1:1" x14ac:dyDescent="0.35">
      <c r="A1815" s="491"/>
    </row>
    <row r="1816" spans="1:1" x14ac:dyDescent="0.35">
      <c r="A1816" s="491"/>
    </row>
    <row r="1817" spans="1:1" x14ac:dyDescent="0.35">
      <c r="A1817" s="491"/>
    </row>
    <row r="1818" spans="1:1" x14ac:dyDescent="0.35">
      <c r="A1818" s="491"/>
    </row>
    <row r="1819" spans="1:1" x14ac:dyDescent="0.35">
      <c r="A1819" s="491"/>
    </row>
    <row r="1820" spans="1:1" x14ac:dyDescent="0.35">
      <c r="A1820" s="491"/>
    </row>
    <row r="1821" spans="1:1" x14ac:dyDescent="0.35">
      <c r="A1821" s="491"/>
    </row>
    <row r="1822" spans="1:1" x14ac:dyDescent="0.35">
      <c r="A1822" s="491"/>
    </row>
    <row r="1823" spans="1:1" x14ac:dyDescent="0.35">
      <c r="A1823" s="491"/>
    </row>
    <row r="1824" spans="1:1" x14ac:dyDescent="0.35">
      <c r="A1824" s="491"/>
    </row>
    <row r="1825" spans="1:1" x14ac:dyDescent="0.35">
      <c r="A1825" s="491"/>
    </row>
    <row r="1826" spans="1:1" x14ac:dyDescent="0.35">
      <c r="A1826" s="491"/>
    </row>
    <row r="1827" spans="1:1" x14ac:dyDescent="0.35">
      <c r="A1827" s="491"/>
    </row>
    <row r="1828" spans="1:1" x14ac:dyDescent="0.35">
      <c r="A1828" s="491"/>
    </row>
    <row r="1829" spans="1:1" x14ac:dyDescent="0.35">
      <c r="A1829" s="491"/>
    </row>
    <row r="1830" spans="1:1" x14ac:dyDescent="0.35">
      <c r="A1830" s="491"/>
    </row>
    <row r="1831" spans="1:1" x14ac:dyDescent="0.35">
      <c r="A1831" s="491"/>
    </row>
    <row r="1832" spans="1:1" x14ac:dyDescent="0.35">
      <c r="A1832" s="491"/>
    </row>
    <row r="1833" spans="1:1" x14ac:dyDescent="0.35">
      <c r="A1833" s="491"/>
    </row>
    <row r="1834" spans="1:1" x14ac:dyDescent="0.35">
      <c r="A1834" s="491"/>
    </row>
    <row r="1835" spans="1:1" x14ac:dyDescent="0.35">
      <c r="A1835" s="491"/>
    </row>
    <row r="1836" spans="1:1" x14ac:dyDescent="0.35">
      <c r="A1836" s="491"/>
    </row>
    <row r="1837" spans="1:1" x14ac:dyDescent="0.35">
      <c r="A1837" s="491"/>
    </row>
    <row r="1838" spans="1:1" x14ac:dyDescent="0.35">
      <c r="A1838" s="491"/>
    </row>
    <row r="1839" spans="1:1" x14ac:dyDescent="0.35">
      <c r="A1839" s="491"/>
    </row>
    <row r="1840" spans="1:1" x14ac:dyDescent="0.35">
      <c r="A1840" s="491"/>
    </row>
    <row r="1841" spans="1:1" x14ac:dyDescent="0.35">
      <c r="A1841" s="491"/>
    </row>
    <row r="1842" spans="1:1" x14ac:dyDescent="0.35">
      <c r="A1842" s="491"/>
    </row>
    <row r="1843" spans="1:1" x14ac:dyDescent="0.35">
      <c r="A1843" s="491"/>
    </row>
    <row r="1844" spans="1:1" x14ac:dyDescent="0.35">
      <c r="A1844" s="491"/>
    </row>
    <row r="1845" spans="1:1" x14ac:dyDescent="0.35">
      <c r="A1845" s="491"/>
    </row>
    <row r="1846" spans="1:1" x14ac:dyDescent="0.35">
      <c r="A1846" s="491"/>
    </row>
    <row r="1847" spans="1:1" x14ac:dyDescent="0.35">
      <c r="A1847" s="491"/>
    </row>
    <row r="1848" spans="1:1" x14ac:dyDescent="0.35">
      <c r="A1848" s="491"/>
    </row>
    <row r="1849" spans="1:1" x14ac:dyDescent="0.35">
      <c r="A1849" s="491"/>
    </row>
    <row r="1850" spans="1:1" x14ac:dyDescent="0.35">
      <c r="A1850" s="491"/>
    </row>
    <row r="1851" spans="1:1" x14ac:dyDescent="0.35">
      <c r="A1851" s="491"/>
    </row>
    <row r="1852" spans="1:1" x14ac:dyDescent="0.35">
      <c r="A1852" s="491"/>
    </row>
    <row r="1853" spans="1:1" x14ac:dyDescent="0.35">
      <c r="A1853" s="491"/>
    </row>
    <row r="1854" spans="1:1" x14ac:dyDescent="0.35">
      <c r="A1854" s="491"/>
    </row>
    <row r="1855" spans="1:1" x14ac:dyDescent="0.35">
      <c r="A1855" s="491"/>
    </row>
    <row r="1856" spans="1:1" x14ac:dyDescent="0.35">
      <c r="A1856" s="491"/>
    </row>
    <row r="1857" spans="1:1" x14ac:dyDescent="0.35">
      <c r="A1857" s="491"/>
    </row>
    <row r="1858" spans="1:1" x14ac:dyDescent="0.35">
      <c r="A1858" s="491"/>
    </row>
    <row r="1859" spans="1:1" x14ac:dyDescent="0.35">
      <c r="A1859" s="491"/>
    </row>
    <row r="1860" spans="1:1" x14ac:dyDescent="0.35">
      <c r="A1860" s="491"/>
    </row>
    <row r="1861" spans="1:1" x14ac:dyDescent="0.35">
      <c r="A1861" s="491"/>
    </row>
    <row r="1862" spans="1:1" x14ac:dyDescent="0.35">
      <c r="A1862" s="491"/>
    </row>
    <row r="1863" spans="1:1" x14ac:dyDescent="0.35">
      <c r="A1863" s="491"/>
    </row>
    <row r="1864" spans="1:1" x14ac:dyDescent="0.35">
      <c r="A1864" s="491"/>
    </row>
    <row r="1865" spans="1:1" x14ac:dyDescent="0.35">
      <c r="A1865" s="491"/>
    </row>
    <row r="1866" spans="1:1" x14ac:dyDescent="0.35">
      <c r="A1866" s="491"/>
    </row>
    <row r="1867" spans="1:1" x14ac:dyDescent="0.35">
      <c r="A1867" s="491"/>
    </row>
    <row r="1868" spans="1:1" x14ac:dyDescent="0.35">
      <c r="A1868" s="491"/>
    </row>
    <row r="1869" spans="1:1" x14ac:dyDescent="0.35">
      <c r="A1869" s="491"/>
    </row>
    <row r="1870" spans="1:1" x14ac:dyDescent="0.35">
      <c r="A1870" s="491"/>
    </row>
    <row r="1871" spans="1:1" x14ac:dyDescent="0.35">
      <c r="A1871" s="491"/>
    </row>
    <row r="1872" spans="1:1" x14ac:dyDescent="0.35">
      <c r="A1872" s="491"/>
    </row>
    <row r="1873" spans="1:1" x14ac:dyDescent="0.35">
      <c r="A1873" s="491"/>
    </row>
    <row r="1874" spans="1:1" x14ac:dyDescent="0.35">
      <c r="A1874" s="491"/>
    </row>
    <row r="1875" spans="1:1" x14ac:dyDescent="0.35">
      <c r="A1875" s="491"/>
    </row>
    <row r="1876" spans="1:1" x14ac:dyDescent="0.35">
      <c r="A1876" s="491"/>
    </row>
    <row r="1877" spans="1:1" x14ac:dyDescent="0.35">
      <c r="A1877" s="491"/>
    </row>
    <row r="1878" spans="1:1" x14ac:dyDescent="0.35">
      <c r="A1878" s="491"/>
    </row>
    <row r="1879" spans="1:1" x14ac:dyDescent="0.35">
      <c r="A1879" s="491"/>
    </row>
    <row r="1880" spans="1:1" x14ac:dyDescent="0.35">
      <c r="A1880" s="491"/>
    </row>
    <row r="1881" spans="1:1" x14ac:dyDescent="0.35">
      <c r="A1881" s="491"/>
    </row>
    <row r="1882" spans="1:1" x14ac:dyDescent="0.35">
      <c r="A1882" s="491"/>
    </row>
    <row r="1883" spans="1:1" x14ac:dyDescent="0.35">
      <c r="A1883" s="491"/>
    </row>
    <row r="1884" spans="1:1" x14ac:dyDescent="0.35">
      <c r="A1884" s="491"/>
    </row>
    <row r="1885" spans="1:1" x14ac:dyDescent="0.35">
      <c r="A1885" s="491"/>
    </row>
    <row r="1886" spans="1:1" x14ac:dyDescent="0.35">
      <c r="A1886" s="491"/>
    </row>
    <row r="1887" spans="1:1" x14ac:dyDescent="0.35">
      <c r="A1887" s="491"/>
    </row>
    <row r="1888" spans="1:1" x14ac:dyDescent="0.35">
      <c r="A1888" s="491"/>
    </row>
    <row r="1889" spans="1:1" x14ac:dyDescent="0.35">
      <c r="A1889" s="491"/>
    </row>
    <row r="1890" spans="1:1" x14ac:dyDescent="0.35">
      <c r="A1890" s="491"/>
    </row>
    <row r="1891" spans="1:1" x14ac:dyDescent="0.35">
      <c r="A1891" s="491"/>
    </row>
    <row r="1892" spans="1:1" x14ac:dyDescent="0.35">
      <c r="A1892" s="491"/>
    </row>
    <row r="1893" spans="1:1" x14ac:dyDescent="0.35">
      <c r="A1893" s="491"/>
    </row>
    <row r="1894" spans="1:1" x14ac:dyDescent="0.35">
      <c r="A1894" s="491"/>
    </row>
    <row r="1895" spans="1:1" x14ac:dyDescent="0.35">
      <c r="A1895" s="491"/>
    </row>
    <row r="1896" spans="1:1" x14ac:dyDescent="0.35">
      <c r="A1896" s="491"/>
    </row>
    <row r="1897" spans="1:1" x14ac:dyDescent="0.35">
      <c r="A1897" s="491"/>
    </row>
    <row r="1898" spans="1:1" x14ac:dyDescent="0.35">
      <c r="A1898" s="491"/>
    </row>
    <row r="1899" spans="1:1" x14ac:dyDescent="0.35">
      <c r="A1899" s="491"/>
    </row>
    <row r="1900" spans="1:1" x14ac:dyDescent="0.35">
      <c r="A1900" s="491"/>
    </row>
    <row r="1901" spans="1:1" x14ac:dyDescent="0.35">
      <c r="A1901" s="491"/>
    </row>
    <row r="1902" spans="1:1" x14ac:dyDescent="0.35">
      <c r="A1902" s="491"/>
    </row>
    <row r="1903" spans="1:1" x14ac:dyDescent="0.35">
      <c r="A1903" s="491"/>
    </row>
    <row r="1904" spans="1:1" x14ac:dyDescent="0.35">
      <c r="A1904" s="491"/>
    </row>
    <row r="1905" spans="1:1" x14ac:dyDescent="0.35">
      <c r="A1905" s="491"/>
    </row>
    <row r="1906" spans="1:1" x14ac:dyDescent="0.35">
      <c r="A1906" s="491"/>
    </row>
    <row r="1907" spans="1:1" x14ac:dyDescent="0.35">
      <c r="A1907" s="491"/>
    </row>
    <row r="1908" spans="1:1" x14ac:dyDescent="0.35">
      <c r="A1908" s="491"/>
    </row>
    <row r="1909" spans="1:1" x14ac:dyDescent="0.35">
      <c r="A1909" s="491"/>
    </row>
    <row r="1910" spans="1:1" x14ac:dyDescent="0.35">
      <c r="A1910" s="491"/>
    </row>
    <row r="1911" spans="1:1" x14ac:dyDescent="0.35">
      <c r="A1911" s="491"/>
    </row>
    <row r="1912" spans="1:1" x14ac:dyDescent="0.35">
      <c r="A1912" s="491"/>
    </row>
    <row r="1913" spans="1:1" x14ac:dyDescent="0.35">
      <c r="A1913" s="491"/>
    </row>
    <row r="1914" spans="1:1" x14ac:dyDescent="0.35">
      <c r="A1914" s="491"/>
    </row>
    <row r="1915" spans="1:1" x14ac:dyDescent="0.35">
      <c r="A1915" s="491"/>
    </row>
    <row r="1916" spans="1:1" x14ac:dyDescent="0.35">
      <c r="A1916" s="491"/>
    </row>
    <row r="1917" spans="1:1" x14ac:dyDescent="0.35">
      <c r="A1917" s="491"/>
    </row>
    <row r="1918" spans="1:1" x14ac:dyDescent="0.35">
      <c r="A1918" s="491"/>
    </row>
    <row r="1919" spans="1:1" x14ac:dyDescent="0.35">
      <c r="A1919" s="491"/>
    </row>
    <row r="1920" spans="1:1" x14ac:dyDescent="0.35">
      <c r="A1920" s="491"/>
    </row>
    <row r="1921" spans="1:1" x14ac:dyDescent="0.35">
      <c r="A1921" s="491"/>
    </row>
    <row r="1922" spans="1:1" x14ac:dyDescent="0.35">
      <c r="A1922" s="491"/>
    </row>
    <row r="1923" spans="1:1" x14ac:dyDescent="0.35">
      <c r="A1923" s="491"/>
    </row>
    <row r="1924" spans="1:1" x14ac:dyDescent="0.35">
      <c r="A1924" s="491"/>
    </row>
    <row r="1925" spans="1:1" x14ac:dyDescent="0.35">
      <c r="A1925" s="491"/>
    </row>
    <row r="1926" spans="1:1" x14ac:dyDescent="0.35">
      <c r="A1926" s="491"/>
    </row>
    <row r="1927" spans="1:1" x14ac:dyDescent="0.35">
      <c r="A1927" s="491"/>
    </row>
    <row r="1928" spans="1:1" x14ac:dyDescent="0.35">
      <c r="A1928" s="491"/>
    </row>
    <row r="1929" spans="1:1" x14ac:dyDescent="0.35">
      <c r="A1929" s="491"/>
    </row>
    <row r="1930" spans="1:1" x14ac:dyDescent="0.35">
      <c r="A1930" s="491"/>
    </row>
    <row r="1931" spans="1:1" x14ac:dyDescent="0.35">
      <c r="A1931" s="491"/>
    </row>
    <row r="1932" spans="1:1" x14ac:dyDescent="0.35">
      <c r="A1932" s="491"/>
    </row>
    <row r="1933" spans="1:1" x14ac:dyDescent="0.35">
      <c r="A1933" s="491"/>
    </row>
    <row r="1934" spans="1:1" x14ac:dyDescent="0.35">
      <c r="A1934" s="491"/>
    </row>
    <row r="1935" spans="1:1" x14ac:dyDescent="0.35">
      <c r="A1935" s="491"/>
    </row>
    <row r="1936" spans="1:1" x14ac:dyDescent="0.35">
      <c r="A1936" s="491"/>
    </row>
    <row r="1937" spans="1:1" x14ac:dyDescent="0.35">
      <c r="A1937" s="491"/>
    </row>
    <row r="1938" spans="1:1" x14ac:dyDescent="0.35">
      <c r="A1938" s="491"/>
    </row>
    <row r="1939" spans="1:1" x14ac:dyDescent="0.35">
      <c r="A1939" s="491"/>
    </row>
    <row r="1940" spans="1:1" x14ac:dyDescent="0.35">
      <c r="A1940" s="491"/>
    </row>
    <row r="1941" spans="1:1" x14ac:dyDescent="0.35">
      <c r="A1941" s="491"/>
    </row>
    <row r="1942" spans="1:1" x14ac:dyDescent="0.35">
      <c r="A1942" s="491"/>
    </row>
    <row r="1943" spans="1:1" x14ac:dyDescent="0.35">
      <c r="A1943" s="491"/>
    </row>
    <row r="1944" spans="1:1" x14ac:dyDescent="0.35">
      <c r="A1944" s="491"/>
    </row>
    <row r="1945" spans="1:1" x14ac:dyDescent="0.35">
      <c r="A1945" s="491"/>
    </row>
    <row r="1946" spans="1:1" x14ac:dyDescent="0.35">
      <c r="A1946" s="491"/>
    </row>
    <row r="1947" spans="1:1" x14ac:dyDescent="0.35">
      <c r="A1947" s="491"/>
    </row>
    <row r="1948" spans="1:1" x14ac:dyDescent="0.35">
      <c r="A1948" s="491"/>
    </row>
    <row r="1949" spans="1:1" x14ac:dyDescent="0.35">
      <c r="A1949" s="491"/>
    </row>
    <row r="1950" spans="1:1" x14ac:dyDescent="0.35">
      <c r="A1950" s="491"/>
    </row>
    <row r="1951" spans="1:1" x14ac:dyDescent="0.35">
      <c r="A1951" s="491"/>
    </row>
    <row r="1952" spans="1:1" x14ac:dyDescent="0.35">
      <c r="A1952" s="491"/>
    </row>
    <row r="1953" spans="1:1" x14ac:dyDescent="0.35">
      <c r="A1953" s="491"/>
    </row>
    <row r="1954" spans="1:1" x14ac:dyDescent="0.35">
      <c r="A1954" s="491"/>
    </row>
    <row r="1955" spans="1:1" x14ac:dyDescent="0.35">
      <c r="A1955" s="491"/>
    </row>
    <row r="1956" spans="1:1" x14ac:dyDescent="0.35">
      <c r="A1956" s="491"/>
    </row>
    <row r="1957" spans="1:1" x14ac:dyDescent="0.35">
      <c r="A1957" s="491"/>
    </row>
    <row r="1958" spans="1:1" x14ac:dyDescent="0.35">
      <c r="A1958" s="491"/>
    </row>
    <row r="1959" spans="1:1" x14ac:dyDescent="0.35">
      <c r="A1959" s="491"/>
    </row>
    <row r="1960" spans="1:1" x14ac:dyDescent="0.35">
      <c r="A1960" s="491"/>
    </row>
    <row r="1961" spans="1:1" x14ac:dyDescent="0.35">
      <c r="A1961" s="491"/>
    </row>
    <row r="1962" spans="1:1" x14ac:dyDescent="0.35">
      <c r="A1962" s="491"/>
    </row>
    <row r="1963" spans="1:1" x14ac:dyDescent="0.35">
      <c r="A1963" s="491"/>
    </row>
    <row r="1964" spans="1:1" x14ac:dyDescent="0.35">
      <c r="A1964" s="491"/>
    </row>
    <row r="1965" spans="1:1" x14ac:dyDescent="0.35">
      <c r="A1965" s="491"/>
    </row>
    <row r="1966" spans="1:1" x14ac:dyDescent="0.35">
      <c r="A1966" s="491"/>
    </row>
    <row r="1967" spans="1:1" x14ac:dyDescent="0.35">
      <c r="A1967" s="491"/>
    </row>
    <row r="1968" spans="1:1" x14ac:dyDescent="0.35">
      <c r="A1968" s="491"/>
    </row>
    <row r="1969" spans="1:1" x14ac:dyDescent="0.35">
      <c r="A1969" s="491"/>
    </row>
    <row r="1970" spans="1:1" x14ac:dyDescent="0.35">
      <c r="A1970" s="491"/>
    </row>
    <row r="1971" spans="1:1" x14ac:dyDescent="0.35">
      <c r="A1971" s="491"/>
    </row>
    <row r="1972" spans="1:1" x14ac:dyDescent="0.35">
      <c r="A1972" s="491"/>
    </row>
    <row r="1973" spans="1:1" x14ac:dyDescent="0.35">
      <c r="A1973" s="491"/>
    </row>
    <row r="1974" spans="1:1" x14ac:dyDescent="0.35">
      <c r="A1974" s="491"/>
    </row>
    <row r="1975" spans="1:1" x14ac:dyDescent="0.35">
      <c r="A1975" s="491"/>
    </row>
    <row r="1976" spans="1:1" x14ac:dyDescent="0.35">
      <c r="A1976" s="491"/>
    </row>
    <row r="1977" spans="1:1" x14ac:dyDescent="0.35">
      <c r="A1977" s="491"/>
    </row>
    <row r="1978" spans="1:1" x14ac:dyDescent="0.35">
      <c r="A1978" s="491"/>
    </row>
    <row r="1979" spans="1:1" x14ac:dyDescent="0.35">
      <c r="A1979" s="491"/>
    </row>
    <row r="1980" spans="1:1" x14ac:dyDescent="0.35">
      <c r="A1980" s="491"/>
    </row>
    <row r="1981" spans="1:1" x14ac:dyDescent="0.35">
      <c r="A1981" s="491"/>
    </row>
    <row r="1982" spans="1:1" x14ac:dyDescent="0.35">
      <c r="A1982" s="491"/>
    </row>
    <row r="1983" spans="1:1" x14ac:dyDescent="0.35">
      <c r="A1983" s="491"/>
    </row>
    <row r="1984" spans="1:1" x14ac:dyDescent="0.35">
      <c r="A1984" s="491"/>
    </row>
    <row r="1985" spans="1:1" x14ac:dyDescent="0.35">
      <c r="A1985" s="491"/>
    </row>
    <row r="1986" spans="1:1" x14ac:dyDescent="0.35">
      <c r="A1986" s="491"/>
    </row>
    <row r="1987" spans="1:1" x14ac:dyDescent="0.35">
      <c r="A1987" s="491"/>
    </row>
    <row r="1988" spans="1:1" x14ac:dyDescent="0.35">
      <c r="A1988" s="491"/>
    </row>
    <row r="1989" spans="1:1" x14ac:dyDescent="0.35">
      <c r="A1989" s="491"/>
    </row>
    <row r="1990" spans="1:1" x14ac:dyDescent="0.35">
      <c r="A1990" s="491"/>
    </row>
    <row r="1991" spans="1:1" x14ac:dyDescent="0.35">
      <c r="A1991" s="491"/>
    </row>
    <row r="1992" spans="1:1" x14ac:dyDescent="0.35">
      <c r="A1992" s="491"/>
    </row>
    <row r="1993" spans="1:1" x14ac:dyDescent="0.35">
      <c r="A1993" s="491"/>
    </row>
    <row r="1994" spans="1:1" x14ac:dyDescent="0.35">
      <c r="A1994" s="491"/>
    </row>
    <row r="1995" spans="1:1" x14ac:dyDescent="0.35">
      <c r="A1995" s="491"/>
    </row>
    <row r="1996" spans="1:1" x14ac:dyDescent="0.35">
      <c r="A1996" s="491"/>
    </row>
    <row r="1997" spans="1:1" x14ac:dyDescent="0.35">
      <c r="A1997" s="491"/>
    </row>
    <row r="1998" spans="1:1" x14ac:dyDescent="0.35">
      <c r="A1998" s="491"/>
    </row>
    <row r="1999" spans="1:1" x14ac:dyDescent="0.35">
      <c r="A1999" s="491"/>
    </row>
    <row r="2000" spans="1:1" x14ac:dyDescent="0.35">
      <c r="A2000" s="491"/>
    </row>
    <row r="2001" spans="1:1" x14ac:dyDescent="0.35">
      <c r="A2001" s="491"/>
    </row>
    <row r="2002" spans="1:1" x14ac:dyDescent="0.35">
      <c r="A2002" s="491"/>
    </row>
    <row r="2003" spans="1:1" x14ac:dyDescent="0.35">
      <c r="A2003" s="491"/>
    </row>
    <row r="2004" spans="1:1" x14ac:dyDescent="0.35">
      <c r="A2004" s="491"/>
    </row>
    <row r="2005" spans="1:1" x14ac:dyDescent="0.35">
      <c r="A2005" s="491"/>
    </row>
    <row r="2006" spans="1:1" x14ac:dyDescent="0.35">
      <c r="A2006" s="491"/>
    </row>
    <row r="2007" spans="1:1" x14ac:dyDescent="0.35">
      <c r="A2007" s="491"/>
    </row>
    <row r="2008" spans="1:1" x14ac:dyDescent="0.35">
      <c r="A2008" s="491"/>
    </row>
    <row r="2009" spans="1:1" x14ac:dyDescent="0.35">
      <c r="A2009" s="491"/>
    </row>
    <row r="2010" spans="1:1" x14ac:dyDescent="0.35">
      <c r="A2010" s="491"/>
    </row>
    <row r="2011" spans="1:1" x14ac:dyDescent="0.35">
      <c r="A2011" s="491"/>
    </row>
    <row r="2012" spans="1:1" x14ac:dyDescent="0.35">
      <c r="A2012" s="491"/>
    </row>
    <row r="2013" spans="1:1" x14ac:dyDescent="0.35">
      <c r="A2013" s="491"/>
    </row>
    <row r="2014" spans="1:1" x14ac:dyDescent="0.35">
      <c r="A2014" s="491"/>
    </row>
    <row r="2015" spans="1:1" x14ac:dyDescent="0.35">
      <c r="A2015" s="491"/>
    </row>
    <row r="2016" spans="1:1" x14ac:dyDescent="0.35">
      <c r="A2016" s="491"/>
    </row>
    <row r="2017" spans="1:1" x14ac:dyDescent="0.35">
      <c r="A2017" s="491"/>
    </row>
    <row r="2018" spans="1:1" x14ac:dyDescent="0.35">
      <c r="A2018" s="491"/>
    </row>
    <row r="2019" spans="1:1" x14ac:dyDescent="0.35">
      <c r="A2019" s="491"/>
    </row>
    <row r="2020" spans="1:1" x14ac:dyDescent="0.35">
      <c r="A2020" s="491"/>
    </row>
    <row r="2021" spans="1:1" x14ac:dyDescent="0.35">
      <c r="A2021" s="491"/>
    </row>
    <row r="2022" spans="1:1" x14ac:dyDescent="0.35">
      <c r="A2022" s="491"/>
    </row>
    <row r="2023" spans="1:1" x14ac:dyDescent="0.35">
      <c r="A2023" s="491"/>
    </row>
    <row r="2024" spans="1:1" x14ac:dyDescent="0.35">
      <c r="A2024" s="491"/>
    </row>
    <row r="2025" spans="1:1" x14ac:dyDescent="0.35">
      <c r="A2025" s="491"/>
    </row>
    <row r="2026" spans="1:1" x14ac:dyDescent="0.35">
      <c r="A2026" s="491"/>
    </row>
    <row r="2027" spans="1:1" x14ac:dyDescent="0.35">
      <c r="A2027" s="491"/>
    </row>
    <row r="2028" spans="1:1" x14ac:dyDescent="0.35">
      <c r="A2028" s="491"/>
    </row>
    <row r="2029" spans="1:1" x14ac:dyDescent="0.35">
      <c r="A2029" s="491"/>
    </row>
    <row r="2030" spans="1:1" x14ac:dyDescent="0.35">
      <c r="A2030" s="491"/>
    </row>
    <row r="2031" spans="1:1" x14ac:dyDescent="0.35">
      <c r="A2031" s="491"/>
    </row>
    <row r="2032" spans="1:1" x14ac:dyDescent="0.35">
      <c r="A2032" s="491"/>
    </row>
    <row r="2033" spans="1:1" x14ac:dyDescent="0.35">
      <c r="A2033" s="491"/>
    </row>
    <row r="2034" spans="1:1" x14ac:dyDescent="0.35">
      <c r="A2034" s="491"/>
    </row>
    <row r="2035" spans="1:1" x14ac:dyDescent="0.35">
      <c r="A2035" s="491"/>
    </row>
    <row r="2036" spans="1:1" x14ac:dyDescent="0.35">
      <c r="A2036" s="491"/>
    </row>
    <row r="2037" spans="1:1" x14ac:dyDescent="0.35">
      <c r="A2037" s="491"/>
    </row>
    <row r="2038" spans="1:1" x14ac:dyDescent="0.35">
      <c r="A2038" s="491"/>
    </row>
    <row r="2039" spans="1:1" x14ac:dyDescent="0.35">
      <c r="A2039" s="491"/>
    </row>
    <row r="2040" spans="1:1" x14ac:dyDescent="0.35">
      <c r="A2040" s="491"/>
    </row>
    <row r="2041" spans="1:1" x14ac:dyDescent="0.35">
      <c r="A2041" s="491"/>
    </row>
    <row r="2042" spans="1:1" x14ac:dyDescent="0.35">
      <c r="A2042" s="491"/>
    </row>
    <row r="2043" spans="1:1" x14ac:dyDescent="0.35">
      <c r="A2043" s="491"/>
    </row>
    <row r="2044" spans="1:1" x14ac:dyDescent="0.35">
      <c r="A2044" s="491"/>
    </row>
    <row r="2045" spans="1:1" x14ac:dyDescent="0.35">
      <c r="A2045" s="491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8CAF2-5BDD-4AFD-AA6C-269408F907C6}">
  <dimension ref="A1:K54"/>
  <sheetViews>
    <sheetView zoomScale="90" zoomScaleNormal="90" workbookViewId="0">
      <selection activeCell="AF1" sqref="AF1"/>
    </sheetView>
  </sheetViews>
  <sheetFormatPr defaultColWidth="8.765625" defaultRowHeight="14" x14ac:dyDescent="0.3"/>
  <cols>
    <col min="1" max="1" width="8.84375" style="28" bestFit="1" customWidth="1"/>
    <col min="2" max="2" width="27.69140625" style="28" bestFit="1" customWidth="1"/>
    <col min="3" max="3" width="8.84375" style="28" bestFit="1" customWidth="1"/>
    <col min="4" max="4" width="8" style="28" bestFit="1" customWidth="1"/>
    <col min="5" max="5" width="8.765625" style="28" bestFit="1" customWidth="1"/>
    <col min="6" max="6" width="12.07421875" style="28" bestFit="1" customWidth="1"/>
    <col min="7" max="7" width="10.07421875" style="28" bestFit="1" customWidth="1"/>
    <col min="8" max="8" width="16.61328125" style="28" bestFit="1" customWidth="1"/>
    <col min="9" max="16384" width="8.765625" style="28"/>
  </cols>
  <sheetData>
    <row r="1" spans="1:11" x14ac:dyDescent="0.3">
      <c r="A1" s="27" t="s">
        <v>290</v>
      </c>
      <c r="G1" s="493" t="s">
        <v>16</v>
      </c>
      <c r="H1" s="31" t="s">
        <v>78</v>
      </c>
    </row>
    <row r="2" spans="1:11" x14ac:dyDescent="0.3">
      <c r="B2" s="28" t="s">
        <v>26</v>
      </c>
      <c r="C2" s="28" t="s">
        <v>27</v>
      </c>
      <c r="D2" s="28" t="s">
        <v>28</v>
      </c>
      <c r="E2" s="28" t="s">
        <v>29</v>
      </c>
      <c r="F2" s="28" t="s">
        <v>30</v>
      </c>
      <c r="G2" s="28" t="s">
        <v>44</v>
      </c>
      <c r="H2" s="28" t="s">
        <v>77</v>
      </c>
    </row>
    <row r="3" spans="1:11" x14ac:dyDescent="0.3">
      <c r="A3" s="28">
        <v>1970</v>
      </c>
      <c r="B3" s="29">
        <v>223341</v>
      </c>
      <c r="C3" s="29">
        <v>132109</v>
      </c>
      <c r="D3" s="29">
        <v>-22381</v>
      </c>
      <c r="E3" s="29">
        <v>109728</v>
      </c>
      <c r="F3" s="29">
        <v>5721</v>
      </c>
      <c r="G3" s="29">
        <v>229062</v>
      </c>
      <c r="H3" s="30">
        <v>47.903187783220261</v>
      </c>
      <c r="K3" s="29"/>
    </row>
    <row r="4" spans="1:11" x14ac:dyDescent="0.3">
      <c r="B4" s="29">
        <v>220170</v>
      </c>
      <c r="C4" s="29">
        <v>140092</v>
      </c>
      <c r="D4" s="29">
        <v>-22071</v>
      </c>
      <c r="E4" s="29">
        <v>118021</v>
      </c>
      <c r="F4" s="29">
        <v>5874</v>
      </c>
      <c r="G4" s="29">
        <v>226044</v>
      </c>
      <c r="H4" s="30">
        <v>52.211516341951125</v>
      </c>
      <c r="K4" s="29"/>
    </row>
    <row r="5" spans="1:11" x14ac:dyDescent="0.3">
      <c r="B5" s="29">
        <v>225109</v>
      </c>
      <c r="C5" s="29">
        <v>142472</v>
      </c>
      <c r="D5" s="29">
        <v>-22593</v>
      </c>
      <c r="E5" s="29">
        <v>119879</v>
      </c>
      <c r="F5" s="29">
        <v>5265</v>
      </c>
      <c r="G5" s="29">
        <v>230374</v>
      </c>
      <c r="H5" s="30">
        <v>52.036688167935615</v>
      </c>
      <c r="K5" s="29"/>
    </row>
    <row r="6" spans="1:11" x14ac:dyDescent="0.3">
      <c r="B6" s="29">
        <v>235847</v>
      </c>
      <c r="C6" s="29">
        <v>146074</v>
      </c>
      <c r="D6" s="29">
        <v>-24157</v>
      </c>
      <c r="E6" s="29">
        <v>121917</v>
      </c>
      <c r="F6" s="29">
        <v>5769</v>
      </c>
      <c r="G6" s="29">
        <v>241616</v>
      </c>
      <c r="H6" s="30">
        <v>50.458992781934974</v>
      </c>
      <c r="K6" s="29"/>
    </row>
    <row r="7" spans="1:11" x14ac:dyDescent="0.3">
      <c r="B7" s="29">
        <v>225116</v>
      </c>
      <c r="C7" s="29">
        <v>139407</v>
      </c>
      <c r="D7" s="29">
        <v>-19432</v>
      </c>
      <c r="E7" s="29">
        <v>119975</v>
      </c>
      <c r="F7" s="29">
        <v>4922</v>
      </c>
      <c r="G7" s="29">
        <v>230038</v>
      </c>
      <c r="H7" s="30">
        <v>52.154426659943141</v>
      </c>
      <c r="K7" s="29"/>
    </row>
    <row r="8" spans="1:11" x14ac:dyDescent="0.3">
      <c r="A8" s="28">
        <v>1975</v>
      </c>
      <c r="B8" s="29">
        <v>213769</v>
      </c>
      <c r="C8" s="29">
        <v>115763</v>
      </c>
      <c r="D8" s="29">
        <v>-18492</v>
      </c>
      <c r="E8" s="29">
        <v>97271</v>
      </c>
      <c r="F8" s="29">
        <v>3572</v>
      </c>
      <c r="G8" s="29">
        <v>217341</v>
      </c>
      <c r="H8" s="30">
        <v>44.755016310774316</v>
      </c>
      <c r="K8" s="29"/>
    </row>
    <row r="9" spans="1:11" x14ac:dyDescent="0.3">
      <c r="B9" s="29">
        <v>218116</v>
      </c>
      <c r="C9" s="29">
        <v>111796</v>
      </c>
      <c r="D9" s="29">
        <v>-23177</v>
      </c>
      <c r="E9" s="29">
        <v>88619</v>
      </c>
      <c r="F9" s="29">
        <v>3698</v>
      </c>
      <c r="G9" s="29">
        <v>221814</v>
      </c>
      <c r="H9" s="30">
        <v>39.951941716934009</v>
      </c>
      <c r="K9" s="29"/>
    </row>
    <row r="10" spans="1:11" x14ac:dyDescent="0.3">
      <c r="B10" s="29">
        <v>222806</v>
      </c>
      <c r="C10" s="29">
        <v>93445</v>
      </c>
      <c r="D10" s="29">
        <v>-34865</v>
      </c>
      <c r="E10" s="29">
        <v>58580</v>
      </c>
      <c r="F10" s="29">
        <v>2942</v>
      </c>
      <c r="G10" s="29">
        <v>225748</v>
      </c>
      <c r="H10" s="30">
        <v>25.949288587274307</v>
      </c>
      <c r="K10" s="29"/>
    </row>
    <row r="11" spans="1:11" x14ac:dyDescent="0.3">
      <c r="B11" s="29">
        <v>223214</v>
      </c>
      <c r="C11" s="29">
        <v>92309</v>
      </c>
      <c r="D11" s="29">
        <v>-43460</v>
      </c>
      <c r="E11" s="29">
        <v>48849</v>
      </c>
      <c r="F11" s="29">
        <v>2733</v>
      </c>
      <c r="G11" s="29">
        <v>225947</v>
      </c>
      <c r="H11" s="30">
        <v>21.619671869951802</v>
      </c>
      <c r="K11" s="29"/>
    </row>
    <row r="12" spans="1:11" x14ac:dyDescent="0.3">
      <c r="B12" s="29">
        <v>232768</v>
      </c>
      <c r="C12" s="29">
        <v>89394</v>
      </c>
      <c r="D12" s="29">
        <v>-59632</v>
      </c>
      <c r="E12" s="29">
        <v>29762</v>
      </c>
      <c r="F12" s="29">
        <v>2789</v>
      </c>
      <c r="G12" s="29">
        <v>235557</v>
      </c>
      <c r="H12" s="30">
        <v>12.634733843613223</v>
      </c>
      <c r="K12" s="29"/>
    </row>
    <row r="13" spans="1:11" x14ac:dyDescent="0.3">
      <c r="A13" s="28">
        <v>1980</v>
      </c>
      <c r="B13" s="29">
        <v>213118</v>
      </c>
      <c r="C13" s="29">
        <v>75411</v>
      </c>
      <c r="D13" s="29">
        <v>-61705</v>
      </c>
      <c r="E13" s="29">
        <v>13706</v>
      </c>
      <c r="F13" s="29">
        <v>2562</v>
      </c>
      <c r="G13" s="29">
        <v>215680</v>
      </c>
      <c r="H13" s="30">
        <v>6.3547848664688429</v>
      </c>
      <c r="K13" s="29"/>
    </row>
    <row r="14" spans="1:11" x14ac:dyDescent="0.3">
      <c r="B14" s="29">
        <v>207756</v>
      </c>
      <c r="C14" s="29">
        <v>63912</v>
      </c>
      <c r="D14" s="29">
        <v>-76500</v>
      </c>
      <c r="E14" s="29">
        <v>-12588</v>
      </c>
      <c r="F14" s="29">
        <v>2156</v>
      </c>
      <c r="G14" s="29">
        <v>209912</v>
      </c>
      <c r="H14" s="30">
        <v>-5.9967986584854609</v>
      </c>
      <c r="K14" s="29"/>
    </row>
    <row r="15" spans="1:11" x14ac:dyDescent="0.3">
      <c r="B15" s="29">
        <v>204540</v>
      </c>
      <c r="C15" s="29">
        <v>63189</v>
      </c>
      <c r="D15" s="29">
        <v>-86288</v>
      </c>
      <c r="E15" s="29">
        <v>-23099</v>
      </c>
      <c r="F15" s="29">
        <v>2715</v>
      </c>
      <c r="G15" s="29">
        <v>207255</v>
      </c>
      <c r="H15" s="30">
        <v>-11.145207594509179</v>
      </c>
      <c r="K15" s="29"/>
    </row>
    <row r="16" spans="1:11" x14ac:dyDescent="0.3">
      <c r="B16" s="29">
        <v>206290</v>
      </c>
      <c r="C16" s="29">
        <v>57957</v>
      </c>
      <c r="D16" s="29">
        <v>-95452</v>
      </c>
      <c r="E16" s="29">
        <v>-37495</v>
      </c>
      <c r="F16" s="29">
        <v>2118</v>
      </c>
      <c r="G16" s="29">
        <v>208408</v>
      </c>
      <c r="H16" s="30">
        <v>-17.991151971133547</v>
      </c>
      <c r="K16" s="29"/>
    </row>
    <row r="17" spans="1:11" x14ac:dyDescent="0.3">
      <c r="B17" s="29">
        <v>206052</v>
      </c>
      <c r="C17" s="29">
        <v>79731</v>
      </c>
      <c r="D17" s="29">
        <v>-102957</v>
      </c>
      <c r="E17" s="29">
        <v>-23226</v>
      </c>
      <c r="F17" s="29">
        <v>2370</v>
      </c>
      <c r="G17" s="29">
        <v>208422</v>
      </c>
      <c r="H17" s="30">
        <v>-11.143737225436855</v>
      </c>
      <c r="K17" s="29"/>
    </row>
    <row r="18" spans="1:11" x14ac:dyDescent="0.3">
      <c r="A18" s="28">
        <v>1985</v>
      </c>
      <c r="B18" s="29">
        <v>216184</v>
      </c>
      <c r="C18" s="29">
        <v>74703</v>
      </c>
      <c r="D18" s="29">
        <v>-109043</v>
      </c>
      <c r="E18" s="29">
        <v>-34340</v>
      </c>
      <c r="F18" s="29">
        <v>2239</v>
      </c>
      <c r="G18" s="29">
        <v>218423</v>
      </c>
      <c r="H18" s="30">
        <v>-15.721787540689396</v>
      </c>
      <c r="K18" s="29"/>
    </row>
    <row r="19" spans="1:11" x14ac:dyDescent="0.3">
      <c r="B19" s="29">
        <v>221432</v>
      </c>
      <c r="C19" s="29">
        <v>77553</v>
      </c>
      <c r="D19" s="29">
        <v>-114796</v>
      </c>
      <c r="E19" s="29">
        <v>-37243</v>
      </c>
      <c r="F19" s="29">
        <v>2212</v>
      </c>
      <c r="G19" s="29">
        <v>223644</v>
      </c>
      <c r="H19" s="30">
        <v>-16.652805351361987</v>
      </c>
      <c r="K19" s="29"/>
    </row>
    <row r="20" spans="1:11" x14ac:dyDescent="0.3">
      <c r="B20" s="29">
        <v>222311</v>
      </c>
      <c r="C20" s="29">
        <v>73746</v>
      </c>
      <c r="D20" s="29">
        <v>-108980</v>
      </c>
      <c r="E20" s="29">
        <v>-35234</v>
      </c>
      <c r="F20" s="29">
        <v>1756</v>
      </c>
      <c r="G20" s="29">
        <v>224067</v>
      </c>
      <c r="H20" s="30">
        <v>-15.72476089741015</v>
      </c>
      <c r="K20" s="29"/>
    </row>
    <row r="21" spans="1:11" x14ac:dyDescent="0.3">
      <c r="B21" s="29">
        <v>225392</v>
      </c>
      <c r="C21" s="29">
        <v>78550</v>
      </c>
      <c r="D21" s="29">
        <v>-98861</v>
      </c>
      <c r="E21" s="29">
        <v>-20311</v>
      </c>
      <c r="F21" s="29">
        <v>1932</v>
      </c>
      <c r="G21" s="29">
        <v>227324</v>
      </c>
      <c r="H21" s="30">
        <v>-8.9348243036371002</v>
      </c>
      <c r="K21" s="29"/>
    </row>
    <row r="22" spans="1:11" x14ac:dyDescent="0.3">
      <c r="B22" s="29">
        <v>224767</v>
      </c>
      <c r="C22" s="29">
        <v>83941</v>
      </c>
      <c r="D22" s="29">
        <v>-76249</v>
      </c>
      <c r="E22" s="29">
        <v>7692</v>
      </c>
      <c r="F22" s="29">
        <v>2525</v>
      </c>
      <c r="G22" s="29">
        <v>227292</v>
      </c>
      <c r="H22" s="30">
        <v>3.3841930204318675</v>
      </c>
      <c r="K22" s="29"/>
    </row>
    <row r="23" spans="1:11" x14ac:dyDescent="0.3">
      <c r="A23" s="28">
        <v>1990</v>
      </c>
      <c r="B23" s="29">
        <v>226139</v>
      </c>
      <c r="C23" s="29">
        <v>87385</v>
      </c>
      <c r="D23" s="29">
        <v>-82293</v>
      </c>
      <c r="E23" s="29">
        <v>5092</v>
      </c>
      <c r="F23" s="29">
        <v>2666</v>
      </c>
      <c r="G23" s="29">
        <v>228805</v>
      </c>
      <c r="H23" s="30">
        <v>2.225475841874085</v>
      </c>
      <c r="K23" s="29"/>
    </row>
    <row r="24" spans="1:11" x14ac:dyDescent="0.3">
      <c r="B24" s="29">
        <v>232330</v>
      </c>
      <c r="C24" s="29">
        <v>94040</v>
      </c>
      <c r="D24" s="29">
        <v>-82632</v>
      </c>
      <c r="E24" s="29">
        <v>11408</v>
      </c>
      <c r="F24" s="29">
        <v>2618</v>
      </c>
      <c r="G24" s="29">
        <v>234948</v>
      </c>
      <c r="H24" s="30">
        <v>4.8555425030219457</v>
      </c>
      <c r="K24" s="29"/>
    </row>
    <row r="25" spans="1:11" x14ac:dyDescent="0.3">
      <c r="B25" s="29">
        <v>230549</v>
      </c>
      <c r="C25" s="29">
        <v>94686</v>
      </c>
      <c r="D25" s="29">
        <v>-86155</v>
      </c>
      <c r="E25" s="29">
        <v>8531</v>
      </c>
      <c r="F25" s="29">
        <v>2688</v>
      </c>
      <c r="G25" s="29">
        <v>233237</v>
      </c>
      <c r="H25" s="30">
        <v>3.6576529452874116</v>
      </c>
      <c r="K25" s="29"/>
    </row>
    <row r="26" spans="1:11" x14ac:dyDescent="0.3">
      <c r="B26" s="29">
        <v>233964</v>
      </c>
      <c r="C26" s="29">
        <v>96326</v>
      </c>
      <c r="D26" s="29">
        <v>-96854</v>
      </c>
      <c r="E26" s="29">
        <v>-528</v>
      </c>
      <c r="F26" s="29">
        <v>2618</v>
      </c>
      <c r="G26" s="29">
        <v>236582</v>
      </c>
      <c r="H26" s="30">
        <v>-0.22317843284780753</v>
      </c>
      <c r="K26" s="29"/>
    </row>
    <row r="27" spans="1:11" x14ac:dyDescent="0.3">
      <c r="B27" s="29">
        <v>231956</v>
      </c>
      <c r="C27" s="29">
        <v>83815</v>
      </c>
      <c r="D27" s="29">
        <v>-116003</v>
      </c>
      <c r="E27" s="29">
        <v>-32188</v>
      </c>
      <c r="F27" s="29">
        <v>2451</v>
      </c>
      <c r="G27" s="29">
        <v>234407</v>
      </c>
      <c r="H27" s="30">
        <v>-13.731671835738695</v>
      </c>
      <c r="K27" s="29"/>
    </row>
    <row r="28" spans="1:11" x14ac:dyDescent="0.3">
      <c r="A28" s="28">
        <v>1995</v>
      </c>
      <c r="B28" s="29">
        <v>232458</v>
      </c>
      <c r="C28" s="29">
        <v>78034</v>
      </c>
      <c r="D28" s="29">
        <v>-117859</v>
      </c>
      <c r="E28" s="29">
        <v>-39825</v>
      </c>
      <c r="F28" s="29">
        <v>2602</v>
      </c>
      <c r="G28" s="29">
        <v>235060</v>
      </c>
      <c r="H28" s="30">
        <v>-16.942482770356506</v>
      </c>
      <c r="K28" s="29"/>
    </row>
    <row r="29" spans="1:11" x14ac:dyDescent="0.3">
      <c r="B29" s="29">
        <v>243536.4608628632</v>
      </c>
      <c r="C29" s="29">
        <v>80635.276056320406</v>
      </c>
      <c r="D29" s="29">
        <v>-117115.3490371737</v>
      </c>
      <c r="E29" s="29">
        <v>-36480.072980853292</v>
      </c>
      <c r="F29" s="29">
        <v>2813.1977266850872</v>
      </c>
      <c r="G29" s="29">
        <v>246349.65858954829</v>
      </c>
      <c r="H29" s="30">
        <v>-14.80824986310779</v>
      </c>
      <c r="K29" s="29"/>
    </row>
    <row r="30" spans="1:11" x14ac:dyDescent="0.3">
      <c r="B30" s="29">
        <v>239695.1276165559</v>
      </c>
      <c r="C30" s="29">
        <v>80850.433722733724</v>
      </c>
      <c r="D30" s="29">
        <v>-118742.76406840219</v>
      </c>
      <c r="E30" s="29">
        <v>-37892.330345668466</v>
      </c>
      <c r="F30" s="29">
        <v>3121.1179842212205</v>
      </c>
      <c r="G30" s="29">
        <v>242816.24560077713</v>
      </c>
      <c r="H30" s="30">
        <v>-15.605352208586819</v>
      </c>
      <c r="K30" s="29"/>
    </row>
    <row r="31" spans="1:11" x14ac:dyDescent="0.3">
      <c r="B31" s="29">
        <v>243481.11561314415</v>
      </c>
      <c r="C31" s="29">
        <v>82060.546334807237</v>
      </c>
      <c r="D31" s="29">
        <v>-122555.96434461576</v>
      </c>
      <c r="E31" s="29">
        <v>-40495.41800980852</v>
      </c>
      <c r="F31" s="29">
        <v>3257.3715451525945</v>
      </c>
      <c r="G31" s="29">
        <v>246738.48715829675</v>
      </c>
      <c r="H31" s="30">
        <v>-16.412282686903406</v>
      </c>
      <c r="K31" s="29"/>
    </row>
    <row r="32" spans="1:11" x14ac:dyDescent="0.3">
      <c r="B32" s="29">
        <v>244292.43993200667</v>
      </c>
      <c r="C32" s="29">
        <v>80476.443406786246</v>
      </c>
      <c r="D32" s="29">
        <v>-131976.08930320284</v>
      </c>
      <c r="E32" s="29">
        <v>-51499.645896416594</v>
      </c>
      <c r="F32" s="29">
        <v>2470.8183573567749</v>
      </c>
      <c r="G32" s="29">
        <v>246763.25828936344</v>
      </c>
      <c r="H32" s="30">
        <v>-20.870062363995157</v>
      </c>
      <c r="K32" s="29"/>
    </row>
    <row r="33" spans="1:11" x14ac:dyDescent="0.3">
      <c r="A33" s="28">
        <v>2000</v>
      </c>
      <c r="B33" s="29">
        <v>247090.92016481084</v>
      </c>
      <c r="C33" s="29">
        <v>94358.968505076788</v>
      </c>
      <c r="D33" s="29">
        <v>-137330.27863865017</v>
      </c>
      <c r="E33" s="29">
        <v>-42971.310133573381</v>
      </c>
      <c r="F33" s="29">
        <v>2207.5788771829002</v>
      </c>
      <c r="G33" s="29">
        <v>249298.49904199375</v>
      </c>
      <c r="H33" s="30">
        <v>-17.236890835165024</v>
      </c>
      <c r="K33" s="29"/>
    </row>
    <row r="34" spans="1:11" x14ac:dyDescent="0.3">
      <c r="B34" s="29">
        <v>247587.61866266074</v>
      </c>
      <c r="C34" s="29">
        <v>104336.83174291327</v>
      </c>
      <c r="D34" s="29">
        <v>-128276.79185364192</v>
      </c>
      <c r="E34" s="29">
        <v>-23939.960110728643</v>
      </c>
      <c r="F34" s="29">
        <v>2433.3562510293241</v>
      </c>
      <c r="G34" s="29">
        <v>250020.97491369006</v>
      </c>
      <c r="H34" s="30">
        <v>-9.5751806899373051</v>
      </c>
      <c r="K34" s="29"/>
    </row>
    <row r="35" spans="1:11" x14ac:dyDescent="0.3">
      <c r="B35" s="29">
        <v>241150.01806545423</v>
      </c>
      <c r="C35" s="29">
        <v>103333.69519245104</v>
      </c>
      <c r="D35" s="29">
        <v>-134451.12232869092</v>
      </c>
      <c r="E35" s="29">
        <v>-31117.427136239887</v>
      </c>
      <c r="F35" s="29">
        <v>2043.6328516847111</v>
      </c>
      <c r="G35" s="29">
        <v>243193.65091713893</v>
      </c>
      <c r="H35" s="30">
        <v>-12.795328750931178</v>
      </c>
      <c r="K35" s="29"/>
    </row>
    <row r="36" spans="1:11" x14ac:dyDescent="0.3">
      <c r="B36" s="29">
        <v>244153.17973923541</v>
      </c>
      <c r="C36" s="29">
        <v>106429.69876371323</v>
      </c>
      <c r="D36" s="29">
        <v>-123207.89330249642</v>
      </c>
      <c r="E36" s="29">
        <v>-16778.194538783195</v>
      </c>
      <c r="F36" s="29">
        <v>1879.3657014334126</v>
      </c>
      <c r="G36" s="29">
        <v>246032.54544066882</v>
      </c>
      <c r="H36" s="30">
        <v>-6.8195020738950509</v>
      </c>
      <c r="K36" s="29"/>
    </row>
    <row r="37" spans="1:11" x14ac:dyDescent="0.3">
      <c r="B37" s="29">
        <v>246062.81056408002</v>
      </c>
      <c r="C37" s="29">
        <v>125258.42936984703</v>
      </c>
      <c r="D37" s="29">
        <v>-114202.13961238555</v>
      </c>
      <c r="E37" s="29">
        <v>11056.289757461476</v>
      </c>
      <c r="F37" s="29">
        <v>2221.0143922279394</v>
      </c>
      <c r="G37" s="29">
        <v>248283.82495630797</v>
      </c>
      <c r="H37" s="30">
        <v>4.4530849963372034</v>
      </c>
      <c r="K37" s="29"/>
    </row>
    <row r="38" spans="1:11" x14ac:dyDescent="0.3">
      <c r="A38" s="28">
        <v>2005</v>
      </c>
      <c r="B38" s="29">
        <v>248435.65036113572</v>
      </c>
      <c r="C38" s="29">
        <v>134312.30981014454</v>
      </c>
      <c r="D38" s="29">
        <v>-100526.61577108939</v>
      </c>
      <c r="E38" s="29">
        <v>33785.694039055146</v>
      </c>
      <c r="F38" s="29">
        <v>2179.7155296513447</v>
      </c>
      <c r="G38" s="29">
        <v>250615.36589078707</v>
      </c>
      <c r="H38" s="30">
        <v>13.481094392982369</v>
      </c>
      <c r="K38" s="29"/>
    </row>
    <row r="39" spans="1:11" x14ac:dyDescent="0.3">
      <c r="B39" s="29">
        <v>244488.89541645136</v>
      </c>
      <c r="C39" s="29">
        <v>150013.23594478366</v>
      </c>
      <c r="D39" s="29">
        <v>-97445.947687283144</v>
      </c>
      <c r="E39" s="29">
        <v>52567.288257500521</v>
      </c>
      <c r="F39" s="29">
        <v>2486.3842758003148</v>
      </c>
      <c r="G39" s="29">
        <v>246975.27969225167</v>
      </c>
      <c r="H39" s="30">
        <v>21.284433131527578</v>
      </c>
      <c r="K39" s="29"/>
    </row>
    <row r="40" spans="1:11" x14ac:dyDescent="0.3">
      <c r="B40" s="29">
        <v>237222.28757412455</v>
      </c>
      <c r="C40" s="29">
        <v>149340.45693122104</v>
      </c>
      <c r="D40" s="29">
        <v>-100010.86837188587</v>
      </c>
      <c r="E40" s="29">
        <v>49329.58855933517</v>
      </c>
      <c r="F40" s="29">
        <v>2512.6647831668874</v>
      </c>
      <c r="G40" s="29">
        <v>239734.95235729145</v>
      </c>
      <c r="H40" s="30">
        <v>20.576719445488415</v>
      </c>
      <c r="K40" s="29"/>
    </row>
    <row r="41" spans="1:11" x14ac:dyDescent="0.3">
      <c r="B41" s="29">
        <v>234828.33172175163</v>
      </c>
      <c r="C41" s="29">
        <v>158236.17639183227</v>
      </c>
      <c r="D41" s="29">
        <v>-95381.09473878899</v>
      </c>
      <c r="E41" s="29">
        <v>62855.081653043278</v>
      </c>
      <c r="F41" s="29">
        <v>3663.0535345190356</v>
      </c>
      <c r="G41" s="29">
        <v>238491.38525627067</v>
      </c>
      <c r="H41" s="30">
        <v>26.355283896524149</v>
      </c>
      <c r="K41" s="29"/>
    </row>
    <row r="42" spans="1:11" x14ac:dyDescent="0.3">
      <c r="B42" s="29">
        <v>220648.7573460773</v>
      </c>
      <c r="C42" s="29">
        <v>151802.99849720273</v>
      </c>
      <c r="D42" s="29">
        <v>-90139.05139268683</v>
      </c>
      <c r="E42" s="29">
        <v>61663.947104515901</v>
      </c>
      <c r="F42" s="29">
        <v>3484.5409216772014</v>
      </c>
      <c r="G42" s="29">
        <v>224133.29826775449</v>
      </c>
      <c r="H42" s="30">
        <v>27.512175826213387</v>
      </c>
      <c r="K42" s="29"/>
    </row>
    <row r="43" spans="1:11" x14ac:dyDescent="0.3">
      <c r="A43" s="28">
        <v>2010</v>
      </c>
      <c r="B43" s="29">
        <v>228076.74533855106</v>
      </c>
      <c r="C43" s="29">
        <v>159123.11717191644</v>
      </c>
      <c r="D43" s="29">
        <v>-91058.748332845615</v>
      </c>
      <c r="E43" s="29">
        <v>68064.368839070827</v>
      </c>
      <c r="F43" s="29">
        <v>2956.0924834526563</v>
      </c>
      <c r="G43" s="29">
        <v>231032.83782200373</v>
      </c>
      <c r="H43" s="30">
        <v>29.460906718165379</v>
      </c>
      <c r="K43" s="29"/>
    </row>
    <row r="44" spans="1:11" x14ac:dyDescent="0.3">
      <c r="B44" s="29">
        <v>212083.38711704384</v>
      </c>
      <c r="C44" s="29">
        <v>164200.89000041308</v>
      </c>
      <c r="D44" s="29">
        <v>-83984.261356946328</v>
      </c>
      <c r="E44" s="29">
        <v>80216.628643466756</v>
      </c>
      <c r="F44" s="29">
        <v>3286.6036221965787</v>
      </c>
      <c r="G44" s="29">
        <v>215369.99073924043</v>
      </c>
      <c r="H44" s="30">
        <v>37.24596373344751</v>
      </c>
      <c r="K44" s="29"/>
    </row>
    <row r="45" spans="1:11" x14ac:dyDescent="0.3">
      <c r="B45" s="29">
        <v>215254.08719537934</v>
      </c>
      <c r="C45" s="29">
        <v>175620.1238218908</v>
      </c>
      <c r="D45" s="29">
        <v>-80129.795913887472</v>
      </c>
      <c r="E45" s="29">
        <v>95490.327908003324</v>
      </c>
      <c r="F45" s="29">
        <v>2811.9092352048683</v>
      </c>
      <c r="G45" s="29">
        <v>218065.9964305842</v>
      </c>
      <c r="H45" s="30">
        <v>43.789646011316698</v>
      </c>
      <c r="K45" s="29"/>
    </row>
    <row r="46" spans="1:11" x14ac:dyDescent="0.3">
      <c r="B46" s="29">
        <v>213529.598247694</v>
      </c>
      <c r="C46" s="29">
        <v>179958.1386237673</v>
      </c>
      <c r="D46" s="29">
        <v>-76130.350968415121</v>
      </c>
      <c r="E46" s="29">
        <v>103827.78765535218</v>
      </c>
      <c r="F46" s="29">
        <v>2881.3856364535495</v>
      </c>
      <c r="G46" s="29">
        <v>216410.98388414754</v>
      </c>
      <c r="H46" s="30">
        <v>47.977133966053621</v>
      </c>
      <c r="K46" s="29"/>
    </row>
    <row r="47" spans="1:11" x14ac:dyDescent="0.3">
      <c r="B47" s="29">
        <v>200754.95774607218</v>
      </c>
      <c r="C47" s="29">
        <v>166316.20316588023</v>
      </c>
      <c r="D47" s="29">
        <v>-70614.002361669816</v>
      </c>
      <c r="E47" s="29">
        <v>95702.200804210413</v>
      </c>
      <c r="F47" s="29">
        <v>3004.1732851429774</v>
      </c>
      <c r="G47" s="29">
        <v>203759.13103121516</v>
      </c>
      <c r="H47" s="30">
        <v>46.968300424067465</v>
      </c>
      <c r="K47" s="29"/>
    </row>
    <row r="48" spans="1:11" x14ac:dyDescent="0.3">
      <c r="A48" s="28">
        <v>2015</v>
      </c>
      <c r="B48" s="29">
        <v>202908.99026022342</v>
      </c>
      <c r="C48" s="29">
        <v>155319.31453703018</v>
      </c>
      <c r="D48" s="29">
        <v>-76650.391617820962</v>
      </c>
      <c r="E48" s="29">
        <v>78668.922919209217</v>
      </c>
      <c r="F48" s="29">
        <v>2683.5793606765174</v>
      </c>
      <c r="G48" s="29">
        <v>205592.56962089994</v>
      </c>
      <c r="H48" s="30">
        <v>38.264477682374356</v>
      </c>
      <c r="K48" s="29"/>
    </row>
    <row r="49" spans="1:8" x14ac:dyDescent="0.3">
      <c r="B49" s="29">
        <v>200891.0857002523</v>
      </c>
      <c r="C49" s="29">
        <v>150024.84266663811</v>
      </c>
      <c r="D49" s="29">
        <v>-75769.079529286755</v>
      </c>
      <c r="E49" s="29">
        <v>74255.763137351358</v>
      </c>
      <c r="F49" s="29">
        <v>2840.4506212425117</v>
      </c>
      <c r="G49" s="29">
        <v>203731.53632149482</v>
      </c>
      <c r="H49" s="30">
        <v>36.447849202969451</v>
      </c>
    </row>
    <row r="50" spans="1:8" x14ac:dyDescent="0.3">
      <c r="B50" s="29">
        <v>199270.74408176032</v>
      </c>
      <c r="C50" s="29">
        <v>152464.23668163354</v>
      </c>
      <c r="D50" s="29">
        <v>-79244.55163728194</v>
      </c>
      <c r="E50" s="29">
        <v>73219.685044351601</v>
      </c>
      <c r="F50" s="29">
        <v>2618.6612545191047</v>
      </c>
      <c r="G50" s="29">
        <v>201889.40533627942</v>
      </c>
      <c r="H50" s="30">
        <v>36.267225079192436</v>
      </c>
    </row>
    <row r="51" spans="1:8" x14ac:dyDescent="0.3">
      <c r="B51" s="29">
        <v>197741.14755965889</v>
      </c>
      <c r="C51" s="29">
        <v>154071.72818730702</v>
      </c>
      <c r="D51" s="29">
        <v>-81345.50716451378</v>
      </c>
      <c r="E51" s="29">
        <v>72726.221022793237</v>
      </c>
      <c r="F51" s="29">
        <v>2615.4469454152122</v>
      </c>
      <c r="G51" s="29">
        <v>200356.59450507408</v>
      </c>
      <c r="H51" s="30">
        <v>36.29839147667856</v>
      </c>
    </row>
    <row r="52" spans="1:8" x14ac:dyDescent="0.3">
      <c r="B52" s="29">
        <v>192192.92636904874</v>
      </c>
      <c r="C52" s="29">
        <v>148523.14928283705</v>
      </c>
      <c r="D52" s="29">
        <v>-80722.701522265255</v>
      </c>
      <c r="E52" s="29">
        <v>67800.447760571798</v>
      </c>
      <c r="F52" s="29">
        <v>2436.7734046329188</v>
      </c>
      <c r="G52" s="29">
        <v>194629.69977368167</v>
      </c>
      <c r="H52" s="30">
        <v>34.835612365127815</v>
      </c>
    </row>
    <row r="53" spans="1:8" x14ac:dyDescent="0.3">
      <c r="A53" s="28">
        <v>2020</v>
      </c>
      <c r="B53" s="29">
        <v>169899.43126100444</v>
      </c>
      <c r="C53" s="29">
        <v>122391.96573682815</v>
      </c>
      <c r="D53" s="29">
        <v>-74644.696808222667</v>
      </c>
      <c r="E53" s="29">
        <v>47747.268928605481</v>
      </c>
      <c r="F53" s="29">
        <v>2009.5675704869354</v>
      </c>
      <c r="G53" s="29">
        <v>171908.99883149139</v>
      </c>
      <c r="H53" s="30">
        <v>27.774735036068883</v>
      </c>
    </row>
    <row r="54" spans="1:8" x14ac:dyDescent="0.3">
      <c r="B54" s="29"/>
      <c r="C54" s="29"/>
      <c r="D54" s="29"/>
      <c r="E54" s="29"/>
      <c r="F54" s="29"/>
      <c r="G54" s="29"/>
      <c r="H54" s="30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8F3A-DAAD-4198-AD3A-B81776ED3C85}">
  <dimension ref="A1:I27"/>
  <sheetViews>
    <sheetView zoomScale="90" zoomScaleNormal="90" workbookViewId="0">
      <selection activeCell="AF1" sqref="AF1"/>
    </sheetView>
  </sheetViews>
  <sheetFormatPr defaultColWidth="8.765625" defaultRowHeight="15.5" x14ac:dyDescent="0.35"/>
  <cols>
    <col min="1" max="1" width="10.61328125" style="508" customWidth="1"/>
    <col min="2" max="3" width="8.84375" style="508" bestFit="1" customWidth="1"/>
    <col min="4" max="4" width="16.4609375" style="508" bestFit="1" customWidth="1"/>
    <col min="5" max="5" width="9.15234375" style="508" bestFit="1" customWidth="1"/>
    <col min="6" max="6" width="16.84375" style="508" bestFit="1" customWidth="1"/>
    <col min="7" max="7" width="10.61328125" style="508" bestFit="1" customWidth="1"/>
    <col min="8" max="8" width="18.07421875" style="508" bestFit="1" customWidth="1"/>
    <col min="9" max="9" width="8.15234375" style="508" bestFit="1" customWidth="1"/>
    <col min="10" max="16384" width="8.765625" style="508"/>
  </cols>
  <sheetData>
    <row r="1" spans="1:9" x14ac:dyDescent="0.35">
      <c r="A1" s="507" t="s">
        <v>291</v>
      </c>
    </row>
    <row r="2" spans="1:9" x14ac:dyDescent="0.35">
      <c r="A2" s="509"/>
      <c r="B2" s="509"/>
      <c r="C2" s="509"/>
      <c r="D2" s="509"/>
      <c r="E2" s="509"/>
      <c r="F2" s="509"/>
      <c r="G2" s="509"/>
      <c r="H2" s="509"/>
      <c r="I2" s="509" t="s">
        <v>16</v>
      </c>
    </row>
    <row r="3" spans="1:9" x14ac:dyDescent="0.35">
      <c r="A3" s="509"/>
      <c r="B3" s="509"/>
      <c r="C3" s="509"/>
      <c r="D3" s="509"/>
      <c r="E3" s="509"/>
      <c r="F3" s="509"/>
      <c r="G3" s="509"/>
      <c r="H3" s="509"/>
      <c r="I3" s="509"/>
    </row>
    <row r="4" spans="1:9" ht="16" thickBot="1" x14ac:dyDescent="0.4">
      <c r="A4" s="509"/>
      <c r="B4" s="510" t="s">
        <v>7</v>
      </c>
      <c r="C4" s="510" t="s">
        <v>31</v>
      </c>
      <c r="D4" s="510" t="s">
        <v>32</v>
      </c>
      <c r="E4" s="510" t="s">
        <v>33</v>
      </c>
      <c r="F4" s="510" t="s">
        <v>34</v>
      </c>
      <c r="G4" s="510" t="s">
        <v>35</v>
      </c>
      <c r="H4" s="510" t="s">
        <v>17</v>
      </c>
      <c r="I4" s="510" t="s">
        <v>5</v>
      </c>
    </row>
    <row r="5" spans="1:9" x14ac:dyDescent="0.35">
      <c r="A5" s="509">
        <v>1998</v>
      </c>
      <c r="B5" s="511">
        <v>82060.546334807237</v>
      </c>
      <c r="C5" s="511">
        <v>14781.566770838477</v>
      </c>
      <c r="D5" s="511">
        <v>589.50570841692945</v>
      </c>
      <c r="E5" s="511">
        <v>52351.677119420347</v>
      </c>
      <c r="F5" s="511">
        <v>12344.589513431563</v>
      </c>
      <c r="G5" s="511">
        <v>909.88822012037826</v>
      </c>
      <c r="H5" s="511">
        <v>0</v>
      </c>
      <c r="I5" s="511">
        <v>1083.3190025795357</v>
      </c>
    </row>
    <row r="6" spans="1:9" x14ac:dyDescent="0.35">
      <c r="A6" s="509">
        <v>1999</v>
      </c>
      <c r="B6" s="511">
        <v>80476.443406786246</v>
      </c>
      <c r="C6" s="511">
        <v>13733.51099391585</v>
      </c>
      <c r="D6" s="511">
        <v>305.00783414540939</v>
      </c>
      <c r="E6" s="511">
        <v>48963.591434273498</v>
      </c>
      <c r="F6" s="511">
        <v>15121.022740324232</v>
      </c>
      <c r="G6" s="511">
        <v>1105.932932072227</v>
      </c>
      <c r="H6" s="511">
        <v>0</v>
      </c>
      <c r="I6" s="511">
        <v>1247.37747205503</v>
      </c>
    </row>
    <row r="7" spans="1:9" x14ac:dyDescent="0.35">
      <c r="A7" s="509">
        <v>2000</v>
      </c>
      <c r="B7" s="511">
        <v>94358.968505076788</v>
      </c>
      <c r="C7" s="511">
        <v>15731.828800184398</v>
      </c>
      <c r="D7" s="511">
        <v>346.70736600745198</v>
      </c>
      <c r="E7" s="511">
        <v>59341.328461600424</v>
      </c>
      <c r="F7" s="511">
        <v>15470.488228101372</v>
      </c>
      <c r="G7" s="511">
        <v>2238.3490971625106</v>
      </c>
      <c r="H7" s="511">
        <v>0</v>
      </c>
      <c r="I7" s="511">
        <v>1230.2665520206363</v>
      </c>
    </row>
    <row r="8" spans="1:9" x14ac:dyDescent="0.35">
      <c r="A8" s="509">
        <v>2001</v>
      </c>
      <c r="B8" s="511">
        <v>104336.83174291329</v>
      </c>
      <c r="C8" s="511">
        <v>23454.5835534693</v>
      </c>
      <c r="D8" s="511">
        <v>110.90503487150092</v>
      </c>
      <c r="E8" s="511">
        <v>58424.543796531383</v>
      </c>
      <c r="F8" s="511">
        <v>18810.513889425445</v>
      </c>
      <c r="G8" s="511">
        <v>2619.4325021496129</v>
      </c>
      <c r="H8" s="511">
        <v>0</v>
      </c>
      <c r="I8" s="511">
        <v>916.85296646603604</v>
      </c>
    </row>
    <row r="9" spans="1:9" x14ac:dyDescent="0.35">
      <c r="A9" s="509">
        <v>2002</v>
      </c>
      <c r="B9" s="511">
        <v>103333.69519245104</v>
      </c>
      <c r="C9" s="511">
        <v>18814.338184150056</v>
      </c>
      <c r="D9" s="511">
        <v>180.62600195675071</v>
      </c>
      <c r="E9" s="511">
        <v>62152.434756092742</v>
      </c>
      <c r="F9" s="511">
        <v>16195.324625144</v>
      </c>
      <c r="G9" s="511">
        <v>5201.4617368873596</v>
      </c>
      <c r="H9" s="511">
        <v>0</v>
      </c>
      <c r="I9" s="511">
        <v>789.50988822012039</v>
      </c>
    </row>
    <row r="10" spans="1:9" x14ac:dyDescent="0.35">
      <c r="A10" s="509">
        <v>2003</v>
      </c>
      <c r="B10" s="511">
        <v>106429.69876371323</v>
      </c>
      <c r="C10" s="511">
        <v>20702.808284833485</v>
      </c>
      <c r="D10" s="511">
        <v>693.66646411860199</v>
      </c>
      <c r="E10" s="511">
        <v>59113.928102686717</v>
      </c>
      <c r="F10" s="511">
        <v>17948.392997199109</v>
      </c>
      <c r="G10" s="511">
        <v>7420.2923473774717</v>
      </c>
      <c r="H10" s="511">
        <v>110.43</v>
      </c>
      <c r="I10" s="511">
        <v>440.1805674978504</v>
      </c>
    </row>
    <row r="11" spans="1:9" x14ac:dyDescent="0.35">
      <c r="A11" s="509">
        <v>2004</v>
      </c>
      <c r="B11" s="511">
        <v>125258.42936984703</v>
      </c>
      <c r="C11" s="511">
        <v>23458.146370175749</v>
      </c>
      <c r="D11" s="511">
        <v>724.33313607163927</v>
      </c>
      <c r="E11" s="511">
        <v>68214.075840375532</v>
      </c>
      <c r="F11" s="511">
        <v>20180.274644773992</v>
      </c>
      <c r="G11" s="511">
        <v>11438.761205803345</v>
      </c>
      <c r="H11" s="511">
        <v>401.57860799999997</v>
      </c>
      <c r="I11" s="511">
        <v>841.25956464678472</v>
      </c>
    </row>
    <row r="12" spans="1:9" x14ac:dyDescent="0.35">
      <c r="A12" s="509">
        <v>2005</v>
      </c>
      <c r="B12" s="511">
        <v>134312.30981014454</v>
      </c>
      <c r="C12" s="511">
        <v>28533.969100787606</v>
      </c>
      <c r="D12" s="511">
        <v>623.43841237400875</v>
      </c>
      <c r="E12" s="511">
        <v>64255.177758756588</v>
      </c>
      <c r="F12" s="511">
        <v>24549.79745999735</v>
      </c>
      <c r="G12" s="511">
        <v>14903.541840264028</v>
      </c>
      <c r="H12" s="511">
        <v>486.79237468032886</v>
      </c>
      <c r="I12" s="511">
        <v>959.5928632846086</v>
      </c>
    </row>
    <row r="13" spans="1:9" x14ac:dyDescent="0.35">
      <c r="A13" s="509">
        <v>2006</v>
      </c>
      <c r="B13" s="511">
        <v>150013.23594478366</v>
      </c>
      <c r="C13" s="511">
        <v>32667.666431866997</v>
      </c>
      <c r="D13" s="511">
        <v>694.91840936455048</v>
      </c>
      <c r="E13" s="511">
        <v>64872.064855600955</v>
      </c>
      <c r="F13" s="511">
        <v>29361.351073248778</v>
      </c>
      <c r="G13" s="511">
        <v>20982.743992883901</v>
      </c>
      <c r="H13" s="511">
        <v>550.42445352957202</v>
      </c>
      <c r="I13" s="511">
        <v>884.06672828890805</v>
      </c>
    </row>
    <row r="14" spans="1:9" x14ac:dyDescent="0.35">
      <c r="A14" s="509">
        <v>2007</v>
      </c>
      <c r="B14" s="511">
        <v>149340.45693122104</v>
      </c>
      <c r="C14" s="511">
        <v>28195.22234807827</v>
      </c>
      <c r="D14" s="511">
        <v>732.70241770266057</v>
      </c>
      <c r="E14" s="511">
        <v>62610.668562862113</v>
      </c>
      <c r="F14" s="511">
        <v>27542.051072020011</v>
      </c>
      <c r="G14" s="511">
        <v>29065.04276575569</v>
      </c>
      <c r="H14" s="511">
        <v>454.19487228296077</v>
      </c>
      <c r="I14" s="511">
        <v>740.57489251934669</v>
      </c>
    </row>
    <row r="15" spans="1:9" x14ac:dyDescent="0.35">
      <c r="A15" s="509">
        <v>2008</v>
      </c>
      <c r="B15" s="511">
        <v>158236.17639183227</v>
      </c>
      <c r="C15" s="511">
        <v>28748.208920465357</v>
      </c>
      <c r="D15" s="511">
        <v>500.38816769728669</v>
      </c>
      <c r="E15" s="511">
        <v>65895.492870001093</v>
      </c>
      <c r="F15" s="511">
        <v>25888.271600289238</v>
      </c>
      <c r="G15" s="511">
        <v>35171.853110271571</v>
      </c>
      <c r="H15" s="511">
        <v>974.8951036546307</v>
      </c>
      <c r="I15" s="511">
        <v>1057.0666194531013</v>
      </c>
    </row>
    <row r="16" spans="1:9" x14ac:dyDescent="0.35">
      <c r="A16" s="509">
        <v>2009</v>
      </c>
      <c r="B16" s="511">
        <v>151802.99849720273</v>
      </c>
      <c r="C16" s="511">
        <v>24968.764116679267</v>
      </c>
      <c r="D16" s="511">
        <v>130.86359977343761</v>
      </c>
      <c r="E16" s="511">
        <v>60066.705860240545</v>
      </c>
      <c r="F16" s="511">
        <v>24189.500268706961</v>
      </c>
      <c r="G16" s="511">
        <v>40571.168401528848</v>
      </c>
      <c r="H16" s="511">
        <v>1307.719120266165</v>
      </c>
      <c r="I16" s="511">
        <v>568.27713000749463</v>
      </c>
    </row>
    <row r="17" spans="1:9" x14ac:dyDescent="0.35">
      <c r="A17" s="509">
        <v>2010</v>
      </c>
      <c r="B17" s="511">
        <v>159123.11717191641</v>
      </c>
      <c r="C17" s="511">
        <v>17722.81854496599</v>
      </c>
      <c r="D17" s="511">
        <v>87.273498676793722</v>
      </c>
      <c r="E17" s="511">
        <v>60134.7509751209</v>
      </c>
      <c r="F17" s="511">
        <v>25800.182356118974</v>
      </c>
      <c r="G17" s="511">
        <v>52835.654259286741</v>
      </c>
      <c r="H17" s="511">
        <v>1928.129955339884</v>
      </c>
      <c r="I17" s="511">
        <v>614.30758240714181</v>
      </c>
    </row>
    <row r="18" spans="1:9" x14ac:dyDescent="0.35">
      <c r="A18" s="509">
        <v>2011</v>
      </c>
      <c r="B18" s="511">
        <v>164200.89000041308</v>
      </c>
      <c r="C18" s="511">
        <v>21398.73783480256</v>
      </c>
      <c r="D18" s="511">
        <v>33.431415355061489</v>
      </c>
      <c r="E18" s="511">
        <v>63470.761128720202</v>
      </c>
      <c r="F18" s="511">
        <v>24768.578413786523</v>
      </c>
      <c r="G18" s="511">
        <v>51928.075000864315</v>
      </c>
      <c r="H18" s="511">
        <v>1854.1938633134678</v>
      </c>
      <c r="I18" s="511">
        <v>747.11234357094759</v>
      </c>
    </row>
    <row r="19" spans="1:9" x14ac:dyDescent="0.35">
      <c r="A19" s="509">
        <v>2012</v>
      </c>
      <c r="B19" s="511">
        <v>175620.1238218908</v>
      </c>
      <c r="C19" s="511">
        <v>29061.102828418072</v>
      </c>
      <c r="D19" s="511">
        <v>147.52318831702354</v>
      </c>
      <c r="E19" s="511">
        <v>66089.876716907893</v>
      </c>
      <c r="F19" s="511">
        <v>28687.634221331457</v>
      </c>
      <c r="G19" s="511">
        <v>48724.753028455591</v>
      </c>
      <c r="H19" s="511">
        <v>1724.8546098709187</v>
      </c>
      <c r="I19" s="511">
        <v>1184.379228589853</v>
      </c>
    </row>
    <row r="20" spans="1:9" x14ac:dyDescent="0.35">
      <c r="A20" s="509">
        <v>2013</v>
      </c>
      <c r="B20" s="511">
        <v>179958.1386237673</v>
      </c>
      <c r="C20" s="511">
        <v>32888.02426074804</v>
      </c>
      <c r="D20" s="511">
        <v>593.308516906195</v>
      </c>
      <c r="E20" s="511">
        <v>64488.970399790487</v>
      </c>
      <c r="F20" s="511">
        <v>31138.403725733941</v>
      </c>
      <c r="G20" s="511">
        <v>47138.697178058777</v>
      </c>
      <c r="H20" s="511">
        <v>2203.1841810079277</v>
      </c>
      <c r="I20" s="511">
        <v>1507.5503615219266</v>
      </c>
    </row>
    <row r="21" spans="1:9" x14ac:dyDescent="0.35">
      <c r="A21" s="509">
        <v>2014</v>
      </c>
      <c r="B21" s="511">
        <v>166316.20316588023</v>
      </c>
      <c r="C21" s="511">
        <v>27581.001176197118</v>
      </c>
      <c r="D21" s="511">
        <v>668.95505115328444</v>
      </c>
      <c r="E21" s="511">
        <v>58676.449965858905</v>
      </c>
      <c r="F21" s="511">
        <v>32147.617707501664</v>
      </c>
      <c r="G21" s="511">
        <v>42041.00458097527</v>
      </c>
      <c r="H21" s="511">
        <v>3202.6247763693905</v>
      </c>
      <c r="I21" s="511">
        <v>1998.5499078245941</v>
      </c>
    </row>
    <row r="22" spans="1:9" x14ac:dyDescent="0.35">
      <c r="A22" s="509">
        <v>2015</v>
      </c>
      <c r="B22" s="511">
        <v>155319.31453703018</v>
      </c>
      <c r="C22" s="511">
        <v>14885.393617879241</v>
      </c>
      <c r="D22" s="511">
        <v>805.7763861039457</v>
      </c>
      <c r="E22" s="511">
        <v>55406.891212611561</v>
      </c>
      <c r="F22" s="511">
        <v>35408.152767689789</v>
      </c>
      <c r="G22" s="511">
        <v>43126.669505693149</v>
      </c>
      <c r="H22" s="511">
        <v>3712.1514735357141</v>
      </c>
      <c r="I22" s="511">
        <v>1974.2795735167672</v>
      </c>
    </row>
    <row r="23" spans="1:9" x14ac:dyDescent="0.35">
      <c r="A23" s="509">
        <v>2016</v>
      </c>
      <c r="B23" s="511">
        <v>150024.84266663811</v>
      </c>
      <c r="C23" s="511">
        <v>6013.8025546801009</v>
      </c>
      <c r="D23" s="511">
        <v>890.08776248276899</v>
      </c>
      <c r="E23" s="511">
        <v>53468.115565512257</v>
      </c>
      <c r="F23" s="511">
        <v>38558.980693502184</v>
      </c>
      <c r="G23" s="511">
        <v>45523.208192127859</v>
      </c>
      <c r="H23" s="511">
        <v>3849.4163093389757</v>
      </c>
      <c r="I23" s="511">
        <v>1721.2315889939805</v>
      </c>
    </row>
    <row r="24" spans="1:9" x14ac:dyDescent="0.35">
      <c r="A24" s="509">
        <v>2017</v>
      </c>
      <c r="B24" s="511">
        <v>152464.23668163354</v>
      </c>
      <c r="C24" s="511">
        <v>5741.438501317808</v>
      </c>
      <c r="D24" s="511">
        <v>711.72453793759985</v>
      </c>
      <c r="E24" s="511">
        <v>58379.493386289854</v>
      </c>
      <c r="F24" s="511">
        <v>37956.503078971466</v>
      </c>
      <c r="G24" s="511">
        <v>44553.234882476754</v>
      </c>
      <c r="H24" s="511">
        <v>3559.7631734657766</v>
      </c>
      <c r="I24" s="511">
        <v>1562.0791211743046</v>
      </c>
    </row>
    <row r="25" spans="1:9" x14ac:dyDescent="0.35">
      <c r="A25" s="509">
        <v>2018</v>
      </c>
      <c r="B25" s="511">
        <v>154071.72818730702</v>
      </c>
      <c r="C25" s="511">
        <v>6712.7441792967584</v>
      </c>
      <c r="D25" s="511">
        <v>713.75842322059816</v>
      </c>
      <c r="E25" s="511">
        <v>57207.902937908264</v>
      </c>
      <c r="F25" s="511">
        <v>38591.756209495827</v>
      </c>
      <c r="G25" s="511">
        <v>44628.993121238171</v>
      </c>
      <c r="H25" s="511">
        <v>4382.3158053993575</v>
      </c>
      <c r="I25" s="511">
        <v>1834.2575107480654</v>
      </c>
    </row>
    <row r="26" spans="1:9" x14ac:dyDescent="0.35">
      <c r="A26" s="509">
        <v>2019</v>
      </c>
      <c r="B26" s="511">
        <v>148523.14928283702</v>
      </c>
      <c r="C26" s="511">
        <v>4236.22109600147</v>
      </c>
      <c r="D26" s="511">
        <v>622.74305083118372</v>
      </c>
      <c r="E26" s="511">
        <v>56325.860613260513</v>
      </c>
      <c r="F26" s="511">
        <v>35780.522218289756</v>
      </c>
      <c r="G26" s="511">
        <v>43952.951649690949</v>
      </c>
      <c r="H26" s="511">
        <v>5493.450261813894</v>
      </c>
      <c r="I26" s="511">
        <v>2111.4003929492692</v>
      </c>
    </row>
    <row r="27" spans="1:9" x14ac:dyDescent="0.35">
      <c r="A27" s="509">
        <v>2020</v>
      </c>
      <c r="B27" s="511">
        <v>122391.96573682815</v>
      </c>
      <c r="C27" s="511">
        <v>3138.8842295237669</v>
      </c>
      <c r="D27" s="511">
        <v>812.28647966943731</v>
      </c>
      <c r="E27" s="511">
        <v>43006.297917040138</v>
      </c>
      <c r="F27" s="511">
        <v>26740.750950794642</v>
      </c>
      <c r="G27" s="511">
        <v>41116.75801159093</v>
      </c>
      <c r="H27" s="511">
        <v>5651.7323992840584</v>
      </c>
      <c r="I27" s="511">
        <v>1925.2557489251933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9c6981cf-ca77-4d25-a722-9ba9d442762a" ContentTypeId="0x01010020B27A3BB4AD4E469BDEA344273B4F2203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CC Presentation" ma:contentTypeID="0x01010020B27A3BB4AD4E469BDEA344273B4F220300C5075FEDFE65D74D847ABA93831F4BBD" ma:contentTypeVersion="3" ma:contentTypeDescription="DECC Microsoft PowerPoint Presentation Content Type" ma:contentTypeScope="" ma:versionID="0caee2eb8229a197710206397f4d04f3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8b30746972ba328c834741890a1dee6b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 xsi:nil="true"/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043A4A-36D8-4901-8584-AA1993A7606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3DC9644-9363-4918-974E-76F6A9756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7266E0-1D02-4642-9DAE-AF23F2B83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C14EA2-5DF6-4CB7-AF72-5474996EC87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A170355-807F-4B88-9764-E89CEA8D29A5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899A232D-0CDF-4F96-ACF9-E055E0933F5B}">
  <ds:schemaRefs>
    <ds:schemaRef ds:uri="http://schemas.microsoft.com/office/2006/metadata/properties"/>
    <ds:schemaRef ds:uri="http://schemas.microsoft.com/office/infopath/2007/PartnerControls"/>
    <ds:schemaRef ds:uri="f7e53c2a-c5c2-4bbb-ab47-6d506cb6040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</vt:i4>
      </vt:variant>
    </vt:vector>
  </HeadingPairs>
  <TitlesOfParts>
    <vt:vector size="42" baseType="lpstr">
      <vt:lpstr>Title &amp; Contents</vt:lpstr>
      <vt:lpstr>GVA</vt:lpstr>
      <vt:lpstr>Employment</vt:lpstr>
      <vt:lpstr>Investment</vt:lpstr>
      <vt:lpstr>Production of primary fuels</vt:lpstr>
      <vt:lpstr>Inland energy consumption</vt:lpstr>
      <vt:lpstr>Final energy consumption</vt:lpstr>
      <vt:lpstr>Import dependency</vt:lpstr>
      <vt:lpstr>Key sources of imports</vt:lpstr>
      <vt:lpstr>Low carbon sources</vt:lpstr>
      <vt:lpstr>Energy and carbon ratios</vt:lpstr>
      <vt:lpstr>Emissions by gas</vt:lpstr>
      <vt:lpstr>Emissions by NC sector</vt:lpstr>
      <vt:lpstr>Reliability</vt:lpstr>
      <vt:lpstr>Coal production and imports</vt:lpstr>
      <vt:lpstr>Coal consumption</vt:lpstr>
      <vt:lpstr>Foreign trade in oil</vt:lpstr>
      <vt:lpstr>Demand by petroleum products</vt:lpstr>
      <vt:lpstr>Demand for road fuels</vt:lpstr>
      <vt:lpstr>Road fuel demand Covid-19</vt:lpstr>
      <vt:lpstr>UKCS production</vt:lpstr>
      <vt:lpstr>O&amp;G production and reserves</vt:lpstr>
      <vt:lpstr>Gas demand</vt:lpstr>
      <vt:lpstr>Gas trade</vt:lpstr>
      <vt:lpstr>Electricity generated</vt:lpstr>
      <vt:lpstr>Electricity supplied</vt:lpstr>
      <vt:lpstr>Electricity capacity</vt:lpstr>
      <vt:lpstr>Microgeneration capacity</vt:lpstr>
      <vt:lpstr>Renewable energy sources</vt:lpstr>
      <vt:lpstr>Renewable generation</vt:lpstr>
      <vt:lpstr>Combined heat and power</vt:lpstr>
      <vt:lpstr>Energy intensity</vt:lpstr>
      <vt:lpstr>Energy efficiency measures</vt:lpstr>
      <vt:lpstr>Smart meters</vt:lpstr>
      <vt:lpstr>Fuel Poverty by households</vt:lpstr>
      <vt:lpstr>Fuel poor by FPEER band</vt:lpstr>
      <vt:lpstr>Industrial prices</vt:lpstr>
      <vt:lpstr>Domestic prices</vt:lpstr>
      <vt:lpstr>Petrol and diesel prices</vt:lpstr>
      <vt:lpstr>Fuel expenditure</vt:lpstr>
      <vt:lpstr>'Road fuel demand Covid-19'!Print_Area</vt:lpstr>
      <vt:lpstr>'Road fuel demand Covid-19'!Print_Titles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jprime</dc:creator>
  <cp:lastModifiedBy>Harris, Kevin (Analysis Directorate)</cp:lastModifiedBy>
  <cp:lastPrinted>2011-07-08T15:19:29Z</cp:lastPrinted>
  <dcterms:created xsi:type="dcterms:W3CDTF">2007-04-03T10:57:11Z</dcterms:created>
  <dcterms:modified xsi:type="dcterms:W3CDTF">2021-11-09T13:43:17Z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DECCFCSJ-317-1134</vt:lpwstr>
  </property>
  <property fmtid="{D5CDD505-2E9C-101B-9397-08002B2CF9AE}" pid="3" name="_dlc_DocIdItemGuid">
    <vt:lpwstr>88c999ca-87e6-4c82-ba1b-50b01e9226b4</vt:lpwstr>
  </property>
  <property fmtid="{D5CDD505-2E9C-101B-9397-08002B2CF9AE}" pid="4" name="_dlc_DocIdUrl">
    <vt:lpwstr>https://edrms.decc.gsi.gov.uk/FCS/dw/BPS/_layouts/15/DocIdRedir.aspx?ID=DECCFCSJ-317-1134, DECCFCSJ-317-1134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2020-09-02T12:59:59Z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552a6b85-aad5-4e1a-a0ba-0000c8c61c58</vt:lpwstr>
  </property>
  <property fmtid="{D5CDD505-2E9C-101B-9397-08002B2CF9AE}" pid="11" name="MSIP_Label_ba62f585-b40f-4ab9-bafe-39150f03d124_ContentBits">
    <vt:lpwstr>0</vt:lpwstr>
  </property>
</Properties>
</file>