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1021 - October 2021/"/>
    </mc:Choice>
  </mc:AlternateContent>
  <xr:revisionPtr revIDLastSave="0" documentId="8_{1D8BA0AA-3C87-46AD-8C4F-58E57D838118}" xr6:coauthVersionLast="47" xr6:coauthVersionMax="47" xr10:uidLastSave="{00000000-0000-0000-0000-000000000000}"/>
  <bookViews>
    <workbookView xWindow="-110" yWindow="-110" windowWidth="22780" windowHeight="14660" tabRatio="742" xr2:uid="{EAFD28A0-6F22-4A14-A683-17FB044BCD30}"/>
  </bookViews>
  <sheets>
    <sheet name="Figure 1" sheetId="43" r:id="rId1"/>
    <sheet name="Figure 2" sheetId="83" r:id="rId2"/>
    <sheet name="Figure 3" sheetId="30" r:id="rId3"/>
    <sheet name="Figure 4" sheetId="31" r:id="rId4"/>
    <sheet name="Figure 5" sheetId="32" r:id="rId5"/>
    <sheet name="Figure 6" sheetId="33" r:id="rId6"/>
    <sheet name="Figure 7" sheetId="34" r:id="rId7"/>
    <sheet name="for graphs only" sheetId="35" state="hidden" r:id="rId8"/>
    <sheet name="Figure 8" sheetId="40" r:id="rId9"/>
    <sheet name="Figure 9" sheetId="56" r:id="rId10"/>
    <sheet name="Figure 10" sheetId="82" r:id="rId11"/>
    <sheet name="Figure 11" sheetId="76" r:id="rId12"/>
    <sheet name="virtual events for chart" sheetId="42" state="hidden" r:id="rId13"/>
    <sheet name="Figure 12" sheetId="53" r:id="rId14"/>
    <sheet name="Table 1" sheetId="25" r:id="rId15"/>
    <sheet name="Table 2" sheetId="24" r:id="rId16"/>
    <sheet name="Table 3" sheetId="1" r:id="rId17"/>
    <sheet name="Table 4" sheetId="2" r:id="rId18"/>
    <sheet name="Table 5" sheetId="3" r:id="rId19"/>
    <sheet name="Table 6" sheetId="4" r:id="rId20"/>
    <sheet name="Table 7" sheetId="5" r:id="rId21"/>
    <sheet name="Table 8" sheetId="11" r:id="rId22"/>
    <sheet name="Table 9" sheetId="12" r:id="rId23"/>
    <sheet name="Table 10" sheetId="15" r:id="rId24"/>
    <sheet name="Table 11" sheetId="8" r:id="rId25"/>
    <sheet name="Table 12" sheetId="16" r:id="rId26"/>
    <sheet name="Annex B" sheetId="20" r:id="rId27"/>
    <sheet name="Annex C | gov.uk timeliness" sheetId="18" r:id="rId28"/>
    <sheet name="Annex C | stages" sheetId="17" r:id="rId29"/>
    <sheet name="Annex D Table a" sheetId="60" r:id="rId30"/>
    <sheet name="Annex D Table b" sheetId="84" r:id="rId31"/>
    <sheet name="Annex D Table c" sheetId="81" r:id="rId32"/>
    <sheet name="Figure 1 v2" sheetId="36" state="hidden" r:id="rId33"/>
    <sheet name="Figure 2 v2" sheetId="38" state="hidden" r:id="rId34"/>
    <sheet name="Table 12 (2)" sheetId="41" state="hidden" r:id="rId35"/>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2" l="1"/>
  <c r="C4" i="42"/>
  <c r="D4" i="42"/>
  <c r="E4" i="42"/>
  <c r="F4" i="42"/>
  <c r="G4" i="42"/>
  <c r="H4" i="42"/>
  <c r="I4" i="42"/>
  <c r="J4" i="42"/>
  <c r="K4" i="42"/>
  <c r="L4" i="42"/>
  <c r="N5" i="24" l="1"/>
  <c r="N4" i="24"/>
  <c r="M4" i="42"/>
  <c r="M5" i="42"/>
  <c r="M6" i="42"/>
  <c r="M7" i="42"/>
  <c r="M8" i="42"/>
  <c r="M9" i="42"/>
  <c r="M10" i="42"/>
  <c r="M10" i="16"/>
  <c r="M11" i="42" s="1"/>
  <c r="L10" i="16"/>
  <c r="K10" i="16"/>
  <c r="J10" i="16"/>
  <c r="I10" i="16"/>
  <c r="H10" i="16"/>
  <c r="G10" i="16"/>
  <c r="F10" i="16"/>
  <c r="E10" i="16"/>
  <c r="D10" i="16"/>
  <c r="C10" i="16"/>
  <c r="B10" i="16"/>
  <c r="D4" i="20"/>
  <c r="E4" i="20"/>
  <c r="F4" i="20"/>
  <c r="G4" i="20"/>
  <c r="H4" i="20"/>
  <c r="I4" i="20"/>
  <c r="J4" i="20"/>
  <c r="K4" i="20"/>
  <c r="L4" i="20"/>
  <c r="M4" i="20"/>
  <c r="N4" i="20"/>
  <c r="C4" i="20"/>
  <c r="C19" i="20" l="1"/>
  <c r="C34" i="20" s="1"/>
  <c r="B9" i="35" l="1"/>
  <c r="B10" i="35"/>
  <c r="B8" i="35"/>
  <c r="C3" i="24" l="1"/>
  <c r="D3" i="24"/>
  <c r="E3" i="24"/>
  <c r="F3" i="24"/>
  <c r="G3" i="24"/>
  <c r="H3" i="24"/>
  <c r="I3" i="24"/>
  <c r="J3" i="24"/>
  <c r="K3" i="24"/>
  <c r="L3" i="24"/>
  <c r="M3" i="24"/>
  <c r="G3" i="1" l="1"/>
  <c r="G3" i="2" s="1"/>
  <c r="H3" i="1"/>
  <c r="H3" i="2" s="1"/>
  <c r="L3" i="1"/>
  <c r="L3" i="2" s="1"/>
  <c r="L10" i="2" s="1"/>
  <c r="M3" i="1"/>
  <c r="M3" i="2" s="1"/>
  <c r="C3" i="1"/>
  <c r="C3" i="2" s="1"/>
  <c r="D3" i="1"/>
  <c r="D3" i="2" s="1"/>
  <c r="E3" i="1"/>
  <c r="E3" i="2" s="1"/>
  <c r="F3" i="1"/>
  <c r="F3" i="2" s="1"/>
  <c r="I3" i="1"/>
  <c r="I3" i="2" s="1"/>
  <c r="J3" i="1"/>
  <c r="J3" i="2" s="1"/>
  <c r="K3" i="1"/>
  <c r="K3" i="2" s="1"/>
  <c r="B3" i="24"/>
  <c r="B3" i="1" s="1"/>
  <c r="B3" i="2" s="1"/>
  <c r="F10" i="2" l="1"/>
  <c r="F3" i="3"/>
  <c r="G3" i="4" s="1"/>
  <c r="G3" i="5" s="1"/>
  <c r="F3" i="11" s="1"/>
  <c r="F3" i="12" s="1"/>
  <c r="F3" i="8" s="1"/>
  <c r="G19" i="20" s="1"/>
  <c r="G34" i="20" s="1"/>
  <c r="E10" i="2"/>
  <c r="E3" i="3"/>
  <c r="F3" i="4" s="1"/>
  <c r="F3" i="5" s="1"/>
  <c r="E3" i="11" s="1"/>
  <c r="E3" i="12" s="1"/>
  <c r="E3" i="8" s="1"/>
  <c r="F19" i="20" s="1"/>
  <c r="F34" i="20" s="1"/>
  <c r="B10" i="2"/>
  <c r="B3" i="3"/>
  <c r="C3" i="4" s="1"/>
  <c r="C3" i="5" s="1"/>
  <c r="B3" i="11" s="1"/>
  <c r="B3" i="12" s="1"/>
  <c r="B3" i="8" s="1"/>
  <c r="K10" i="2"/>
  <c r="K3" i="3"/>
  <c r="L3" i="4" s="1"/>
  <c r="L3" i="5" s="1"/>
  <c r="K3" i="11" s="1"/>
  <c r="K3" i="12" s="1"/>
  <c r="K3" i="8" s="1"/>
  <c r="L19" i="20" s="1"/>
  <c r="L34" i="20" s="1"/>
  <c r="J3" i="3"/>
  <c r="K3" i="4" s="1"/>
  <c r="K3" i="5" s="1"/>
  <c r="J3" i="11" s="1"/>
  <c r="J3" i="12" s="1"/>
  <c r="J3" i="8" s="1"/>
  <c r="K19" i="20" s="1"/>
  <c r="K34" i="20" s="1"/>
  <c r="J10" i="2"/>
  <c r="M10" i="2"/>
  <c r="M3" i="3"/>
  <c r="N3" i="4" s="1"/>
  <c r="N3" i="5" s="1"/>
  <c r="M3" i="11" s="1"/>
  <c r="M3" i="12" s="1"/>
  <c r="M3" i="8" s="1"/>
  <c r="N19" i="20" s="1"/>
  <c r="N34" i="20" s="1"/>
  <c r="D3" i="3"/>
  <c r="E3" i="4" s="1"/>
  <c r="E3" i="5" s="1"/>
  <c r="D3" i="11" s="1"/>
  <c r="D3" i="12" s="1"/>
  <c r="D3" i="8" s="1"/>
  <c r="E19" i="20" s="1"/>
  <c r="E34" i="20" s="1"/>
  <c r="D10" i="2"/>
  <c r="C10" i="2"/>
  <c r="C3" i="3"/>
  <c r="D3" i="4" s="1"/>
  <c r="D3" i="5" s="1"/>
  <c r="C3" i="11" s="1"/>
  <c r="C3" i="12" s="1"/>
  <c r="C3" i="8" s="1"/>
  <c r="D19" i="20" s="1"/>
  <c r="D34" i="20" s="1"/>
  <c r="I3" i="3"/>
  <c r="J3" i="4" s="1"/>
  <c r="J3" i="5" s="1"/>
  <c r="I3" i="11" s="1"/>
  <c r="I3" i="12" s="1"/>
  <c r="I3" i="8" s="1"/>
  <c r="J19" i="20" s="1"/>
  <c r="J34" i="20" s="1"/>
  <c r="I10" i="2"/>
  <c r="H3" i="3"/>
  <c r="I3" i="4" s="1"/>
  <c r="I3" i="5" s="1"/>
  <c r="H3" i="11" s="1"/>
  <c r="H3" i="12" s="1"/>
  <c r="H3" i="8" s="1"/>
  <c r="I19" i="20" s="1"/>
  <c r="I34" i="20" s="1"/>
  <c r="H10" i="2"/>
  <c r="G10" i="2"/>
  <c r="G3" i="3"/>
  <c r="H3" i="4" s="1"/>
  <c r="H3" i="5" s="1"/>
  <c r="G3" i="11" s="1"/>
  <c r="G3" i="12" s="1"/>
  <c r="G3" i="8" s="1"/>
  <c r="H19" i="20" s="1"/>
  <c r="H34" i="20" s="1"/>
  <c r="L3" i="3"/>
  <c r="M3" i="4" s="1"/>
  <c r="M3" i="5" s="1"/>
  <c r="L3" i="11" s="1"/>
  <c r="L3" i="12" s="1"/>
  <c r="L3" i="8" s="1"/>
  <c r="M19" i="20" s="1"/>
  <c r="M34" i="20" s="1"/>
  <c r="B5" i="42"/>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4" i="4" l="1"/>
  <c r="O25" i="4"/>
  <c r="O26" i="4"/>
  <c r="O23" i="4"/>
</calcChain>
</file>

<file path=xl/sharedStrings.xml><?xml version="1.0" encoding="utf-8"?>
<sst xmlns="http://schemas.openxmlformats.org/spreadsheetml/2006/main" count="375" uniqueCount="127">
  <si>
    <t>Figure 1: Number of events held, decisions issued and median time between valid date &amp; decision date; Oct 20 to Sep 21</t>
  </si>
  <si>
    <t>Figure 2: Number of cases received, closed and open; Oct 20 to Sep 21</t>
  </si>
  <si>
    <t>Figure 3 – Appeal Decisions; Oct 20 to Sep 21</t>
  </si>
  <si>
    <t>Figure 4 (l) – Appeal Decisions by Procedure; Oct 20 to Sep 21</t>
  </si>
  <si>
    <t>Figure 4 (r) – Appeal Decisions by Casework Category; Oct 20 to Sep 21</t>
  </si>
  <si>
    <t>Figure 5: Mean and Median time to decision; Oct 20 to Sep 21</t>
  </si>
  <si>
    <t>Figure 6 – Median time to decision by casework area; Oct 20 to Sep 21</t>
  </si>
  <si>
    <t>Figure 7: Mean, Median Time to Decision, Rosewell Inquiry Process; Oct 20 to Sep 21</t>
  </si>
  <si>
    <t>For Figure 7, from Table 8</t>
  </si>
  <si>
    <t>Month</t>
  </si>
  <si>
    <t>Total</t>
  </si>
  <si>
    <t>Decisions</t>
  </si>
  <si>
    <t>Valid to Decision (mean weeks)</t>
  </si>
  <si>
    <t>Valid to Decision (median weeks)</t>
  </si>
  <si>
    <t>Figure 8: Virtual Events, Oct 20 to Sep 21</t>
  </si>
  <si>
    <t>Figure 9: s78 planning appeals received and decided, 2016/17 to 2021/22</t>
  </si>
  <si>
    <r>
      <t>Figure 10: s78 planning appeals, percentage allowed by procedure type, 2016/17 to 2021/22</t>
    </r>
    <r>
      <rPr>
        <sz val="8"/>
        <color theme="1"/>
        <rFont val="Times New Roman"/>
        <family val="1"/>
      </rPr>
      <t>  </t>
    </r>
  </si>
  <si>
    <r>
      <t>Figure 11: s78 planning appeals, percentage allowed by procedure type, 2016/17 to 2021/22</t>
    </r>
    <r>
      <rPr>
        <sz val="8"/>
        <color theme="1"/>
        <rFont val="Times New Roman"/>
        <family val="1"/>
      </rPr>
      <t>  </t>
    </r>
  </si>
  <si>
    <t>s78 Hearings</t>
  </si>
  <si>
    <t>s78 Inquiries</t>
  </si>
  <si>
    <t>Enforcement</t>
  </si>
  <si>
    <t>Local Plans</t>
  </si>
  <si>
    <t>National Infrastructure</t>
  </si>
  <si>
    <t>Other</t>
  </si>
  <si>
    <t>Figure 12: s78 planning appeals, number of appeals allowed, 2016/17 to 2021/22</t>
  </si>
  <si>
    <t>Table 1: Number of events held, decisions issued and median time between valid date &amp; decision date; Oct 20 to Sep 21</t>
  </si>
  <si>
    <t>Events held</t>
  </si>
  <si>
    <t>Median weeks</t>
  </si>
  <si>
    <t>Table 2: Number of cases received, closed and open; Oct 20 to Sep 21</t>
  </si>
  <si>
    <t>Received</t>
  </si>
  <si>
    <t>Closed</t>
  </si>
  <si>
    <t>Open (excluding HH, HGW and TPO)</t>
  </si>
  <si>
    <t>Open (including HH, HGW and TPO)</t>
  </si>
  <si>
    <t>Table 3: Appeal Decisions; Oct 20 to Sep 21</t>
  </si>
  <si>
    <t>Table 4: Appeal Decisions by Procedure and Casework Category; Oct 20 to Sep 21</t>
  </si>
  <si>
    <t>Written Representations</t>
  </si>
  <si>
    <t>Hearings</t>
  </si>
  <si>
    <t>Inquiries</t>
  </si>
  <si>
    <t>Planning</t>
  </si>
  <si>
    <t>Specialist</t>
  </si>
  <si>
    <t>Table 5: Mean, Median and Standard Deviation of time to Decision; Oct 20 to Sep 21</t>
  </si>
  <si>
    <t>Valid to Decision  (mean weeks)</t>
  </si>
  <si>
    <t>Valid to Decision  (median weeks)</t>
  </si>
  <si>
    <t>Standard Deviation (weeks)</t>
  </si>
  <si>
    <t>Table 6: Mean and Median Time to Decision, with standard deviation, by procedure; Oct 20 to Sep 21</t>
  </si>
  <si>
    <t>Procedure</t>
  </si>
  <si>
    <t>Valid to decision (mean weeks)</t>
  </si>
  <si>
    <t>All Cases</t>
  </si>
  <si>
    <t xml:space="preserve">Valid to decision (median </t>
  </si>
  <si>
    <t>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</si>
  <si>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</si>
  <si>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</si>
  <si>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</si>
  <si>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</si>
  <si>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</si>
  <si>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</si>
  <si>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</si>
  <si>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</si>
  <si>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</si>
  <si>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</si>
  <si>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</si>
  <si>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</si>
  <si>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</si>
  <si>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</si>
  <si>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Table 7: Decisions, Mean and Median Time to Decision -Planning, Enforcement &amp; Specilalist Cases; Oct 20 to Sep 21</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</si>
  <si>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</si>
  <si>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</si>
  <si>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</si>
  <si>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</si>
  <si>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</si>
  <si>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</si>
  <si>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Oct 20 to Sep 21</t>
  </si>
  <si>
    <t>Table 9: Decisions, Planning Inquiry cases under non Rosewell process; Oct 20 to Sep 21</t>
  </si>
  <si>
    <t>Table 10: Open cases by procedure and stage, as of end of September 2021</t>
  </si>
  <si>
    <t>Case received but yet to be deemed valid</t>
  </si>
  <si>
    <t>Case deemed valid, event date yet to be set / in the future</t>
  </si>
  <si>
    <t>Event complete but decision not yet issued</t>
  </si>
  <si>
    <t>Note there are 137 cases that have no procedure type recorded (see Background Quality Report for more detail)</t>
  </si>
  <si>
    <t>Table 11: PINS Inspectors – Headcount and FTE; Oct 20 to Sep 21</t>
  </si>
  <si>
    <t>Headcount</t>
  </si>
  <si>
    <t>FTE</t>
  </si>
  <si>
    <t>Table 12: Virtual Events being undertaken, Oct 20 to Sep 21</t>
  </si>
  <si>
    <t>National Infrastructure (projects)</t>
  </si>
  <si>
    <t>events total</t>
  </si>
  <si>
    <t>Annex B: Mean and Median Time to Decision, with standard deviation, by procedure; Sep 20 to Aug 21</t>
  </si>
  <si>
    <t>Measure</t>
  </si>
  <si>
    <t>Valid to decision (median weeks)</t>
  </si>
  <si>
    <t>-</t>
  </si>
  <si>
    <t>Annex C – Detailed Information on timeliness by appeal type: September 2021</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</si>
  <si>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</si>
  <si>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</si>
  <si>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</si>
  <si>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</si>
  <si>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</si>
  <si>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</si>
  <si>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</si>
  <si>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</si>
  <si>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Annex C, Detailed Information on timelines: September 2021</t>
  </si>
  <si>
    <r>
      <t xml:space="preserve">Weeks between </t>
    </r>
    <r>
      <rPr>
        <b/>
        <sz val="14"/>
        <color theme="0"/>
        <rFont val="Calibri"/>
        <family val="2"/>
        <scheme val="minor"/>
      </rPr>
      <t>valid date &amp; start date</t>
    </r>
  </si>
  <si>
    <t>Mean (average)</t>
  </si>
  <si>
    <t>Median (average)</t>
  </si>
  <si>
    <t>Cases that started in September 21</t>
  </si>
  <si>
    <r>
      <t>Weeks between</t>
    </r>
    <r>
      <rPr>
        <b/>
        <sz val="14"/>
        <color theme="0"/>
        <rFont val="Calibri"/>
        <family val="2"/>
        <scheme val="minor"/>
      </rPr>
      <t xml:space="preserve"> start date &amp; event date</t>
    </r>
  </si>
  <si>
    <t>Cases where an event occurred during September 21</t>
  </si>
  <si>
    <r>
      <t xml:space="preserve">Weeks between </t>
    </r>
    <r>
      <rPr>
        <b/>
        <sz val="14"/>
        <color theme="0"/>
        <rFont val="Calibri"/>
        <family val="2"/>
        <scheme val="minor"/>
      </rPr>
      <t>event date &amp; decision date</t>
    </r>
  </si>
  <si>
    <t>Cases that have been decided in September 21</t>
  </si>
  <si>
    <t>ANNEX D, Table a: s78 planning appeals received and decided, by quarter since 2015/16</t>
  </si>
  <si>
    <t>Year or Quarter</t>
  </si>
  <si>
    <t>received</t>
  </si>
  <si>
    <t>decided</t>
  </si>
  <si>
    <t>2016/17</t>
  </si>
  <si>
    <t>Apr - Jun</t>
  </si>
  <si>
    <t>Jul - Sep</t>
  </si>
  <si>
    <t>Oct - Dec</t>
  </si>
  <si>
    <t>Jan - Mar</t>
  </si>
  <si>
    <t>2017/18</t>
  </si>
  <si>
    <t>2018/19</t>
  </si>
  <si>
    <t>2019/20</t>
  </si>
  <si>
    <t>2020/21</t>
  </si>
  <si>
    <t>2021/22</t>
  </si>
  <si>
    <t>ANNEX D, Table b: s78 planning appeals, percentage allowed by procedure type, 2010/11 to 2020/21</t>
  </si>
  <si>
    <t>All</t>
  </si>
  <si>
    <t>ANNEX D, Table c: s78 planning appeals, percentage allowed by procedure type, 2010/11 to 2020/21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</si>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</sst>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35">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3" fillId="0" borderId="0" applyFont="0" applyFill="0" applyBorder="0" applyAlignment="0" applyProtection="0"/>
    <xf numFmtId="43" fontId="13"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2" applyNumberFormat="0" applyAlignment="0" applyProtection="0"/>
    <xf numFmtId="0" fontId="25" fillId="9" borderId="13" applyNumberFormat="0" applyAlignment="0" applyProtection="0"/>
    <xf numFmtId="0" fontId="26" fillId="9" borderId="12" applyNumberFormat="0" applyAlignment="0" applyProtection="0"/>
    <xf numFmtId="0" fontId="27" fillId="0" borderId="14" applyNumberFormat="0" applyFill="0" applyAlignment="0" applyProtection="0"/>
    <xf numFmtId="0" fontId="28" fillId="10" borderId="15" applyNumberFormat="0" applyAlignment="0" applyProtection="0"/>
    <xf numFmtId="0" fontId="29" fillId="0" borderId="0" applyNumberFormat="0" applyFill="0" applyBorder="0" applyAlignment="0" applyProtection="0"/>
    <xf numFmtId="0" fontId="13" fillId="11" borderId="16" applyNumberFormat="0" applyFont="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2"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cellStyleXfs>
  <cellXfs count="127">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2" borderId="0" xfId="0" applyFont="1" applyFill="1" applyAlignment="1">
      <alignment vertical="center"/>
    </xf>
    <xf numFmtId="0" fontId="11"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1" fillId="0" borderId="0" xfId="0" applyFont="1" applyAlignment="1">
      <alignment vertical="top"/>
    </xf>
    <xf numFmtId="0" fontId="15" fillId="0" borderId="0" xfId="0" applyFont="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17" fontId="16" fillId="0" borderId="8" xfId="0" applyNumberFormat="1" applyFont="1" applyBorder="1" applyAlignment="1">
      <alignment wrapText="1"/>
    </xf>
    <xf numFmtId="0" fontId="16" fillId="0" borderId="8" xfId="0" applyFont="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xf>
    <xf numFmtId="17" fontId="4" fillId="0" borderId="3" xfId="0" applyNumberFormat="1" applyFont="1" applyBorder="1" applyAlignment="1">
      <alignment horizontal="center" vertical="center"/>
    </xf>
    <xf numFmtId="0" fontId="4" fillId="0" borderId="8" xfId="0" applyFont="1" applyBorder="1"/>
    <xf numFmtId="0" fontId="4" fillId="0" borderId="8" xfId="0" applyFont="1" applyBorder="1" applyAlignment="1">
      <alignment horizontal="center"/>
    </xf>
    <xf numFmtId="3" fontId="0" fillId="0" borderId="0" xfId="0" applyNumberFormat="1" applyAlignment="1">
      <alignment horizontal="center"/>
    </xf>
    <xf numFmtId="0" fontId="4" fillId="0" borderId="7" xfId="0" applyFont="1" applyBorder="1" applyAlignment="1">
      <alignment vertical="center"/>
    </xf>
    <xf numFmtId="0" fontId="14" fillId="0" borderId="0" xfId="0" applyFont="1"/>
    <xf numFmtId="0" fontId="4" fillId="0" borderId="4" xfId="0" applyFont="1" applyBorder="1" applyAlignment="1">
      <alignment horizontal="center" vertical="center" wrapText="1"/>
    </xf>
    <xf numFmtId="165" fontId="4" fillId="0" borderId="1" xfId="0" applyNumberFormat="1" applyFont="1" applyBorder="1" applyAlignment="1">
      <alignment horizontal="center"/>
    </xf>
    <xf numFmtId="164" fontId="4" fillId="0" borderId="0" xfId="2" applyNumberFormat="1" applyFont="1" applyFill="1"/>
    <xf numFmtId="164" fontId="4" fillId="0" borderId="7" xfId="2" applyNumberFormat="1" applyFont="1" applyFill="1" applyBorder="1"/>
    <xf numFmtId="165" fontId="16" fillId="0" borderId="0" xfId="0" applyNumberFormat="1" applyFont="1" applyAlignment="1">
      <alignment wrapText="1"/>
    </xf>
    <xf numFmtId="165" fontId="4" fillId="4" borderId="0" xfId="0" applyNumberFormat="1" applyFont="1" applyFill="1" applyAlignment="1">
      <alignment horizontal="center"/>
    </xf>
    <xf numFmtId="0" fontId="4" fillId="4" borderId="0" xfId="0" applyFont="1" applyFill="1" applyAlignment="1">
      <alignment horizontal="center"/>
    </xf>
    <xf numFmtId="3" fontId="4" fillId="0" borderId="0" xfId="0" applyNumberFormat="1" applyFont="1" applyAlignment="1">
      <alignment horizontal="center"/>
    </xf>
    <xf numFmtId="14" fontId="0" fillId="0" borderId="0" xfId="0" applyNumberFormat="1"/>
    <xf numFmtId="3" fontId="0" fillId="0" borderId="0" xfId="0" applyNumberFormat="1"/>
    <xf numFmtId="3" fontId="33" fillId="0" borderId="0" xfId="0" applyNumberFormat="1" applyFont="1" applyAlignment="1">
      <alignment horizontal="center"/>
    </xf>
    <xf numFmtId="3" fontId="33" fillId="36" borderId="0" xfId="0" applyNumberFormat="1" applyFont="1" applyFill="1" applyAlignment="1">
      <alignment horizontal="center"/>
    </xf>
    <xf numFmtId="3" fontId="14" fillId="0" borderId="0" xfId="0" applyNumberFormat="1" applyFont="1" applyAlignment="1">
      <alignment horizontal="center"/>
    </xf>
    <xf numFmtId="2" fontId="0" fillId="0" borderId="0" xfId="0" applyNumberFormat="1"/>
    <xf numFmtId="3" fontId="33" fillId="0" borderId="0" xfId="0" applyNumberFormat="1" applyFont="1" applyAlignment="1">
      <alignment horizontal="right"/>
    </xf>
    <xf numFmtId="3" fontId="33" fillId="36" borderId="0" xfId="0" applyNumberFormat="1" applyFont="1" applyFill="1" applyAlignment="1">
      <alignment horizontal="right"/>
    </xf>
    <xf numFmtId="1" fontId="0" fillId="0" borderId="0" xfId="0" applyNumberFormat="1" applyAlignment="1">
      <alignment horizontal="right"/>
    </xf>
    <xf numFmtId="0" fontId="0" fillId="0" borderId="1" xfId="0" applyBorder="1"/>
    <xf numFmtId="17" fontId="0" fillId="0" borderId="1" xfId="0" applyNumberFormat="1" applyBorder="1" applyAlignment="1">
      <alignment horizontal="right"/>
    </xf>
    <xf numFmtId="0" fontId="0" fillId="0" borderId="4" xfId="0" applyBorder="1"/>
    <xf numFmtId="165" fontId="0" fillId="0" borderId="4" xfId="0" applyNumberFormat="1" applyBorder="1" applyAlignment="1">
      <alignment horizontal="right"/>
    </xf>
    <xf numFmtId="165" fontId="0" fillId="0" borderId="0" xfId="0" applyNumberFormat="1" applyAlignment="1">
      <alignment horizontal="right"/>
    </xf>
    <xf numFmtId="165" fontId="0" fillId="0" borderId="1" xfId="0" applyNumberFormat="1" applyBorder="1" applyAlignment="1">
      <alignment horizontal="right"/>
    </xf>
    <xf numFmtId="165" fontId="0" fillId="0" borderId="4" xfId="0" applyNumberFormat="1" applyBorder="1"/>
    <xf numFmtId="165" fontId="0" fillId="0" borderId="0" xfId="0" applyNumberFormat="1"/>
    <xf numFmtId="165" fontId="0" fillId="0" borderId="1" xfId="0" applyNumberFormat="1" applyBorder="1"/>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7" fontId="34" fillId="0" borderId="1" xfId="0" applyNumberFormat="1" applyFont="1" applyBorder="1" applyAlignment="1">
      <alignment horizontal="center"/>
    </xf>
    <xf numFmtId="0" fontId="1" fillId="0" borderId="1" xfId="0" applyFont="1" applyBorder="1" applyAlignment="1">
      <alignment horizontal="left" vertical="center"/>
    </xf>
    <xf numFmtId="0" fontId="1" fillId="36" borderId="0" xfId="0" applyFont="1" applyFill="1" applyAlignment="1">
      <alignment vertical="center"/>
    </xf>
    <xf numFmtId="0" fontId="0" fillId="0" borderId="4" xfId="0" applyBorder="1" applyAlignment="1">
      <alignment horizontal="left" vertical="center" wrapText="1"/>
    </xf>
    <xf numFmtId="0" fontId="0" fillId="0" borderId="0" xfId="0" applyAlignment="1">
      <alignment horizontal="lef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top"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 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1'!$B$4:$M$4</c:f>
              <c:numCache>
                <c:formatCode>#,##0</c:formatCode>
                <c:ptCount val="12"/>
                <c:pt idx="0">
                  <c:v>1916</c:v>
                </c:pt>
                <c:pt idx="1">
                  <c:v>1677</c:v>
                </c:pt>
                <c:pt idx="2">
                  <c:v>1382</c:v>
                </c:pt>
                <c:pt idx="3">
                  <c:v>1360</c:v>
                </c:pt>
                <c:pt idx="4">
                  <c:v>1371</c:v>
                </c:pt>
                <c:pt idx="5">
                  <c:v>1401</c:v>
                </c:pt>
                <c:pt idx="6">
                  <c:v>1348</c:v>
                </c:pt>
                <c:pt idx="7">
                  <c:v>1556</c:v>
                </c:pt>
                <c:pt idx="8">
                  <c:v>1676</c:v>
                </c:pt>
                <c:pt idx="9">
                  <c:v>1324</c:v>
                </c:pt>
                <c:pt idx="10">
                  <c:v>1258</c:v>
                </c:pt>
                <c:pt idx="11">
                  <c:v>1565</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1970</c:v>
                </c:pt>
                <c:pt idx="1">
                  <c:v>1725</c:v>
                </c:pt>
                <c:pt idx="2">
                  <c:v>1698</c:v>
                </c:pt>
                <c:pt idx="3">
                  <c:v>1409</c:v>
                </c:pt>
                <c:pt idx="4">
                  <c:v>1446</c:v>
                </c:pt>
                <c:pt idx="5">
                  <c:v>1613</c:v>
                </c:pt>
                <c:pt idx="6">
                  <c:v>1081</c:v>
                </c:pt>
                <c:pt idx="7">
                  <c:v>1508</c:v>
                </c:pt>
                <c:pt idx="8">
                  <c:v>1531</c:v>
                </c:pt>
                <c:pt idx="9">
                  <c:v>1302</c:v>
                </c:pt>
                <c:pt idx="10">
                  <c:v>1212</c:v>
                </c:pt>
                <c:pt idx="11">
                  <c:v>1546</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1'!$B$6:$M$6</c:f>
              <c:numCache>
                <c:formatCode>#,##0.0</c:formatCode>
                <c:ptCount val="12"/>
                <c:pt idx="0">
                  <c:v>25.571428000000001</c:v>
                </c:pt>
                <c:pt idx="1">
                  <c:v>26.857142</c:v>
                </c:pt>
                <c:pt idx="2">
                  <c:v>23.857142</c:v>
                </c:pt>
                <c:pt idx="3">
                  <c:v>22</c:v>
                </c:pt>
                <c:pt idx="4">
                  <c:v>20.857142</c:v>
                </c:pt>
                <c:pt idx="5">
                  <c:v>18.857142</c:v>
                </c:pt>
                <c:pt idx="6">
                  <c:v>21.857142</c:v>
                </c:pt>
                <c:pt idx="7">
                  <c:v>22.142856999999999</c:v>
                </c:pt>
                <c:pt idx="8">
                  <c:v>21.857142</c:v>
                </c:pt>
                <c:pt idx="9">
                  <c:v>21.285713999999999</c:v>
                </c:pt>
                <c:pt idx="10">
                  <c:v>24</c:v>
                </c:pt>
                <c:pt idx="11">
                  <c:v>24.285713999999999</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25512221043551092"/>
          <c:h val="8.1896711415123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a'!$C$4</c:f>
              <c:strCache>
                <c:ptCount val="1"/>
                <c:pt idx="0">
                  <c:v>received</c:v>
                </c:pt>
              </c:strCache>
            </c:strRef>
          </c:tx>
          <c:spPr>
            <a:ln w="28575" cap="rnd">
              <a:solidFill>
                <a:schemeClr val="accent2">
                  <a:lumMod val="75000"/>
                </a:schemeClr>
              </a:solidFill>
              <a:round/>
            </a:ln>
            <a:effectLst/>
          </c:spPr>
          <c:marker>
            <c:symbol val="none"/>
          </c:marker>
          <c:cat>
            <c:multiLvlStrRef>
              <c:f>'Annex D Table a'!$A$5:$B$26</c:f>
              <c:multiLvlStrCache>
                <c:ptCount val="22"/>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lvl>
                <c:lvl>
                  <c:pt idx="0">
                    <c:v>2016/17</c:v>
                  </c:pt>
                  <c:pt idx="4">
                    <c:v>2017/18</c:v>
                  </c:pt>
                  <c:pt idx="8">
                    <c:v>2018/19</c:v>
                  </c:pt>
                  <c:pt idx="12">
                    <c:v>2019/20</c:v>
                  </c:pt>
                  <c:pt idx="16">
                    <c:v>2020/21</c:v>
                  </c:pt>
                  <c:pt idx="20">
                    <c:v>2021/22</c:v>
                  </c:pt>
                </c:lvl>
              </c:multiLvlStrCache>
            </c:multiLvlStrRef>
          </c:cat>
          <c:val>
            <c:numRef>
              <c:f>'Annex D Table a'!$C$5:$C$26</c:f>
              <c:numCache>
                <c:formatCode>#,##0</c:formatCode>
                <c:ptCount val="22"/>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2772</c:v>
                </c:pt>
                <c:pt idx="15">
                  <c:v>2900</c:v>
                </c:pt>
                <c:pt idx="16">
                  <c:v>2632</c:v>
                </c:pt>
                <c:pt idx="17">
                  <c:v>2647</c:v>
                </c:pt>
                <c:pt idx="18">
                  <c:v>2783</c:v>
                </c:pt>
                <c:pt idx="19">
                  <c:v>2834</c:v>
                </c:pt>
                <c:pt idx="20">
                  <c:v>2577</c:v>
                </c:pt>
                <c:pt idx="21">
                  <c:v>2699</c:v>
                </c:pt>
              </c:numCache>
            </c:numRef>
          </c:val>
          <c:smooth val="0"/>
          <c:extLst>
            <c:ext xmlns:c16="http://schemas.microsoft.com/office/drawing/2014/chart" uri="{C3380CC4-5D6E-409C-BE32-E72D297353CC}">
              <c16:uniqueId val="{00000000-70EB-487F-9B71-4C6C5E3C9CE9}"/>
            </c:ext>
          </c:extLst>
        </c:ser>
        <c:ser>
          <c:idx val="1"/>
          <c:order val="1"/>
          <c:tx>
            <c:strRef>
              <c:f>'Annex D Table a'!$D$4</c:f>
              <c:strCache>
                <c:ptCount val="1"/>
                <c:pt idx="0">
                  <c:v>decided</c:v>
                </c:pt>
              </c:strCache>
            </c:strRef>
          </c:tx>
          <c:spPr>
            <a:ln w="28575" cap="rnd">
              <a:solidFill>
                <a:srgbClr val="003366"/>
              </a:solidFill>
              <a:round/>
            </a:ln>
            <a:effectLst/>
          </c:spPr>
          <c:marker>
            <c:symbol val="none"/>
          </c:marker>
          <c:cat>
            <c:multiLvlStrRef>
              <c:f>'Annex D Table a'!$A$5:$B$26</c:f>
              <c:multiLvlStrCache>
                <c:ptCount val="22"/>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lvl>
                <c:lvl>
                  <c:pt idx="0">
                    <c:v>2016/17</c:v>
                  </c:pt>
                  <c:pt idx="4">
                    <c:v>2017/18</c:v>
                  </c:pt>
                  <c:pt idx="8">
                    <c:v>2018/19</c:v>
                  </c:pt>
                  <c:pt idx="12">
                    <c:v>2019/20</c:v>
                  </c:pt>
                  <c:pt idx="16">
                    <c:v>2020/21</c:v>
                  </c:pt>
                  <c:pt idx="20">
                    <c:v>2021/22</c:v>
                  </c:pt>
                </c:lvl>
              </c:multiLvlStrCache>
            </c:multiLvlStrRef>
          </c:cat>
          <c:val>
            <c:numRef>
              <c:f>'Annex D Table a'!$D$5:$D$26</c:f>
              <c:numCache>
                <c:formatCode>#,##0</c:formatCode>
                <c:ptCount val="22"/>
                <c:pt idx="0">
                  <c:v>2958</c:v>
                </c:pt>
                <c:pt idx="1">
                  <c:v>3056</c:v>
                </c:pt>
                <c:pt idx="2">
                  <c:v>2683</c:v>
                </c:pt>
                <c:pt idx="3">
                  <c:v>2796</c:v>
                </c:pt>
                <c:pt idx="4">
                  <c:v>2600</c:v>
                </c:pt>
                <c:pt idx="5">
                  <c:v>2680</c:v>
                </c:pt>
                <c:pt idx="6">
                  <c:v>2728</c:v>
                </c:pt>
                <c:pt idx="7">
                  <c:v>2731</c:v>
                </c:pt>
                <c:pt idx="8">
                  <c:v>2428</c:v>
                </c:pt>
                <c:pt idx="9">
                  <c:v>2431</c:v>
                </c:pt>
                <c:pt idx="10">
                  <c:v>2740</c:v>
                </c:pt>
                <c:pt idx="11">
                  <c:v>2665</c:v>
                </c:pt>
                <c:pt idx="12">
                  <c:v>3540</c:v>
                </c:pt>
                <c:pt idx="13">
                  <c:v>3705</c:v>
                </c:pt>
                <c:pt idx="14">
                  <c:v>3350</c:v>
                </c:pt>
                <c:pt idx="15">
                  <c:v>2759</c:v>
                </c:pt>
                <c:pt idx="16">
                  <c:v>1514</c:v>
                </c:pt>
                <c:pt idx="17">
                  <c:v>2253</c:v>
                </c:pt>
                <c:pt idx="18">
                  <c:v>2880</c:v>
                </c:pt>
                <c:pt idx="19">
                  <c:v>2468</c:v>
                </c:pt>
                <c:pt idx="20">
                  <c:v>2327</c:v>
                </c:pt>
                <c:pt idx="21">
                  <c:v>2133</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spPr>
            <a:solidFill>
              <a:schemeClr val="accent4"/>
            </a:solidFill>
            <a:ln>
              <a:noFill/>
            </a:ln>
            <a:effectLst/>
          </c:spPr>
          <c:invertIfNegative val="0"/>
          <c:val>
            <c:numRef>
              <c:f>'Figure 10'!#REF!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'Figure 10'!#REF!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'Figure 10'!#REF!</c15:sqref>
                        </c15:formulaRef>
                      </c:ext>
                    </c:extLst>
                    <c:strCache>
                      <c:ptCount val="1"/>
                      <c:pt idx="0">
                        <c:v>#REF!</c:v>
                      </c:pt>
                    </c:strCache>
                  </c:strRef>
                </c15:cat>
              </c15:filteredCategoryTitle>
            </c:ext>
            <c:ext xmlns:c16="http://schemas.microsoft.com/office/drawing/2014/chart" uri="{C3380CC4-5D6E-409C-BE32-E72D297353CC}">
              <c16:uniqueId val="{00000003-AB93-447C-9A46-FFEBF41FE47E}"/>
            </c:ext>
          </c:extLst>
        </c:ser>
        <c:dLbls>
          <c:showLegendKey val="0"/>
          <c:showVal val="0"/>
          <c:showCatName val="0"/>
          <c:showSerName val="0"/>
          <c:showPercent val="0"/>
          <c:showBubbleSize val="0"/>
        </c:dLbls>
        <c:gapWidth val="150"/>
        <c:axId val="1146448496"/>
        <c:axId val="1146454072"/>
      </c:bar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'Figure 11'!#REF!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'Figure 11'!#REF!</c15:sqref>
                        </c15:formulaRef>
                      </c:ext>
                    </c:extLst>
                    <c:strCache>
                      <c:ptCount val="1"/>
                      <c:pt idx="0">
                        <c:v>#REF!</c:v>
                      </c:pt>
                    </c:strCache>
                  </c:strRef>
                </c15:cat>
              </c15:filteredCategoryTitle>
            </c:ext>
            <c:ext xmlns:c16="http://schemas.microsoft.com/office/drawing/2014/chart" uri="{C3380CC4-5D6E-409C-BE32-E72D297353CC}">
              <c16:uniqueId val="{00000000-DBFD-43F4-BE3F-0FDA6967D8F9}"/>
            </c:ext>
          </c:extLst>
        </c:ser>
        <c:ser>
          <c:idx val="1"/>
          <c:order val="1"/>
          <c:spPr>
            <a:ln w="28575" cap="rnd">
              <a:solidFill>
                <a:schemeClr val="accent2"/>
              </a:solidFill>
              <a:round/>
            </a:ln>
            <a:effectLst/>
          </c:spPr>
          <c:marker>
            <c:symbol val="none"/>
          </c:marker>
          <c:val>
            <c:numRef>
              <c:f>'Figure 11'!#REF!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'Figure 11'!#REF!</c15:sqref>
                        </c15:formulaRef>
                      </c:ext>
                    </c:extLst>
                    <c:strCache>
                      <c:ptCount val="1"/>
                      <c:pt idx="0">
                        <c:v>#REF!</c:v>
                      </c:pt>
                    </c:strCache>
                  </c:strRef>
                </c15:cat>
              </c15:filteredCategoryTitle>
            </c:ext>
            <c:ext xmlns:c16="http://schemas.microsoft.com/office/drawing/2014/chart" uri="{C3380CC4-5D6E-409C-BE32-E72D297353CC}">
              <c16:uniqueId val="{00000001-DBFD-43F4-BE3F-0FDA6967D8F9}"/>
            </c:ext>
          </c:extLst>
        </c:ser>
        <c:ser>
          <c:idx val="2"/>
          <c:order val="2"/>
          <c:spPr>
            <a:ln w="28575" cap="rnd">
              <a:solidFill>
                <a:schemeClr val="accent3"/>
              </a:solidFill>
              <a:round/>
            </a:ln>
            <a:effectLst/>
          </c:spPr>
          <c:marker>
            <c:symbol val="none"/>
          </c:marker>
          <c:val>
            <c:numRef>
              <c:f>'Figure 11'!#REF!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'Figure 11'!#REF!</c15:sqref>
                        </c15:formulaRef>
                      </c:ext>
                    </c:extLst>
                    <c:strCache>
                      <c:ptCount val="1"/>
                      <c:pt idx="0">
                        <c:v>#REF!</c:v>
                      </c:pt>
                    </c:strCache>
                  </c:strRef>
                </c15:cat>
              </c15:filteredCategoryTitle>
            </c:ext>
            <c:ext xmlns:c16="http://schemas.microsoft.com/office/drawing/2014/chart" uri="{C3380CC4-5D6E-409C-BE32-E72D297353CC}">
              <c16:uniqueId val="{00000002-DBFD-43F4-BE3F-0FDA6967D8F9}"/>
            </c:ext>
          </c:extLst>
        </c:ser>
        <c:ser>
          <c:idx val="3"/>
          <c:order val="3"/>
          <c:spPr>
            <a:ln w="28575" cap="rnd">
              <a:solidFill>
                <a:schemeClr val="accent4"/>
              </a:solidFill>
              <a:round/>
            </a:ln>
            <a:effectLst/>
          </c:spPr>
          <c:marker>
            <c:symbol val="none"/>
          </c:marker>
          <c:val>
            <c:numRef>
              <c:f>'Figure 11'!#REF!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'Figure 11'!#REF!</c15:sqref>
                        </c15:formulaRef>
                      </c:ext>
                    </c:extLst>
                    <c:strCache>
                      <c:ptCount val="1"/>
                      <c:pt idx="0">
                        <c:v>#REF!</c:v>
                      </c:pt>
                    </c:strCache>
                  </c:strRef>
                </c15:cat>
              </c15:filteredCategoryTitle>
            </c:ext>
            <c:ext xmlns:c16="http://schemas.microsoft.com/office/drawing/2014/chart" uri="{C3380CC4-5D6E-409C-BE32-E72D297353CC}">
              <c16:uniqueId val="{00000003-DBFD-43F4-BE3F-0FDA6967D8F9}"/>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Quarter /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D Table c'!$C$4</c:f>
              <c:strCache>
                <c:ptCount val="1"/>
                <c:pt idx="0">
                  <c:v>Written Representations</c:v>
                </c:pt>
              </c:strCache>
            </c:strRef>
          </c:tx>
          <c:spPr>
            <a:solidFill>
              <a:srgbClr val="003366"/>
            </a:solidFill>
            <a:ln>
              <a:noFill/>
            </a:ln>
            <a:effectLst/>
          </c:spPr>
          <c:invertIfNegative val="0"/>
          <c:cat>
            <c:multiLvlStrRef>
              <c:f>'Annex D Table c'!$A$5:$B$26</c:f>
              <c:multiLvlStrCache>
                <c:ptCount val="22"/>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lvl>
                <c:lvl>
                  <c:pt idx="0">
                    <c:v>2016/17</c:v>
                  </c:pt>
                  <c:pt idx="4">
                    <c:v>2017/18</c:v>
                  </c:pt>
                  <c:pt idx="8">
                    <c:v>2018/19</c:v>
                  </c:pt>
                  <c:pt idx="12">
                    <c:v>2019/20</c:v>
                  </c:pt>
                  <c:pt idx="16">
                    <c:v>2020/21</c:v>
                  </c:pt>
                  <c:pt idx="20">
                    <c:v>2021/22</c:v>
                  </c:pt>
                </c:lvl>
              </c:multiLvlStrCache>
            </c:multiLvlStrRef>
          </c:cat>
          <c:val>
            <c:numRef>
              <c:f>'Annex D Table c'!$C$5:$C$26</c:f>
              <c:numCache>
                <c:formatCode>General</c:formatCode>
                <c:ptCount val="22"/>
                <c:pt idx="0">
                  <c:v>822</c:v>
                </c:pt>
                <c:pt idx="1">
                  <c:v>885</c:v>
                </c:pt>
                <c:pt idx="2">
                  <c:v>802</c:v>
                </c:pt>
                <c:pt idx="3">
                  <c:v>803</c:v>
                </c:pt>
                <c:pt idx="4">
                  <c:v>701</c:v>
                </c:pt>
                <c:pt idx="5">
                  <c:v>732</c:v>
                </c:pt>
                <c:pt idx="6">
                  <c:v>769</c:v>
                </c:pt>
                <c:pt idx="7">
                  <c:v>811</c:v>
                </c:pt>
                <c:pt idx="8">
                  <c:v>679</c:v>
                </c:pt>
                <c:pt idx="9">
                  <c:v>683</c:v>
                </c:pt>
                <c:pt idx="10">
                  <c:v>666</c:v>
                </c:pt>
                <c:pt idx="11">
                  <c:v>702</c:v>
                </c:pt>
                <c:pt idx="12">
                  <c:v>877</c:v>
                </c:pt>
                <c:pt idx="13">
                  <c:v>805</c:v>
                </c:pt>
                <c:pt idx="14">
                  <c:v>683</c:v>
                </c:pt>
                <c:pt idx="15">
                  <c:v>532</c:v>
                </c:pt>
                <c:pt idx="16">
                  <c:v>304</c:v>
                </c:pt>
                <c:pt idx="17">
                  <c:v>537</c:v>
                </c:pt>
                <c:pt idx="18">
                  <c:v>696</c:v>
                </c:pt>
                <c:pt idx="19">
                  <c:v>588</c:v>
                </c:pt>
                <c:pt idx="20">
                  <c:v>636</c:v>
                </c:pt>
                <c:pt idx="21">
                  <c:v>538</c:v>
                </c:pt>
              </c:numCache>
            </c:numRef>
          </c:val>
          <c:extLst>
            <c:ext xmlns:c16="http://schemas.microsoft.com/office/drawing/2014/chart" uri="{C3380CC4-5D6E-409C-BE32-E72D297353CC}">
              <c16:uniqueId val="{00000000-E0FC-4E70-BD6B-E78D04CB371B}"/>
            </c:ext>
          </c:extLst>
        </c:ser>
        <c:ser>
          <c:idx val="1"/>
          <c:order val="1"/>
          <c:tx>
            <c:strRef>
              <c:f>'Annex D Table c'!$D$4</c:f>
              <c:strCache>
                <c:ptCount val="1"/>
                <c:pt idx="0">
                  <c:v>Hearings</c:v>
                </c:pt>
              </c:strCache>
            </c:strRef>
          </c:tx>
          <c:spPr>
            <a:solidFill>
              <a:schemeClr val="accent2">
                <a:lumMod val="75000"/>
              </a:schemeClr>
            </a:solidFill>
            <a:ln>
              <a:noFill/>
            </a:ln>
            <a:effectLst/>
          </c:spPr>
          <c:invertIfNegative val="0"/>
          <c:cat>
            <c:multiLvlStrRef>
              <c:f>'Annex D Table c'!$A$5:$B$26</c:f>
              <c:multiLvlStrCache>
                <c:ptCount val="22"/>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lvl>
                <c:lvl>
                  <c:pt idx="0">
                    <c:v>2016/17</c:v>
                  </c:pt>
                  <c:pt idx="4">
                    <c:v>2017/18</c:v>
                  </c:pt>
                  <c:pt idx="8">
                    <c:v>2018/19</c:v>
                  </c:pt>
                  <c:pt idx="12">
                    <c:v>2019/20</c:v>
                  </c:pt>
                  <c:pt idx="16">
                    <c:v>2020/21</c:v>
                  </c:pt>
                  <c:pt idx="20">
                    <c:v>2021/22</c:v>
                  </c:pt>
                </c:lvl>
              </c:multiLvlStrCache>
            </c:multiLvlStrRef>
          </c:cat>
          <c:val>
            <c:numRef>
              <c:f>'Annex D Table c'!$D$5:$D$26</c:f>
              <c:numCache>
                <c:formatCode>General</c:formatCode>
                <c:ptCount val="22"/>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84</c:v>
                </c:pt>
                <c:pt idx="16">
                  <c:v>19</c:v>
                </c:pt>
                <c:pt idx="17">
                  <c:v>17</c:v>
                </c:pt>
                <c:pt idx="18">
                  <c:v>38</c:v>
                </c:pt>
                <c:pt idx="19">
                  <c:v>40</c:v>
                </c:pt>
                <c:pt idx="20">
                  <c:v>40</c:v>
                </c:pt>
                <c:pt idx="21">
                  <c:v>40</c:v>
                </c:pt>
              </c:numCache>
            </c:numRef>
          </c:val>
          <c:extLst>
            <c:ext xmlns:c16="http://schemas.microsoft.com/office/drawing/2014/chart" uri="{C3380CC4-5D6E-409C-BE32-E72D297353CC}">
              <c16:uniqueId val="{00000001-E0FC-4E70-BD6B-E78D04CB371B}"/>
            </c:ext>
          </c:extLst>
        </c:ser>
        <c:ser>
          <c:idx val="2"/>
          <c:order val="2"/>
          <c:tx>
            <c:strRef>
              <c:f>'Annex D Table c'!$E$4</c:f>
              <c:strCache>
                <c:ptCount val="1"/>
                <c:pt idx="0">
                  <c:v>Inquiries</c:v>
                </c:pt>
              </c:strCache>
            </c:strRef>
          </c:tx>
          <c:spPr>
            <a:solidFill>
              <a:srgbClr val="00B050"/>
            </a:solidFill>
            <a:ln>
              <a:noFill/>
            </a:ln>
            <a:effectLst/>
          </c:spPr>
          <c:invertIfNegative val="0"/>
          <c:cat>
            <c:multiLvlStrRef>
              <c:f>'Annex D Table c'!$A$5:$B$26</c:f>
              <c:multiLvlStrCache>
                <c:ptCount val="22"/>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lvl>
                <c:lvl>
                  <c:pt idx="0">
                    <c:v>2016/17</c:v>
                  </c:pt>
                  <c:pt idx="4">
                    <c:v>2017/18</c:v>
                  </c:pt>
                  <c:pt idx="8">
                    <c:v>2018/19</c:v>
                  </c:pt>
                  <c:pt idx="12">
                    <c:v>2019/20</c:v>
                  </c:pt>
                  <c:pt idx="16">
                    <c:v>2020/21</c:v>
                  </c:pt>
                  <c:pt idx="20">
                    <c:v>2021/22</c:v>
                  </c:pt>
                </c:lvl>
              </c:multiLvlStrCache>
            </c:multiLvlStrRef>
          </c:cat>
          <c:val>
            <c:numRef>
              <c:f>'Annex D Table c'!$E$5:$E$26</c:f>
              <c:numCache>
                <c:formatCode>General</c:formatCode>
                <c:ptCount val="22"/>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38</c:v>
                </c:pt>
                <c:pt idx="21">
                  <c:v>29</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Quarter /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1916</c:v>
                </c:pt>
                <c:pt idx="1">
                  <c:v>1677</c:v>
                </c:pt>
                <c:pt idx="2">
                  <c:v>1382</c:v>
                </c:pt>
                <c:pt idx="3">
                  <c:v>1360</c:v>
                </c:pt>
                <c:pt idx="4">
                  <c:v>1371</c:v>
                </c:pt>
                <c:pt idx="5">
                  <c:v>1401</c:v>
                </c:pt>
                <c:pt idx="6">
                  <c:v>1348</c:v>
                </c:pt>
                <c:pt idx="7">
                  <c:v>1556</c:v>
                </c:pt>
                <c:pt idx="8">
                  <c:v>1676</c:v>
                </c:pt>
                <c:pt idx="9">
                  <c:v>1324</c:v>
                </c:pt>
                <c:pt idx="10">
                  <c:v>1258</c:v>
                </c:pt>
                <c:pt idx="11">
                  <c:v>1565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1970</c:v>
                </c:pt>
                <c:pt idx="1">
                  <c:v>1725</c:v>
                </c:pt>
                <c:pt idx="2">
                  <c:v>1698</c:v>
                </c:pt>
                <c:pt idx="3">
                  <c:v>1409</c:v>
                </c:pt>
                <c:pt idx="4">
                  <c:v>1446</c:v>
                </c:pt>
                <c:pt idx="5">
                  <c:v>1613</c:v>
                </c:pt>
                <c:pt idx="6">
                  <c:v>1081</c:v>
                </c:pt>
                <c:pt idx="7">
                  <c:v>1508</c:v>
                </c:pt>
                <c:pt idx="8">
                  <c:v>1531</c:v>
                </c:pt>
                <c:pt idx="9">
                  <c:v>1302</c:v>
                </c:pt>
                <c:pt idx="10">
                  <c:v>1212</c:v>
                </c:pt>
                <c:pt idx="11">
                  <c:v>1546</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1'!$B$6:$M$6</c:f>
              <c:numCache>
                <c:formatCode>#,##0.0</c:formatCode>
                <c:ptCount val="12"/>
                <c:pt idx="0">
                  <c:v>25.571428000000001</c:v>
                </c:pt>
                <c:pt idx="1">
                  <c:v>26.857142</c:v>
                </c:pt>
                <c:pt idx="2">
                  <c:v>23.857142</c:v>
                </c:pt>
                <c:pt idx="3">
                  <c:v>22</c:v>
                </c:pt>
                <c:pt idx="4">
                  <c:v>20.857142</c:v>
                </c:pt>
                <c:pt idx="5">
                  <c:v>18.857142</c:v>
                </c:pt>
                <c:pt idx="6">
                  <c:v>21.857142</c:v>
                </c:pt>
                <c:pt idx="7">
                  <c:v>22.142856999999999</c:v>
                </c:pt>
                <c:pt idx="8">
                  <c:v>21.857142</c:v>
                </c:pt>
                <c:pt idx="9">
                  <c:v>21.285713999999999</c:v>
                </c:pt>
                <c:pt idx="10">
                  <c:v>24</c:v>
                </c:pt>
                <c:pt idx="11">
                  <c:v>24.285713999999999</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2'!$B$4:$M$4</c:f>
              <c:numCache>
                <c:formatCode>#,##0</c:formatCode>
                <c:ptCount val="12"/>
                <c:pt idx="0">
                  <c:v>1806</c:v>
                </c:pt>
                <c:pt idx="1">
                  <c:v>1696</c:v>
                </c:pt>
                <c:pt idx="2">
                  <c:v>1776</c:v>
                </c:pt>
                <c:pt idx="3">
                  <c:v>1631</c:v>
                </c:pt>
                <c:pt idx="4">
                  <c:v>1758</c:v>
                </c:pt>
                <c:pt idx="5">
                  <c:v>1965</c:v>
                </c:pt>
                <c:pt idx="6">
                  <c:v>1716</c:v>
                </c:pt>
                <c:pt idx="7">
                  <c:v>1678</c:v>
                </c:pt>
                <c:pt idx="8">
                  <c:v>1793</c:v>
                </c:pt>
                <c:pt idx="9">
                  <c:v>1724</c:v>
                </c:pt>
                <c:pt idx="10">
                  <c:v>1706</c:v>
                </c:pt>
                <c:pt idx="11">
                  <c:v>1771</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2'!$B$5:$M$5</c:f>
              <c:numCache>
                <c:formatCode>#,##0</c:formatCode>
                <c:ptCount val="12"/>
                <c:pt idx="0">
                  <c:v>2147</c:v>
                </c:pt>
                <c:pt idx="1">
                  <c:v>1885</c:v>
                </c:pt>
                <c:pt idx="2">
                  <c:v>1868</c:v>
                </c:pt>
                <c:pt idx="3">
                  <c:v>1573</c:v>
                </c:pt>
                <c:pt idx="4">
                  <c:v>1625</c:v>
                </c:pt>
                <c:pt idx="5">
                  <c:v>1832</c:v>
                </c:pt>
                <c:pt idx="6">
                  <c:v>1238</c:v>
                </c:pt>
                <c:pt idx="7">
                  <c:v>1667</c:v>
                </c:pt>
                <c:pt idx="8">
                  <c:v>1741</c:v>
                </c:pt>
                <c:pt idx="9">
                  <c:v>1490</c:v>
                </c:pt>
                <c:pt idx="10">
                  <c:v>1370</c:v>
                </c:pt>
                <c:pt idx="11">
                  <c:v>1738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2'!$B$7:$M$7</c:f>
              <c:numCache>
                <c:formatCode>#,##0</c:formatCode>
                <c:ptCount val="12"/>
                <c:pt idx="3">
                  <c:v>10880</c:v>
                </c:pt>
                <c:pt idx="4">
                  <c:v>11001</c:v>
                </c:pt>
                <c:pt idx="5">
                  <c:v>11293</c:v>
                </c:pt>
                <c:pt idx="6">
                  <c:v>11725</c:v>
                </c:pt>
                <c:pt idx="7">
                  <c:v>11733</c:v>
                </c:pt>
                <c:pt idx="8">
                  <c:v>11823</c:v>
                </c:pt>
                <c:pt idx="9">
                  <c:v>11987</c:v>
                </c:pt>
                <c:pt idx="10">
                  <c:v>12525</c:v>
                </c:pt>
                <c:pt idx="11">
                  <c:v>12592</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2'!$B$4:$M$4</c:f>
              <c:numCache>
                <c:formatCode>#,##0</c:formatCode>
                <c:ptCount val="12"/>
                <c:pt idx="0">
                  <c:v>1806</c:v>
                </c:pt>
                <c:pt idx="1">
                  <c:v>1696</c:v>
                </c:pt>
                <c:pt idx="2">
                  <c:v>1776</c:v>
                </c:pt>
                <c:pt idx="3">
                  <c:v>1631</c:v>
                </c:pt>
                <c:pt idx="4">
                  <c:v>1758</c:v>
                </c:pt>
                <c:pt idx="5">
                  <c:v>1965</c:v>
                </c:pt>
                <c:pt idx="6">
                  <c:v>1716</c:v>
                </c:pt>
                <c:pt idx="7">
                  <c:v>1678</c:v>
                </c:pt>
                <c:pt idx="8">
                  <c:v>1793</c:v>
                </c:pt>
                <c:pt idx="9">
                  <c:v>1724</c:v>
                </c:pt>
                <c:pt idx="10">
                  <c:v>1706</c:v>
                </c:pt>
                <c:pt idx="11">
                  <c:v>1771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2'!$B$5:$M$5</c:f>
              <c:numCache>
                <c:formatCode>#,##0</c:formatCode>
                <c:ptCount val="12"/>
                <c:pt idx="0">
                  <c:v>2147</c:v>
                </c:pt>
                <c:pt idx="1">
                  <c:v>1885</c:v>
                </c:pt>
                <c:pt idx="2">
                  <c:v>1868</c:v>
                </c:pt>
                <c:pt idx="3">
                  <c:v>1573</c:v>
                </c:pt>
                <c:pt idx="4">
                  <c:v>1625</c:v>
                </c:pt>
                <c:pt idx="5">
                  <c:v>1832</c:v>
                </c:pt>
                <c:pt idx="6">
                  <c:v>1238</c:v>
                </c:pt>
                <c:pt idx="7">
                  <c:v>1667</c:v>
                </c:pt>
                <c:pt idx="8">
                  <c:v>1741</c:v>
                </c:pt>
                <c:pt idx="9">
                  <c:v>1490</c:v>
                </c:pt>
                <c:pt idx="10">
                  <c:v>1370</c:v>
                </c:pt>
                <c:pt idx="11">
                  <c:v>1738</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dPt>
            <c:idx val="5"/>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D-7DBD-4A78-9A89-31731F7D00F0}"/>
              </c:ext>
            </c:extLst>
          </c:dPt>
          <c:dPt>
            <c:idx val="6"/>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F-7DBD-4A78-9A89-31731F7D00F0}"/>
              </c:ext>
            </c:extLst>
          </c:dPt>
          <c:val>
            <c:numRef>
              <c:f>'Table 2'!$B$6:$M$6</c:f>
              <c:numCache>
                <c:formatCode>#,##0</c:formatCode>
                <c:ptCount val="12"/>
                <c:pt idx="0">
                  <c:v>10539</c:v>
                </c:pt>
                <c:pt idx="1">
                  <c:v>10367</c:v>
                </c:pt>
                <c:pt idx="2">
                  <c:v>10233</c:v>
                </c:pt>
                <c:pt idx="3">
                  <c:v>10314</c:v>
                </c:pt>
                <c:pt idx="4">
                  <c:v>10447</c:v>
                </c:pt>
                <c:pt idx="5">
                  <c:v>10719</c:v>
                </c:pt>
                <c:pt idx="6">
                  <c:v>11183</c:v>
                </c:pt>
                <c:pt idx="7">
                  <c:v>11223</c:v>
                </c:pt>
                <c:pt idx="8">
                  <c:v>11266</c:v>
                </c:pt>
                <c:pt idx="9">
                  <c:v>11509</c:v>
                </c:pt>
                <c:pt idx="10">
                  <c:v>11961</c:v>
                </c:pt>
                <c:pt idx="11">
                  <c:v>12015</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solidFill>
                  <a:srgbClr val="4472C4"/>
                </a:solidFill>
                <a:round/>
              </a:ln>
              <a:effectLst/>
            </c:spPr>
            <c:extLst>
              <c:ext xmlns:c16="http://schemas.microsoft.com/office/drawing/2014/chart" uri="{C3380CC4-5D6E-409C-BE32-E72D297353CC}">
                <c16:uniqueId val="{00000012-7DBD-4A78-9A89-31731F7D00F0}"/>
              </c:ext>
            </c:extLst>
          </c:dPt>
          <c:val>
            <c:numRef>
              <c:f>'Table 2'!$B$7:$M$7</c:f>
              <c:numCache>
                <c:formatCode>#,##0</c:formatCode>
                <c:ptCount val="12"/>
                <c:pt idx="3">
                  <c:v>10880</c:v>
                </c:pt>
                <c:pt idx="4">
                  <c:v>11001</c:v>
                </c:pt>
                <c:pt idx="5">
                  <c:v>11293</c:v>
                </c:pt>
                <c:pt idx="6">
                  <c:v>11725</c:v>
                </c:pt>
                <c:pt idx="7">
                  <c:v>11733</c:v>
                </c:pt>
                <c:pt idx="8">
                  <c:v>11823</c:v>
                </c:pt>
                <c:pt idx="9">
                  <c:v>11987</c:v>
                </c:pt>
                <c:pt idx="10">
                  <c:v>12525</c:v>
                </c:pt>
                <c:pt idx="11">
                  <c:v>12592</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3'!$B$3:$M$3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3'!$B$4:$M$4</c:f>
              <c:numCache>
                <c:formatCode>#,##0</c:formatCode>
                <c:ptCount val="12"/>
                <c:pt idx="0">
                  <c:v>1970</c:v>
                </c:pt>
                <c:pt idx="1">
                  <c:v>1725</c:v>
                </c:pt>
                <c:pt idx="2">
                  <c:v>1698</c:v>
                </c:pt>
                <c:pt idx="3">
                  <c:v>1409</c:v>
                </c:pt>
                <c:pt idx="4">
                  <c:v>1446</c:v>
                </c:pt>
                <c:pt idx="5">
                  <c:v>1613</c:v>
                </c:pt>
                <c:pt idx="6">
                  <c:v>1081</c:v>
                </c:pt>
                <c:pt idx="7">
                  <c:v>1508</c:v>
                </c:pt>
                <c:pt idx="8">
                  <c:v>1531</c:v>
                </c:pt>
                <c:pt idx="9">
                  <c:v>1302</c:v>
                </c:pt>
                <c:pt idx="10">
                  <c:v>1212</c:v>
                </c:pt>
                <c:pt idx="11">
                  <c:v>1546</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date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Offset val="100"/>
        <c:baseTimeUnit val="months"/>
      </c:date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0"/>
              <c:layout>
                <c:manualLayout>
                  <c:x val="-0.27603063767972402"/>
                  <c:y val="-0.196513470681458"/>
                </c:manualLayout>
              </c:layout>
              <c:showLegendKey val="0"/>
              <c:showVal val="1"/>
              <c:showCatName val="1"/>
              <c:showSerName val="0"/>
              <c:showPercent val="1"/>
              <c:showBubbleSize val="0"/>
              <c:extLst>
                <c:ext xmlns:c15="http://schemas.microsoft.com/office/drawing/2012/chart" uri="{CE6537A1-D6FC-4f65-9D91-7224C49458BB}">
                  <c15:layout>
                    <c:manualLayout>
                      <c:w val="0.45702306079664567"/>
                      <c:h val="0.21870047543581617"/>
                    </c:manualLayout>
                  </c15:layout>
                </c:ext>
                <c:ext xmlns:c16="http://schemas.microsoft.com/office/drawing/2014/chart" uri="{C3380CC4-5D6E-409C-BE32-E72D297353CC}">
                  <c16:uniqueId val="{00000001-9602-462A-8A32-58F30EA91975}"/>
                </c:ext>
              </c:extLst>
            </c:dLbl>
            <c:dLbl>
              <c:idx val="1"/>
              <c:layout>
                <c:manualLayout>
                  <c:x val="2.4087775191623056E-2"/>
                  <c:y val="-3.3923410672567031E-2"/>
                </c:manualLayout>
              </c:layout>
              <c:showLegendKey val="0"/>
              <c:showVal val="1"/>
              <c:showCatName val="1"/>
              <c:showSerName val="0"/>
              <c:showPercent val="1"/>
              <c:showBubbleSize val="0"/>
              <c:extLst>
                <c:ext xmlns:c15="http://schemas.microsoft.com/office/drawing/2012/chart" uri="{CE6537A1-D6FC-4f65-9D91-7224C49458BB}">
                  <c15:layout>
                    <c:manualLayout>
                      <c:w val="0.41575111287189737"/>
                      <c:h val="9.4643423137876381E-2"/>
                    </c:manualLayout>
                  </c15:layout>
                </c:ext>
                <c:ext xmlns:c16="http://schemas.microsoft.com/office/drawing/2014/chart" uri="{C3380CC4-5D6E-409C-BE32-E72D297353CC}">
                  <c16:uniqueId val="{00000003-9602-462A-8A32-58F30EA91975}"/>
                </c:ext>
              </c:extLst>
            </c:dLbl>
            <c:dLbl>
              <c:idx val="2"/>
              <c:layout>
                <c:manualLayout>
                  <c:x val="0.37325211707027189"/>
                  <c:y val="1.7214057034079532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9499639589076521"/>
                      <c:h val="0.10098256735340728"/>
                    </c:manualLayout>
                  </c15:layout>
                </c:ext>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15340</c:v>
                </c:pt>
                <c:pt idx="1">
                  <c:v>2062</c:v>
                </c:pt>
                <c:pt idx="2">
                  <c:v>639</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16994</c:v>
                </c:pt>
                <c:pt idx="1">
                  <c:v>642</c:v>
                </c:pt>
                <c:pt idx="2">
                  <c:v>405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5'!$B$3:$M$3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5'!$B$4:$M$4</c:f>
              <c:numCache>
                <c:formatCode>_-* #,##0.0_-;\-* #,##0.0_-;_-* "-"??_-;_-@_-</c:formatCode>
                <c:ptCount val="12"/>
                <c:pt idx="0">
                  <c:v>28.408629045685149</c:v>
                </c:pt>
                <c:pt idx="1">
                  <c:v>28.531345346666555</c:v>
                </c:pt>
                <c:pt idx="2">
                  <c:v>27.812720451118945</c:v>
                </c:pt>
                <c:pt idx="3">
                  <c:v>27.731521442867201</c:v>
                </c:pt>
                <c:pt idx="4">
                  <c:v>26.668543352005479</c:v>
                </c:pt>
                <c:pt idx="5">
                  <c:v>23.94792269001864</c:v>
                </c:pt>
                <c:pt idx="6">
                  <c:v>27.334874718778927</c:v>
                </c:pt>
                <c:pt idx="7">
                  <c:v>26.181697221485269</c:v>
                </c:pt>
                <c:pt idx="8">
                  <c:v>28.31529305682556</c:v>
                </c:pt>
                <c:pt idx="9">
                  <c:v>27.284068076804751</c:v>
                </c:pt>
                <c:pt idx="10">
                  <c:v>30.994341891089118</c:v>
                </c:pt>
                <c:pt idx="11">
                  <c:v>28.609683567270359</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5'!$B$3:$M$3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5'!$B$5:$M$5</c:f>
              <c:numCache>
                <c:formatCode>_-* #,##0.0_-;\-* #,##0.0_-;_-* "-"??_-;_-@_-</c:formatCode>
                <c:ptCount val="12"/>
                <c:pt idx="0">
                  <c:v>25.571428000000001</c:v>
                </c:pt>
                <c:pt idx="1">
                  <c:v>26.857142</c:v>
                </c:pt>
                <c:pt idx="2">
                  <c:v>23.857142</c:v>
                </c:pt>
                <c:pt idx="3">
                  <c:v>22</c:v>
                </c:pt>
                <c:pt idx="4">
                  <c:v>20.857142</c:v>
                </c:pt>
                <c:pt idx="5">
                  <c:v>18.857142</c:v>
                </c:pt>
                <c:pt idx="6">
                  <c:v>21.857142</c:v>
                </c:pt>
                <c:pt idx="7">
                  <c:v>22.142856999999999</c:v>
                </c:pt>
                <c:pt idx="8">
                  <c:v>21.857142</c:v>
                </c:pt>
                <c:pt idx="9">
                  <c:v>21.285713999999999</c:v>
                </c:pt>
                <c:pt idx="10">
                  <c:v>24</c:v>
                </c:pt>
                <c:pt idx="11">
                  <c:v>24.285713999999999</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196620917894234E-2"/>
          <c:y val="2.2984270530535228E-2"/>
          <c:w val="0.89710032240006432"/>
          <c:h val="0.75545217777449813"/>
        </c:manualLayout>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7'!$C$3:$N$3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7'!$C$5:$N$5</c:f>
              <c:numCache>
                <c:formatCode>0.0</c:formatCode>
                <c:ptCount val="12"/>
                <c:pt idx="0">
                  <c:v>24.142856999999999</c:v>
                </c:pt>
                <c:pt idx="1">
                  <c:v>25.571428000000001</c:v>
                </c:pt>
                <c:pt idx="2">
                  <c:v>22.714285</c:v>
                </c:pt>
                <c:pt idx="3">
                  <c:v>20.7857135</c:v>
                </c:pt>
                <c:pt idx="4">
                  <c:v>19.642856500000001</c:v>
                </c:pt>
                <c:pt idx="5">
                  <c:v>18.285713999999999</c:v>
                </c:pt>
                <c:pt idx="6">
                  <c:v>20.857142</c:v>
                </c:pt>
                <c:pt idx="7">
                  <c:v>21.571428000000001</c:v>
                </c:pt>
                <c:pt idx="8">
                  <c:v>20.714285</c:v>
                </c:pt>
                <c:pt idx="9">
                  <c:v>20.428571000000002</c:v>
                </c:pt>
                <c:pt idx="10">
                  <c:v>23</c:v>
                </c:pt>
                <c:pt idx="11">
                  <c:v>23.571428000000001</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7'!$C$3:$N$3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7'!$C$8:$N$8</c:f>
              <c:numCache>
                <c:formatCode>0.0</c:formatCode>
                <c:ptCount val="12"/>
                <c:pt idx="0">
                  <c:v>38.428570999999998</c:v>
                </c:pt>
                <c:pt idx="1">
                  <c:v>34.571427999999997</c:v>
                </c:pt>
                <c:pt idx="2">
                  <c:v>36.857142000000003</c:v>
                </c:pt>
                <c:pt idx="3">
                  <c:v>37.785713999999999</c:v>
                </c:pt>
                <c:pt idx="4">
                  <c:v>34.857142499999995</c:v>
                </c:pt>
                <c:pt idx="5">
                  <c:v>30.5</c:v>
                </c:pt>
                <c:pt idx="6">
                  <c:v>35.214285500000003</c:v>
                </c:pt>
                <c:pt idx="7">
                  <c:v>28.285713999999999</c:v>
                </c:pt>
                <c:pt idx="8">
                  <c:v>38.857142000000003</c:v>
                </c:pt>
                <c:pt idx="9">
                  <c:v>32.285713999999999</c:v>
                </c:pt>
                <c:pt idx="10">
                  <c:v>41.357142499999995</c:v>
                </c:pt>
                <c:pt idx="11">
                  <c:v>33.214285500000003</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'Table 7'!$C$3:$N$3</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'Table 7'!$C$11:$N$11</c:f>
              <c:numCache>
                <c:formatCode>0.0</c:formatCode>
                <c:ptCount val="12"/>
                <c:pt idx="0">
                  <c:v>37.285713999999999</c:v>
                </c:pt>
                <c:pt idx="1">
                  <c:v>41.142856500000001</c:v>
                </c:pt>
                <c:pt idx="2">
                  <c:v>45.571427999999997</c:v>
                </c:pt>
                <c:pt idx="3">
                  <c:v>52.857142000000003</c:v>
                </c:pt>
                <c:pt idx="4">
                  <c:v>53.642856999999999</c:v>
                </c:pt>
                <c:pt idx="5">
                  <c:v>15</c:v>
                </c:pt>
                <c:pt idx="6">
                  <c:v>22</c:v>
                </c:pt>
                <c:pt idx="7">
                  <c:v>15.571427999999999</c:v>
                </c:pt>
                <c:pt idx="8">
                  <c:v>28</c:v>
                </c:pt>
                <c:pt idx="9">
                  <c:v>22.428571000000002</c:v>
                </c:pt>
                <c:pt idx="10">
                  <c:v>18</c:v>
                </c:pt>
                <c:pt idx="11">
                  <c:v>31.714285499999999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numRef>
              <c:f>'for graphs only'!$B$7:$M$7</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'for graphs only'!$B$9:$M$9</c:f>
              <c:numCache>
                <c:formatCode>_-* #,##0.0_-;\-* #,##0.0_-;_-* "-"??_-;_-@_-</c:formatCode>
                <c:ptCount val="12"/>
                <c:pt idx="0">
                  <c:v>45.673468999999997</c:v>
                </c:pt>
                <c:pt idx="1">
                  <c:v>45.673468714285718</c:v>
                </c:pt>
                <c:pt idx="2">
                  <c:v>35.349205999999995</c:v>
                </c:pt>
                <c:pt idx="3">
                  <c:v>36.494505153846156</c:v>
                </c:pt>
                <c:pt idx="4">
                  <c:v>40.660713749999992</c:v>
                </c:pt>
                <c:pt idx="5">
                  <c:v>36.704761400000002</c:v>
                </c:pt>
                <c:pt idx="6">
                  <c:v>53.537814647058816</c:v>
                </c:pt>
                <c:pt idx="7">
                  <c:v>34.285713999999999</c:v>
                </c:pt>
                <c:pt idx="8">
                  <c:v>40.695237633333335</c:v>
                </c:pt>
                <c:pt idx="9">
                  <c:v>31.974025545454548</c:v>
                </c:pt>
                <c:pt idx="10">
                  <c:v>39.619047266666669</c:v>
                </c:pt>
                <c:pt idx="11">
                  <c:v>30.466165</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numRef>
              <c:f>'for graphs only'!$B$7:$M$7</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'for graphs only'!$B$10:$M$10</c:f>
              <c:numCache>
                <c:formatCode>_-* #,##0.0_-;\-* #,##0.0_-;_-* "-"??_-;_-@_-</c:formatCode>
                <c:ptCount val="12"/>
                <c:pt idx="0">
                  <c:v>32.571427999999997</c:v>
                </c:pt>
                <c:pt idx="1">
                  <c:v>50.857142000000003</c:v>
                </c:pt>
                <c:pt idx="2">
                  <c:v>39.428570999999998</c:v>
                </c:pt>
                <c:pt idx="3">
                  <c:v>40.285713999999999</c:v>
                </c:pt>
                <c:pt idx="4">
                  <c:v>40.714285000000004</c:v>
                </c:pt>
                <c:pt idx="5">
                  <c:v>33.714284999999997</c:v>
                </c:pt>
                <c:pt idx="6">
                  <c:v>51.857142000000003</c:v>
                </c:pt>
                <c:pt idx="7">
                  <c:v>30.142856999999999</c:v>
                </c:pt>
                <c:pt idx="8">
                  <c:v>33.928570999999998</c:v>
                </c:pt>
                <c:pt idx="9">
                  <c:v>29.142856999999999</c:v>
                </c:pt>
                <c:pt idx="10">
                  <c:v>25.142856999999999</c:v>
                </c:pt>
                <c:pt idx="11">
                  <c:v>26.857142</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chart'!$B$5:$M$5</c:f>
              <c:numCache>
                <c:formatCode>General</c:formatCode>
                <c:ptCount val="12"/>
                <c:pt idx="0">
                  <c:v>41</c:v>
                </c:pt>
                <c:pt idx="1">
                  <c:v>43</c:v>
                </c:pt>
                <c:pt idx="2">
                  <c:v>38</c:v>
                </c:pt>
                <c:pt idx="3">
                  <c:v>32</c:v>
                </c:pt>
                <c:pt idx="4">
                  <c:v>23</c:v>
                </c:pt>
                <c:pt idx="5">
                  <c:v>32</c:v>
                </c:pt>
                <c:pt idx="6">
                  <c:v>32</c:v>
                </c:pt>
                <c:pt idx="7">
                  <c:v>24</c:v>
                </c:pt>
                <c:pt idx="8">
                  <c:v>35</c:v>
                </c:pt>
                <c:pt idx="9">
                  <c:v>17</c:v>
                </c:pt>
                <c:pt idx="10">
                  <c:v>4</c:v>
                </c:pt>
                <c:pt idx="11">
                  <c:v>6</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chart'!$B$6:$M$6</c:f>
              <c:numCache>
                <c:formatCode>General</c:formatCode>
                <c:ptCount val="12"/>
                <c:pt idx="0">
                  <c:v>11</c:v>
                </c:pt>
                <c:pt idx="1">
                  <c:v>17</c:v>
                </c:pt>
                <c:pt idx="2">
                  <c:v>18</c:v>
                </c:pt>
                <c:pt idx="3">
                  <c:v>15</c:v>
                </c:pt>
                <c:pt idx="4">
                  <c:v>13</c:v>
                </c:pt>
                <c:pt idx="5">
                  <c:v>22</c:v>
                </c:pt>
                <c:pt idx="6">
                  <c:v>16</c:v>
                </c:pt>
                <c:pt idx="7">
                  <c:v>25</c:v>
                </c:pt>
                <c:pt idx="8">
                  <c:v>20</c:v>
                </c:pt>
                <c:pt idx="9">
                  <c:v>12</c:v>
                </c:pt>
                <c:pt idx="10">
                  <c:v>11</c:v>
                </c:pt>
                <c:pt idx="11">
                  <c:v>9</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chart'!$B$7:$M$7</c:f>
              <c:numCache>
                <c:formatCode>General</c:formatCode>
                <c:ptCount val="12"/>
                <c:pt idx="0">
                  <c:v>15</c:v>
                </c:pt>
                <c:pt idx="1">
                  <c:v>18</c:v>
                </c:pt>
                <c:pt idx="2">
                  <c:v>21</c:v>
                </c:pt>
                <c:pt idx="3">
                  <c:v>29</c:v>
                </c:pt>
                <c:pt idx="4">
                  <c:v>37</c:v>
                </c:pt>
                <c:pt idx="5">
                  <c:v>30</c:v>
                </c:pt>
                <c:pt idx="6">
                  <c:v>29</c:v>
                </c:pt>
                <c:pt idx="7">
                  <c:v>16</c:v>
                </c:pt>
                <c:pt idx="8">
                  <c:v>18</c:v>
                </c:pt>
                <c:pt idx="9">
                  <c:v>20</c:v>
                </c:pt>
                <c:pt idx="10">
                  <c:v>9</c:v>
                </c:pt>
                <c:pt idx="11">
                  <c:v>5</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chart'!$B$8:$M$8</c:f>
              <c:numCache>
                <c:formatCode>General</c:formatCode>
                <c:ptCount val="12"/>
                <c:pt idx="0">
                  <c:v>14</c:v>
                </c:pt>
                <c:pt idx="1">
                  <c:v>12</c:v>
                </c:pt>
                <c:pt idx="2">
                  <c:v>12</c:v>
                </c:pt>
                <c:pt idx="3">
                  <c:v>5</c:v>
                </c:pt>
                <c:pt idx="4">
                  <c:v>7</c:v>
                </c:pt>
                <c:pt idx="5">
                  <c:v>9</c:v>
                </c:pt>
                <c:pt idx="6">
                  <c:v>5</c:v>
                </c:pt>
                <c:pt idx="7">
                  <c:v>6</c:v>
                </c:pt>
                <c:pt idx="8">
                  <c:v>11</c:v>
                </c:pt>
                <c:pt idx="9">
                  <c:v>6</c:v>
                </c:pt>
                <c:pt idx="10">
                  <c:v>0</c:v>
                </c:pt>
                <c:pt idx="11">
                  <c:v>5</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chart'!$B$9:$M$9</c:f>
              <c:numCache>
                <c:formatCode>General</c:formatCode>
                <c:ptCount val="12"/>
                <c:pt idx="0">
                  <c:v>10</c:v>
                </c:pt>
                <c:pt idx="1">
                  <c:v>3</c:v>
                </c:pt>
                <c:pt idx="2">
                  <c:v>18</c:v>
                </c:pt>
                <c:pt idx="3">
                  <c:v>7</c:v>
                </c:pt>
                <c:pt idx="4">
                  <c:v>8</c:v>
                </c:pt>
                <c:pt idx="5">
                  <c:v>2</c:v>
                </c:pt>
                <c:pt idx="6">
                  <c:v>7</c:v>
                </c:pt>
                <c:pt idx="7">
                  <c:v>1</c:v>
                </c:pt>
                <c:pt idx="8">
                  <c:v>4</c:v>
                </c:pt>
                <c:pt idx="9">
                  <c:v>0</c:v>
                </c:pt>
                <c:pt idx="10">
                  <c:v>2</c:v>
                </c:pt>
                <c:pt idx="11">
                  <c:v>0</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chart'!$B$10:$M$10</c:f>
              <c:numCache>
                <c:formatCode>General</c:formatCode>
                <c:ptCount val="12"/>
                <c:pt idx="0">
                  <c:v>4</c:v>
                </c:pt>
                <c:pt idx="1">
                  <c:v>16</c:v>
                </c:pt>
                <c:pt idx="2">
                  <c:v>6</c:v>
                </c:pt>
                <c:pt idx="3">
                  <c:v>11</c:v>
                </c:pt>
                <c:pt idx="4">
                  <c:v>10</c:v>
                </c:pt>
                <c:pt idx="5">
                  <c:v>9</c:v>
                </c:pt>
                <c:pt idx="6">
                  <c:v>5</c:v>
                </c:pt>
                <c:pt idx="7">
                  <c:v>5</c:v>
                </c:pt>
                <c:pt idx="8">
                  <c:v>5</c:v>
                </c:pt>
                <c:pt idx="9">
                  <c:v>3</c:v>
                </c:pt>
                <c:pt idx="10">
                  <c:v>2</c:v>
                </c:pt>
                <c:pt idx="11">
                  <c:v>5</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chart'!$B$4:$M$4</c:f>
              <c:numCache>
                <c:formatCode>mmm\-yy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'virtual events for chart'!$B$11:$M$11</c:f>
              <c:numCache>
                <c:formatCode>General</c:formatCode>
                <c:ptCount val="12"/>
                <c:pt idx="0">
                  <c:v>95</c:v>
                </c:pt>
                <c:pt idx="1">
                  <c:v>109</c:v>
                </c:pt>
                <c:pt idx="2">
                  <c:v>113</c:v>
                </c:pt>
                <c:pt idx="3">
                  <c:v>99</c:v>
                </c:pt>
                <c:pt idx="4">
                  <c:v>98</c:v>
                </c:pt>
                <c:pt idx="5">
                  <c:v>104</c:v>
                </c:pt>
                <c:pt idx="6">
                  <c:v>94</c:v>
                </c:pt>
                <c:pt idx="7">
                  <c:v>77</c:v>
                </c:pt>
                <c:pt idx="8">
                  <c:v>93</c:v>
                </c:pt>
                <c:pt idx="9">
                  <c:v>58</c:v>
                </c:pt>
                <c:pt idx="10">
                  <c:v>28</c:v>
                </c:pt>
                <c:pt idx="11">
                  <c:v>30</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17</xdr:col>
      <xdr:colOff>533401</xdr:colOff>
      <xdr:row>36</xdr:row>
      <xdr:rowOff>164571</xdr:rowOff>
    </xdr:to>
    <xdr:grpSp>
      <xdr:nvGrpSpPr>
        <xdr:cNvPr id="4" name="Group 3">
          <a:extLst>
            <a:ext uri="{FF2B5EF4-FFF2-40B4-BE49-F238E27FC236}">
              <a16:creationId xmlns:a16="http://schemas.microsoft.com/office/drawing/2014/main" id="{3D941E56-7D93-43DC-92A6-45600D6BB556}"/>
            </a:ext>
          </a:extLst>
        </xdr:cNvPr>
        <xdr:cNvGrpSpPr/>
      </xdr:nvGrpSpPr>
      <xdr:grpSpPr>
        <a:xfrm>
          <a:off x="0" y="365125"/>
          <a:ext cx="12039601" cy="6333596"/>
          <a:chOff x="0" y="362656"/>
          <a:chExt cx="12457290" cy="6420026"/>
        </a:xfrm>
      </xdr:grpSpPr>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362656"/>
          <a:ext cx="12457290" cy="642002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444260" y="1476569"/>
            <a:ext cx="2393452" cy="5110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a:t>Median time,</a:t>
            </a:r>
          </a:p>
          <a:p>
            <a:pPr algn="ctr"/>
            <a:r>
              <a:rPr lang="en-GB" sz="1400"/>
              <a:t> valid to decision (weeks)</a:t>
            </a:r>
          </a:p>
        </xdr:txBody>
      </xdr:sp>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1825197" y="5985291"/>
            <a:ext cx="787060" cy="146606"/>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3618099" y="5990151"/>
            <a:ext cx="2536170" cy="169177"/>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0.65039</cdr:x>
      <cdr:y>0.0787</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6634807" y="477800"/>
          <a:ext cx="2920115" cy="3197858"/>
          <a:chOff x="6634807" y="477800"/>
          <a:chExt cx="2920115" cy="31978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6634807" y="4778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1.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0.38861</cdr:x>
      <cdr:y>0.05584</cdr:y>
    </cdr:from>
    <cdr:to>
      <cdr:x>0.63611</cdr:x>
      <cdr:y>0.365</cdr:y>
    </cdr:to>
    <cdr:grpSp>
      <cdr:nvGrpSpPr>
        <cdr:cNvPr id="4" name="Group 3">
          <a:extLst xmlns:a="http://schemas.openxmlformats.org/drawingml/2006/main">
            <a:ext uri="{FF2B5EF4-FFF2-40B4-BE49-F238E27FC236}">
              <a16:creationId xmlns:a16="http://schemas.microsoft.com/office/drawing/2014/main" id="{F9DA8E59-4A90-4791-98DC-D3D45505DC8A}"/>
            </a:ext>
          </a:extLst>
        </cdr:cNvPr>
        <cdr:cNvGrpSpPr/>
      </cdr:nvGrpSpPr>
      <cdr:grpSpPr>
        <a:xfrm xmlns:a="http://schemas.openxmlformats.org/drawingml/2006/main">
          <a:off x="4441812" y="297673"/>
          <a:ext cx="2828925" cy="1648078"/>
          <a:chOff x="4441812" y="307956"/>
          <a:chExt cx="2828925" cy="1705010"/>
        </a:xfrm>
      </cdr:grpSpPr>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4441812" y="307956"/>
            <a:ext cx="1743075" cy="31435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5527662" y="1698612"/>
            <a:ext cx="1743075" cy="31435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B564DD8F-3DFD-4AB4-84E0-72BFDCCF2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19</xdr:col>
      <xdr:colOff>190500</xdr:colOff>
      <xdr:row>31</xdr:row>
      <xdr:rowOff>142874</xdr:rowOff>
    </xdr:to>
    <xdr:grpSp>
      <xdr:nvGrpSpPr>
        <xdr:cNvPr id="8" name="Group 7">
          <a:extLst>
            <a:ext uri="{FF2B5EF4-FFF2-40B4-BE49-F238E27FC236}">
              <a16:creationId xmlns:a16="http://schemas.microsoft.com/office/drawing/2014/main" id="{6FE30345-3D50-4245-B1CF-3374EF60245F}"/>
            </a:ext>
          </a:extLst>
        </xdr:cNvPr>
        <xdr:cNvGrpSpPr/>
      </xdr:nvGrpSpPr>
      <xdr:grpSpPr>
        <a:xfrm>
          <a:off x="142874" y="409574"/>
          <a:ext cx="11630026" cy="5353050"/>
          <a:chOff x="142874" y="419099"/>
          <a:chExt cx="11630026" cy="5445125"/>
        </a:xfrm>
      </xdr:grpSpPr>
      <xdr:graphicFrame macro="">
        <xdr:nvGraphicFramePr>
          <xdr:cNvPr id="2" name="Chart 1">
            <a:extLst>
              <a:ext uri="{FF2B5EF4-FFF2-40B4-BE49-F238E27FC236}">
                <a16:creationId xmlns:a16="http://schemas.microsoft.com/office/drawing/2014/main" id="{655B89D8-E26E-4B57-8379-B90C31518F65}"/>
              </a:ext>
            </a:extLst>
          </xdr:cNvPr>
          <xdr:cNvGraphicFramePr>
            <a:graphicFrameLocks/>
          </xdr:cNvGraphicFramePr>
        </xdr:nvGraphicFramePr>
        <xdr:xfrm>
          <a:off x="142874" y="419099"/>
          <a:ext cx="11382375" cy="544512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7" name="Group 6">
            <a:extLst>
              <a:ext uri="{FF2B5EF4-FFF2-40B4-BE49-F238E27FC236}">
                <a16:creationId xmlns:a16="http://schemas.microsoft.com/office/drawing/2014/main" id="{74F1B3C6-9203-43F5-99C5-D894CE131840}"/>
              </a:ext>
            </a:extLst>
          </xdr:cNvPr>
          <xdr:cNvGrpSpPr/>
        </xdr:nvGrpSpPr>
        <xdr:grpSpPr>
          <a:xfrm>
            <a:off x="9039225" y="1104900"/>
            <a:ext cx="2733675" cy="2308225"/>
            <a:chOff x="9039225" y="1123950"/>
            <a:chExt cx="2733675" cy="2390775"/>
          </a:xfrm>
        </xdr:grpSpPr>
        <xdr:sp macro="" textlink="">
          <xdr:nvSpPr>
            <xdr:cNvPr id="3" name="TextBox 2">
              <a:extLst>
                <a:ext uri="{FF2B5EF4-FFF2-40B4-BE49-F238E27FC236}">
                  <a16:creationId xmlns:a16="http://schemas.microsoft.com/office/drawing/2014/main" id="{33FD728F-065D-455E-8EFF-AAC5DC12E1D9}"/>
                </a:ext>
              </a:extLst>
            </xdr:cNvPr>
            <xdr:cNvSpPr txBox="1"/>
          </xdr:nvSpPr>
          <xdr:spPr>
            <a:xfrm>
              <a:off x="9810750" y="11239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sp macro="" textlink="">
          <xdr:nvSpPr>
            <xdr:cNvPr id="4" name="TextBox 3">
              <a:extLst>
                <a:ext uri="{FF2B5EF4-FFF2-40B4-BE49-F238E27FC236}">
                  <a16:creationId xmlns:a16="http://schemas.microsoft.com/office/drawing/2014/main" id="{3F55F774-BF22-46E6-A8E1-4E0CDC978012}"/>
                </a:ext>
              </a:extLst>
            </xdr:cNvPr>
            <xdr:cNvSpPr txBox="1"/>
          </xdr:nvSpPr>
          <xdr:spPr>
            <a:xfrm>
              <a:off x="9867900" y="22193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sp macro="" textlink="">
          <xdr:nvSpPr>
            <xdr:cNvPr id="5" name="TextBox 4">
              <a:extLst>
                <a:ext uri="{FF2B5EF4-FFF2-40B4-BE49-F238E27FC236}">
                  <a16:creationId xmlns:a16="http://schemas.microsoft.com/office/drawing/2014/main" id="{A71A4140-4E62-43C0-8726-EF852587A4B2}"/>
                </a:ext>
              </a:extLst>
            </xdr:cNvPr>
            <xdr:cNvSpPr txBox="1"/>
          </xdr:nvSpPr>
          <xdr:spPr>
            <a:xfrm>
              <a:off x="10725150" y="262890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sp macro="" textlink="">
          <xdr:nvSpPr>
            <xdr:cNvPr id="6" name="TextBox 5">
              <a:extLst>
                <a:ext uri="{FF2B5EF4-FFF2-40B4-BE49-F238E27FC236}">
                  <a16:creationId xmlns:a16="http://schemas.microsoft.com/office/drawing/2014/main" id="{3ECC02FE-470C-4598-8962-5AAA2705FED7}"/>
                </a:ext>
              </a:extLst>
            </xdr:cNvPr>
            <xdr:cNvSpPr txBox="1"/>
          </xdr:nvSpPr>
          <xdr:spPr>
            <a:xfrm>
              <a:off x="9039225" y="3200400"/>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155575</xdr:colOff>
      <xdr:row>1</xdr:row>
      <xdr:rowOff>139700</xdr:rowOff>
    </xdr:from>
    <xdr:to>
      <xdr:col>14</xdr:col>
      <xdr:colOff>269875</xdr:colOff>
      <xdr:row>26</xdr:row>
      <xdr:rowOff>22225</xdr:rowOff>
    </xdr:to>
    <xdr:grpSp>
      <xdr:nvGrpSpPr>
        <xdr:cNvPr id="5" name="Group 4">
          <a:extLst>
            <a:ext uri="{FF2B5EF4-FFF2-40B4-BE49-F238E27FC236}">
              <a16:creationId xmlns:a16="http://schemas.microsoft.com/office/drawing/2014/main" id="{85415243-FF2C-4833-A7C8-98E4B3FD6123}"/>
            </a:ext>
          </a:extLst>
        </xdr:cNvPr>
        <xdr:cNvGrpSpPr/>
      </xdr:nvGrpSpPr>
      <xdr:grpSpPr>
        <a:xfrm>
          <a:off x="155575" y="330200"/>
          <a:ext cx="8648700" cy="4406900"/>
          <a:chOff x="155575" y="336550"/>
          <a:chExt cx="8648700" cy="4486275"/>
        </a:xfrm>
      </xdr:grpSpPr>
      <xdr:graphicFrame macro="">
        <xdr:nvGraphicFramePr>
          <xdr:cNvPr id="2"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55575" y="336550"/>
          <a:ext cx="8648700" cy="4486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A1386BD4-8ED8-4F83-8130-DE59FF51403E}"/>
              </a:ext>
            </a:extLst>
          </xdr:cNvPr>
          <xdr:cNvSpPr txBox="1"/>
        </xdr:nvSpPr>
        <xdr:spPr>
          <a:xfrm>
            <a:off x="5526405" y="420370"/>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sp macro="" textlink="">
        <xdr:nvSpPr>
          <xdr:cNvPr id="4" name="Arrow: Left-Right 3">
            <a:extLst>
              <a:ext uri="{FF2B5EF4-FFF2-40B4-BE49-F238E27FC236}">
                <a16:creationId xmlns:a16="http://schemas.microsoft.com/office/drawing/2014/main" id="{94889674-FCCC-4254-96DC-2F5BB8C78D64}"/>
              </a:ext>
            </a:extLst>
          </xdr:cNvPr>
          <xdr:cNvSpPr/>
        </xdr:nvSpPr>
        <xdr:spPr>
          <a:xfrm>
            <a:off x="1625600" y="4043680"/>
            <a:ext cx="476250" cy="1143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sp macro="" textlink="">
        <xdr:nvSpPr>
          <xdr:cNvPr id="6" name="Arrow: Left-Right 5">
            <a:extLst>
              <a:ext uri="{FF2B5EF4-FFF2-40B4-BE49-F238E27FC236}">
                <a16:creationId xmlns:a16="http://schemas.microsoft.com/office/drawing/2014/main" id="{10ECE999-453E-4BC5-815C-CD9BDD7F341E}"/>
              </a:ext>
            </a:extLst>
          </xdr:cNvPr>
          <xdr:cNvSpPr/>
        </xdr:nvSpPr>
        <xdr:spPr>
          <a:xfrm>
            <a:off x="2766060" y="4054476"/>
            <a:ext cx="1624965" cy="10096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019675" y="298450"/>
    <xdr:ext cx="4543425" cy="4044950"/>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0.58879</cdr:x>
      <cdr:y>0.38329</cdr:y>
    </cdr:from>
    <cdr:to>
      <cdr:x>0.91085</cdr:x>
      <cdr:y>0.44108</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5967184" y="2327011"/>
          <a:ext cx="3263950"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0.65182</cdr:x>
      <cdr:y>0.06623</cdr:y>
    </cdr:from>
    <cdr:to>
      <cdr:x>0.97899</cdr:x>
      <cdr:y>0.11303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605930" y="402071"/>
          <a:ext cx="3315738"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0.36398</cdr:x>
      <cdr:y>0.06463</cdr:y>
    </cdr:from>
    <cdr:to>
      <cdr:x>0.95041</cdr:x>
      <cdr:y>0.52139</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3747729" y="392379"/>
          <a:ext cx="6038190" cy="2773059"/>
          <a:chOff x="3747729" y="392379"/>
          <a:chExt cx="6038190" cy="2773059"/>
        </a:xfrm>
      </cdr:grpSpPr>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3747729" y="2794733"/>
            <a:ext cx="1023577"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445209" y="1350892"/>
            <a:ext cx="1340710"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5149806" y="392379"/>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grp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tabSelected="1" zoomScale="90" zoomScaleNormal="90" workbookViewId="0"/>
  </sheetViews>
  <sheetFormatPr defaultRowHeight="14.45"/>
  <cols>
    <col min="1" max="12" width="10.5703125" bestFit="1" customWidth="1"/>
  </cols>
  <sheetData>
    <row r="1" spans="1:1" ht="15.75" customHeight="1">
      <c r="A1" s="3" t="s">
        <v>0</v>
      </c>
    </row>
    <row r="39" spans="1:12">
      <c r="A39" s="88"/>
      <c r="B39" s="88"/>
      <c r="C39" s="88"/>
      <c r="D39" s="88"/>
      <c r="E39" s="88"/>
      <c r="F39" s="88"/>
      <c r="G39" s="88"/>
      <c r="H39" s="88"/>
      <c r="I39" s="88"/>
      <c r="J39" s="88"/>
      <c r="K39" s="88"/>
      <c r="L39" s="8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election activeCell="A2" sqref="A2"/>
    </sheetView>
  </sheetViews>
  <sheetFormatPr defaultRowHeight="14.45"/>
  <sheetData>
    <row r="1" spans="1:10" ht="15.6">
      <c r="A1" s="3" t="s">
        <v>15</v>
      </c>
      <c r="B1" s="3"/>
      <c r="C1" s="3"/>
      <c r="D1" s="3"/>
      <c r="E1" s="3"/>
      <c r="F1" s="3"/>
      <c r="G1" s="3"/>
      <c r="H1" s="3"/>
      <c r="I1" s="3"/>
      <c r="J1"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9AAC-C12D-4A10-ACA6-3D856D203EE9}">
  <dimension ref="A1:L3"/>
  <sheetViews>
    <sheetView showGridLines="0" workbookViewId="0">
      <selection activeCell="A2" sqref="A2"/>
    </sheetView>
  </sheetViews>
  <sheetFormatPr defaultRowHeight="14.45"/>
  <sheetData>
    <row r="1" spans="1:12" ht="15.6">
      <c r="A1" s="3" t="s">
        <v>16</v>
      </c>
      <c r="B1" s="3"/>
      <c r="C1" s="3"/>
      <c r="D1" s="3"/>
      <c r="E1" s="3"/>
      <c r="F1" s="3"/>
      <c r="G1" s="3"/>
      <c r="H1" s="3"/>
      <c r="I1" s="3"/>
      <c r="J1" s="3"/>
      <c r="K1" s="3"/>
      <c r="L1" s="3"/>
    </row>
    <row r="2" spans="1:12">
      <c r="A2" s="65"/>
    </row>
    <row r="3" spans="1:12">
      <c r="A3" s="6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DDBE-73EC-4614-8A7E-E31A454F0363}">
  <dimension ref="A1:L3"/>
  <sheetViews>
    <sheetView showGridLines="0" workbookViewId="0">
      <selection activeCell="A2" sqref="A2"/>
    </sheetView>
  </sheetViews>
  <sheetFormatPr defaultRowHeight="14.45"/>
  <sheetData>
    <row r="1" spans="1:12" ht="15.6">
      <c r="A1" s="3" t="s">
        <v>17</v>
      </c>
      <c r="B1" s="3"/>
      <c r="C1" s="3"/>
      <c r="D1" s="3"/>
      <c r="E1" s="3"/>
      <c r="F1" s="3"/>
      <c r="G1" s="3"/>
      <c r="H1" s="3"/>
      <c r="I1" s="3"/>
      <c r="J1" s="3"/>
      <c r="K1" s="3"/>
      <c r="L1" s="3"/>
    </row>
    <row r="2" spans="1:12">
      <c r="A2" s="65"/>
    </row>
    <row r="3" spans="1:12">
      <c r="A3" s="6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45"/>
  <cols>
    <col min="1" max="1" width="27.28515625" bestFit="1" customWidth="1"/>
    <col min="2" max="13" width="12.85546875" customWidth="1"/>
  </cols>
  <sheetData>
    <row r="4" spans="1:13" ht="18.600000000000001">
      <c r="A4" s="20"/>
      <c r="B4" s="52">
        <f>'Table 12'!B3</f>
        <v>44105</v>
      </c>
      <c r="C4" s="52">
        <f>'Table 12'!C3</f>
        <v>44136</v>
      </c>
      <c r="D4" s="52">
        <f>'Table 12'!D3</f>
        <v>44166</v>
      </c>
      <c r="E4" s="52">
        <f>'Table 12'!E3</f>
        <v>44197</v>
      </c>
      <c r="F4" s="52">
        <f>'Table 12'!F3</f>
        <v>44228</v>
      </c>
      <c r="G4" s="52">
        <f>'Table 12'!G3</f>
        <v>44256</v>
      </c>
      <c r="H4" s="52">
        <f>'Table 12'!H3</f>
        <v>44287</v>
      </c>
      <c r="I4" s="52">
        <f>'Table 12'!I3</f>
        <v>44317</v>
      </c>
      <c r="J4" s="52">
        <f>'Table 12'!J3</f>
        <v>44348</v>
      </c>
      <c r="K4" s="52">
        <f>'Table 12'!K3</f>
        <v>44378</v>
      </c>
      <c r="L4" s="52">
        <f>'Table 12'!L3</f>
        <v>44409</v>
      </c>
      <c r="M4" s="52">
        <f>'Table 12'!M3</f>
        <v>44440</v>
      </c>
    </row>
    <row r="5" spans="1:13" ht="18.600000000000001">
      <c r="A5" s="6" t="s">
        <v>18</v>
      </c>
      <c r="B5" s="6">
        <f>'Table 12'!B4</f>
        <v>41</v>
      </c>
      <c r="C5" s="6">
        <f>'Table 12'!C4</f>
        <v>43</v>
      </c>
      <c r="D5" s="6">
        <f>'Table 12'!D4</f>
        <v>38</v>
      </c>
      <c r="E5" s="6">
        <f>'Table 12'!E4</f>
        <v>32</v>
      </c>
      <c r="F5" s="6">
        <f>'Table 12'!F4</f>
        <v>23</v>
      </c>
      <c r="G5" s="6">
        <f>'Table 12'!G4</f>
        <v>32</v>
      </c>
      <c r="H5" s="6">
        <f>'Table 12'!H4</f>
        <v>32</v>
      </c>
      <c r="I5" s="6">
        <f>'Table 12'!I4</f>
        <v>24</v>
      </c>
      <c r="J5" s="6">
        <f>'Table 12'!J4</f>
        <v>35</v>
      </c>
      <c r="K5" s="6">
        <f>'Table 12'!K4</f>
        <v>17</v>
      </c>
      <c r="L5" s="6">
        <f>'Table 12'!L4</f>
        <v>4</v>
      </c>
      <c r="M5" s="6">
        <f>'Table 12'!M4</f>
        <v>6</v>
      </c>
    </row>
    <row r="6" spans="1:13" ht="18.600000000000001">
      <c r="A6" s="6" t="s">
        <v>19</v>
      </c>
      <c r="B6" s="6">
        <f>'Table 12'!B5</f>
        <v>11</v>
      </c>
      <c r="C6" s="6">
        <f>'Table 12'!C5</f>
        <v>17</v>
      </c>
      <c r="D6" s="6">
        <f>'Table 12'!D5</f>
        <v>18</v>
      </c>
      <c r="E6" s="6">
        <f>'Table 12'!E5</f>
        <v>15</v>
      </c>
      <c r="F6" s="6">
        <f>'Table 12'!F5</f>
        <v>13</v>
      </c>
      <c r="G6" s="6">
        <f>'Table 12'!G5</f>
        <v>22</v>
      </c>
      <c r="H6" s="6">
        <f>'Table 12'!H5</f>
        <v>16</v>
      </c>
      <c r="I6" s="6">
        <f>'Table 12'!I5</f>
        <v>25</v>
      </c>
      <c r="J6" s="6">
        <f>'Table 12'!J5</f>
        <v>20</v>
      </c>
      <c r="K6" s="6">
        <f>'Table 12'!K5</f>
        <v>12</v>
      </c>
      <c r="L6" s="6">
        <f>'Table 12'!L5</f>
        <v>11</v>
      </c>
      <c r="M6" s="6">
        <f>'Table 12'!M5</f>
        <v>9</v>
      </c>
    </row>
    <row r="7" spans="1:13" ht="18.600000000000001">
      <c r="A7" s="6" t="s">
        <v>20</v>
      </c>
      <c r="B7" s="6">
        <f>'Table 12'!B6</f>
        <v>15</v>
      </c>
      <c r="C7" s="6">
        <f>'Table 12'!C6</f>
        <v>18</v>
      </c>
      <c r="D7" s="6">
        <f>'Table 12'!D6</f>
        <v>21</v>
      </c>
      <c r="E7" s="6">
        <f>'Table 12'!E6</f>
        <v>29</v>
      </c>
      <c r="F7" s="6">
        <f>'Table 12'!F6</f>
        <v>37</v>
      </c>
      <c r="G7" s="6">
        <f>'Table 12'!G6</f>
        <v>30</v>
      </c>
      <c r="H7" s="6">
        <f>'Table 12'!H6</f>
        <v>29</v>
      </c>
      <c r="I7" s="6">
        <f>'Table 12'!I6</f>
        <v>16</v>
      </c>
      <c r="J7" s="6">
        <f>'Table 12'!J6</f>
        <v>18</v>
      </c>
      <c r="K7" s="6">
        <f>'Table 12'!K6</f>
        <v>20</v>
      </c>
      <c r="L7" s="6">
        <f>'Table 12'!L6</f>
        <v>9</v>
      </c>
      <c r="M7" s="6">
        <f>'Table 12'!M6</f>
        <v>5</v>
      </c>
    </row>
    <row r="8" spans="1:13" ht="18.600000000000001">
      <c r="A8" s="6" t="s">
        <v>21</v>
      </c>
      <c r="B8" s="6">
        <f>'Table 12'!B7</f>
        <v>14</v>
      </c>
      <c r="C8" s="6">
        <f>'Table 12'!C7</f>
        <v>12</v>
      </c>
      <c r="D8" s="6">
        <f>'Table 12'!D7</f>
        <v>12</v>
      </c>
      <c r="E8" s="6">
        <f>'Table 12'!E7</f>
        <v>5</v>
      </c>
      <c r="F8" s="6">
        <f>'Table 12'!F7</f>
        <v>7</v>
      </c>
      <c r="G8" s="6">
        <f>'Table 12'!G7</f>
        <v>9</v>
      </c>
      <c r="H8" s="6">
        <f>'Table 12'!H7</f>
        <v>5</v>
      </c>
      <c r="I8" s="6">
        <f>'Table 12'!I7</f>
        <v>6</v>
      </c>
      <c r="J8" s="6">
        <f>'Table 12'!J7</f>
        <v>11</v>
      </c>
      <c r="K8" s="6">
        <f>'Table 12'!K7</f>
        <v>6</v>
      </c>
      <c r="L8" s="6">
        <f>'Table 12'!L7</f>
        <v>0</v>
      </c>
      <c r="M8" s="6">
        <f>'Table 12'!M7</f>
        <v>5</v>
      </c>
    </row>
    <row r="9" spans="1:13" ht="18.600000000000001">
      <c r="A9" s="6" t="s">
        <v>22</v>
      </c>
      <c r="B9" s="6">
        <f>'Table 12'!B8</f>
        <v>10</v>
      </c>
      <c r="C9" s="6">
        <f>'Table 12'!C8</f>
        <v>3</v>
      </c>
      <c r="D9" s="6">
        <f>'Table 12'!D8</f>
        <v>18</v>
      </c>
      <c r="E9" s="6">
        <f>'Table 12'!E8</f>
        <v>7</v>
      </c>
      <c r="F9" s="6">
        <f>'Table 12'!F8</f>
        <v>8</v>
      </c>
      <c r="G9" s="6">
        <f>'Table 12'!G8</f>
        <v>2</v>
      </c>
      <c r="H9" s="6">
        <f>'Table 12'!H8</f>
        <v>7</v>
      </c>
      <c r="I9" s="6">
        <f>'Table 12'!I8</f>
        <v>1</v>
      </c>
      <c r="J9" s="6">
        <f>'Table 12'!J8</f>
        <v>4</v>
      </c>
      <c r="K9" s="6">
        <f>'Table 12'!K8</f>
        <v>0</v>
      </c>
      <c r="L9" s="6">
        <f>'Table 12'!L8</f>
        <v>2</v>
      </c>
      <c r="M9" s="6">
        <f>'Table 12'!M8</f>
        <v>0</v>
      </c>
    </row>
    <row r="10" spans="1:13" ht="18.600000000000001">
      <c r="A10" s="6" t="s">
        <v>23</v>
      </c>
      <c r="B10" s="6">
        <f>'Table 12'!B9</f>
        <v>4</v>
      </c>
      <c r="C10" s="6">
        <f>'Table 12'!C9</f>
        <v>16</v>
      </c>
      <c r="D10" s="6">
        <f>'Table 12'!D9</f>
        <v>6</v>
      </c>
      <c r="E10" s="6">
        <f>'Table 12'!E9</f>
        <v>11</v>
      </c>
      <c r="F10" s="6">
        <f>'Table 12'!F9</f>
        <v>10</v>
      </c>
      <c r="G10" s="6">
        <f>'Table 12'!G9</f>
        <v>9</v>
      </c>
      <c r="H10" s="6">
        <f>'Table 12'!H9</f>
        <v>5</v>
      </c>
      <c r="I10" s="6">
        <f>'Table 12'!I9</f>
        <v>5</v>
      </c>
      <c r="J10" s="6">
        <f>'Table 12'!J9</f>
        <v>5</v>
      </c>
      <c r="K10" s="6">
        <f>'Table 12'!K9</f>
        <v>3</v>
      </c>
      <c r="L10" s="6">
        <f>'Table 12'!L9</f>
        <v>2</v>
      </c>
      <c r="M10" s="6">
        <f>'Table 12'!M9</f>
        <v>5</v>
      </c>
    </row>
    <row r="11" spans="1:13" ht="18.600000000000001">
      <c r="A11" s="6" t="s">
        <v>10</v>
      </c>
      <c r="B11" s="53">
        <f>'Table 12'!B10</f>
        <v>95</v>
      </c>
      <c r="C11" s="53">
        <f>'Table 12'!C10</f>
        <v>109</v>
      </c>
      <c r="D11" s="53">
        <f>'Table 12'!D10</f>
        <v>113</v>
      </c>
      <c r="E11" s="53">
        <f>'Table 12'!E10</f>
        <v>99</v>
      </c>
      <c r="F11" s="53">
        <f>'Table 12'!F10</f>
        <v>98</v>
      </c>
      <c r="G11" s="53">
        <f>'Table 12'!G10</f>
        <v>104</v>
      </c>
      <c r="H11" s="53">
        <f>'Table 12'!H10</f>
        <v>94</v>
      </c>
      <c r="I11" s="53">
        <f>'Table 12'!I10</f>
        <v>77</v>
      </c>
      <c r="J11" s="6">
        <f>'Table 12'!J10</f>
        <v>93</v>
      </c>
      <c r="K11" s="6">
        <f>'Table 12'!K10</f>
        <v>58</v>
      </c>
      <c r="L11" s="6">
        <f>'Table 12'!L10</f>
        <v>28</v>
      </c>
      <c r="M11" s="6">
        <f>'Table 12'!M10</f>
        <v>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A2" sqref="A2"/>
    </sheetView>
  </sheetViews>
  <sheetFormatPr defaultRowHeight="14.45"/>
  <sheetData>
    <row r="1" spans="1:11" ht="15.6">
      <c r="A1" s="3" t="s">
        <v>24</v>
      </c>
      <c r="B1" s="3"/>
      <c r="C1" s="3"/>
      <c r="D1" s="3"/>
      <c r="E1" s="3"/>
      <c r="F1" s="3"/>
      <c r="G1" s="3"/>
      <c r="H1" s="3"/>
      <c r="I1" s="3"/>
      <c r="J1" s="3"/>
      <c r="K1"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A3" sqref="A3"/>
    </sheetView>
  </sheetViews>
  <sheetFormatPr defaultRowHeight="14.45"/>
  <cols>
    <col min="1" max="1" width="23.42578125" customWidth="1"/>
    <col min="2" max="13" width="12.28515625" customWidth="1"/>
  </cols>
  <sheetData>
    <row r="1" spans="1:14" ht="15.6">
      <c r="A1" s="64" t="s">
        <v>25</v>
      </c>
      <c r="B1" s="64"/>
      <c r="C1" s="64"/>
      <c r="D1" s="64"/>
      <c r="E1" s="64"/>
      <c r="F1" s="64"/>
      <c r="G1" s="64"/>
      <c r="H1" s="64"/>
      <c r="I1" s="64"/>
      <c r="J1" s="64"/>
      <c r="K1" s="64"/>
      <c r="L1" s="64"/>
    </row>
    <row r="3" spans="1:14" ht="18.600000000000001">
      <c r="A3" s="20" t="s">
        <v>9</v>
      </c>
      <c r="B3" s="41">
        <v>44105</v>
      </c>
      <c r="C3" s="41">
        <v>44136</v>
      </c>
      <c r="D3" s="41">
        <v>44166</v>
      </c>
      <c r="E3" s="41">
        <v>44197</v>
      </c>
      <c r="F3" s="41">
        <v>44228</v>
      </c>
      <c r="G3" s="41">
        <v>44256</v>
      </c>
      <c r="H3" s="41">
        <v>44287</v>
      </c>
      <c r="I3" s="41">
        <v>44317</v>
      </c>
      <c r="J3" s="41">
        <v>44348</v>
      </c>
      <c r="K3" s="41">
        <v>44378</v>
      </c>
      <c r="L3" s="41">
        <v>44409</v>
      </c>
      <c r="M3" s="41">
        <v>44440</v>
      </c>
      <c r="N3" s="41" t="s">
        <v>10</v>
      </c>
    </row>
    <row r="4" spans="1:14" ht="18.600000000000001">
      <c r="A4" s="13" t="s">
        <v>26</v>
      </c>
      <c r="B4" s="42">
        <v>1916</v>
      </c>
      <c r="C4" s="42">
        <v>1677</v>
      </c>
      <c r="D4" s="42">
        <v>1382</v>
      </c>
      <c r="E4" s="42">
        <v>1360</v>
      </c>
      <c r="F4" s="42">
        <v>1371</v>
      </c>
      <c r="G4" s="42">
        <v>1401</v>
      </c>
      <c r="H4" s="42">
        <v>1348</v>
      </c>
      <c r="I4" s="42">
        <v>1556</v>
      </c>
      <c r="J4" s="42">
        <v>1676</v>
      </c>
      <c r="K4" s="42">
        <v>1324</v>
      </c>
      <c r="L4" s="42">
        <v>1258</v>
      </c>
      <c r="M4" s="42">
        <v>1565</v>
      </c>
      <c r="N4" s="42">
        <v>17834</v>
      </c>
    </row>
    <row r="5" spans="1:14" ht="18.600000000000001">
      <c r="A5" s="13" t="s">
        <v>11</v>
      </c>
      <c r="B5" s="42">
        <v>1970</v>
      </c>
      <c r="C5" s="42">
        <v>1725</v>
      </c>
      <c r="D5" s="42">
        <v>1698</v>
      </c>
      <c r="E5" s="42">
        <v>1409</v>
      </c>
      <c r="F5" s="42">
        <v>1446</v>
      </c>
      <c r="G5" s="42">
        <v>1613</v>
      </c>
      <c r="H5" s="42">
        <v>1081</v>
      </c>
      <c r="I5" s="42">
        <v>1508</v>
      </c>
      <c r="J5" s="42">
        <v>1531</v>
      </c>
      <c r="K5" s="42">
        <v>1302</v>
      </c>
      <c r="L5" s="42">
        <v>1212</v>
      </c>
      <c r="M5" s="42">
        <v>1546</v>
      </c>
      <c r="N5" s="42">
        <v>18041</v>
      </c>
    </row>
    <row r="6" spans="1:14" ht="18.600000000000001">
      <c r="A6" s="13" t="s">
        <v>27</v>
      </c>
      <c r="B6" s="44">
        <v>25.571428000000001</v>
      </c>
      <c r="C6" s="44">
        <v>26.857142</v>
      </c>
      <c r="D6" s="44">
        <v>23.857142</v>
      </c>
      <c r="E6" s="44">
        <v>22</v>
      </c>
      <c r="F6" s="44">
        <v>20.857142</v>
      </c>
      <c r="G6" s="44">
        <v>18.857142</v>
      </c>
      <c r="H6" s="44">
        <v>21.857142</v>
      </c>
      <c r="I6" s="44">
        <v>22.142856999999999</v>
      </c>
      <c r="J6" s="44">
        <v>21.857142</v>
      </c>
      <c r="K6" s="44">
        <v>21.285713999999999</v>
      </c>
      <c r="L6" s="44">
        <v>24</v>
      </c>
      <c r="M6" s="44">
        <v>24.285713999999999</v>
      </c>
      <c r="N6" s="44">
        <v>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5"/>
  <sheetViews>
    <sheetView showGridLines="0" workbookViewId="0"/>
  </sheetViews>
  <sheetFormatPr defaultRowHeight="14.45"/>
  <cols>
    <col min="1" max="1" width="43.5703125" customWidth="1"/>
    <col min="2" max="13" width="14.28515625" style="1" customWidth="1"/>
    <col min="14" max="14" width="14.28515625" customWidth="1"/>
  </cols>
  <sheetData>
    <row r="1" spans="1:14" ht="15.6">
      <c r="A1" s="2" t="s">
        <v>28</v>
      </c>
    </row>
    <row r="3" spans="1:14" ht="18.600000000000001">
      <c r="A3" s="9" t="s">
        <v>9</v>
      </c>
      <c r="B3" s="41">
        <f>'Table 1'!B3</f>
        <v>44105</v>
      </c>
      <c r="C3" s="41">
        <f>'Table 1'!C3</f>
        <v>44136</v>
      </c>
      <c r="D3" s="41">
        <f>'Table 1'!D3</f>
        <v>44166</v>
      </c>
      <c r="E3" s="41">
        <f>'Table 1'!E3</f>
        <v>44197</v>
      </c>
      <c r="F3" s="41">
        <f>'Table 1'!F3</f>
        <v>44228</v>
      </c>
      <c r="G3" s="41">
        <f>'Table 1'!G3</f>
        <v>44256</v>
      </c>
      <c r="H3" s="41">
        <f>'Table 1'!H3</f>
        <v>44287</v>
      </c>
      <c r="I3" s="41">
        <f>'Table 1'!I3</f>
        <v>44317</v>
      </c>
      <c r="J3" s="41">
        <f>'Table 1'!J3</f>
        <v>44348</v>
      </c>
      <c r="K3" s="41">
        <f>'Table 1'!K3</f>
        <v>44378</v>
      </c>
      <c r="L3" s="41">
        <f>'Table 1'!L3</f>
        <v>44409</v>
      </c>
      <c r="M3" s="41">
        <f>'Table 1'!M3</f>
        <v>44440</v>
      </c>
      <c r="N3" s="43" t="s">
        <v>10</v>
      </c>
    </row>
    <row r="4" spans="1:14" ht="18.600000000000001">
      <c r="A4" s="13" t="s">
        <v>29</v>
      </c>
      <c r="B4" s="42">
        <v>1806</v>
      </c>
      <c r="C4" s="42">
        <v>1696</v>
      </c>
      <c r="D4" s="42">
        <v>1776</v>
      </c>
      <c r="E4" s="42">
        <v>1631</v>
      </c>
      <c r="F4" s="42">
        <v>1758</v>
      </c>
      <c r="G4" s="42">
        <v>1965</v>
      </c>
      <c r="H4" s="42">
        <v>1716</v>
      </c>
      <c r="I4" s="42">
        <v>1678</v>
      </c>
      <c r="J4" s="42">
        <v>1793</v>
      </c>
      <c r="K4" s="42">
        <v>1724</v>
      </c>
      <c r="L4" s="42">
        <v>1706</v>
      </c>
      <c r="M4" s="42">
        <v>1771</v>
      </c>
      <c r="N4" s="42">
        <f>SUM(B4:M4)</f>
        <v>21020</v>
      </c>
    </row>
    <row r="5" spans="1:14" ht="18.600000000000001">
      <c r="A5" s="13" t="s">
        <v>30</v>
      </c>
      <c r="B5" s="42">
        <v>2147</v>
      </c>
      <c r="C5" s="42">
        <v>1885</v>
      </c>
      <c r="D5" s="42">
        <v>1868</v>
      </c>
      <c r="E5" s="42">
        <v>1573</v>
      </c>
      <c r="F5" s="42">
        <v>1625</v>
      </c>
      <c r="G5" s="42">
        <v>1832</v>
      </c>
      <c r="H5" s="42">
        <v>1238</v>
      </c>
      <c r="I5" s="42">
        <v>1667</v>
      </c>
      <c r="J5" s="42">
        <v>1741</v>
      </c>
      <c r="K5" s="42">
        <v>1490</v>
      </c>
      <c r="L5" s="42">
        <v>1370</v>
      </c>
      <c r="M5" s="42">
        <v>1738</v>
      </c>
      <c r="N5" s="42">
        <f>SUM(B5:M5)</f>
        <v>20174</v>
      </c>
    </row>
    <row r="6" spans="1:14" ht="18.600000000000001">
      <c r="A6" s="13" t="s">
        <v>31</v>
      </c>
      <c r="B6" s="42">
        <v>10539</v>
      </c>
      <c r="C6" s="42">
        <v>10367</v>
      </c>
      <c r="D6" s="42">
        <v>10233</v>
      </c>
      <c r="E6" s="42">
        <v>10314</v>
      </c>
      <c r="F6" s="42">
        <v>10447</v>
      </c>
      <c r="G6" s="42">
        <v>10719</v>
      </c>
      <c r="H6" s="42">
        <v>11183</v>
      </c>
      <c r="I6" s="42">
        <v>11223</v>
      </c>
      <c r="J6" s="42">
        <v>11266</v>
      </c>
      <c r="K6" s="42">
        <v>11509</v>
      </c>
      <c r="L6" s="42">
        <v>11961</v>
      </c>
      <c r="M6" s="42">
        <v>12015</v>
      </c>
      <c r="N6" s="42"/>
    </row>
    <row r="7" spans="1:14" ht="18.600000000000001">
      <c r="A7" s="13" t="s">
        <v>32</v>
      </c>
      <c r="B7" s="42"/>
      <c r="C7" s="42"/>
      <c r="D7" s="42"/>
      <c r="E7" s="42">
        <v>10880</v>
      </c>
      <c r="F7" s="42">
        <v>11001</v>
      </c>
      <c r="G7" s="42">
        <v>11293</v>
      </c>
      <c r="H7" s="42">
        <v>11725</v>
      </c>
      <c r="I7" s="42">
        <v>11733</v>
      </c>
      <c r="J7" s="42">
        <v>11823</v>
      </c>
      <c r="K7" s="42">
        <v>11987</v>
      </c>
      <c r="L7" s="42">
        <v>12525</v>
      </c>
      <c r="M7" s="42">
        <v>12592</v>
      </c>
      <c r="N7" s="42"/>
    </row>
    <row r="8" spans="1:14">
      <c r="B8" s="77"/>
      <c r="C8" s="77"/>
      <c r="D8" s="77"/>
      <c r="E8" s="77"/>
      <c r="F8" s="77"/>
      <c r="G8" s="77"/>
      <c r="H8" s="77"/>
      <c r="I8" s="77"/>
      <c r="J8" s="77"/>
      <c r="K8" s="77"/>
      <c r="L8" s="77"/>
      <c r="M8" s="77"/>
    </row>
    <row r="9" spans="1:14">
      <c r="M9"/>
    </row>
    <row r="10" spans="1:14">
      <c r="M10"/>
    </row>
    <row r="11" spans="1:14">
      <c r="C11" s="77"/>
      <c r="L11" s="77"/>
      <c r="M11" s="89"/>
    </row>
    <row r="14" spans="1:14">
      <c r="C14" s="77"/>
      <c r="D14" s="77"/>
      <c r="E14" s="77"/>
      <c r="F14" s="77"/>
      <c r="G14" s="77"/>
      <c r="H14" s="77"/>
      <c r="I14" s="77"/>
      <c r="J14" s="77"/>
      <c r="K14" s="77"/>
      <c r="L14" s="77"/>
      <c r="M14" s="77"/>
    </row>
    <row r="15" spans="1:14">
      <c r="M15" s="7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heetViews>
  <sheetFormatPr defaultColWidth="9.28515625" defaultRowHeight="18.600000000000001"/>
  <cols>
    <col min="1" max="1" width="17.42578125" style="6" customWidth="1"/>
    <col min="2" max="13" width="10.28515625" style="6" customWidth="1"/>
    <col min="14" max="14" width="11.28515625" style="6" customWidth="1"/>
    <col min="15" max="15" width="9.28515625" style="6"/>
    <col min="16" max="16" width="9.28515625" style="6" bestFit="1" customWidth="1"/>
    <col min="17" max="16384" width="9.28515625" style="6"/>
  </cols>
  <sheetData>
    <row r="1" spans="1:14" customFormat="1" ht="15.6">
      <c r="A1" s="3" t="s">
        <v>33</v>
      </c>
    </row>
    <row r="2" spans="1:14" customFormat="1" ht="15.6">
      <c r="A2" s="3"/>
    </row>
    <row r="3" spans="1:14" s="10" customFormat="1" ht="26.1">
      <c r="A3" s="9" t="s">
        <v>9</v>
      </c>
      <c r="B3" s="73">
        <f>'Table 2'!B3</f>
        <v>44105</v>
      </c>
      <c r="C3" s="41">
        <f>'Table 2'!C3</f>
        <v>44136</v>
      </c>
      <c r="D3" s="41">
        <f>'Table 2'!D3</f>
        <v>44166</v>
      </c>
      <c r="E3" s="41">
        <f>'Table 2'!E3</f>
        <v>44197</v>
      </c>
      <c r="F3" s="41">
        <f>'Table 2'!F3</f>
        <v>44228</v>
      </c>
      <c r="G3" s="41">
        <f>'Table 2'!G3</f>
        <v>44256</v>
      </c>
      <c r="H3" s="41">
        <f>'Table 2'!H3</f>
        <v>44287</v>
      </c>
      <c r="I3" s="41">
        <f>'Table 2'!I3</f>
        <v>44317</v>
      </c>
      <c r="J3" s="41">
        <f>'Table 2'!J3</f>
        <v>44348</v>
      </c>
      <c r="K3" s="41">
        <f>'Table 2'!K3</f>
        <v>44378</v>
      </c>
      <c r="L3" s="41">
        <f>'Table 2'!L3</f>
        <v>44409</v>
      </c>
      <c r="M3" s="41">
        <f>'Table 2'!M3</f>
        <v>44440</v>
      </c>
      <c r="N3" s="74" t="s">
        <v>10</v>
      </c>
    </row>
    <row r="4" spans="1:14">
      <c r="A4" s="111" t="s">
        <v>11</v>
      </c>
      <c r="B4" s="87">
        <v>1970</v>
      </c>
      <c r="C4" s="87">
        <v>1725</v>
      </c>
      <c r="D4" s="87">
        <v>1698</v>
      </c>
      <c r="E4" s="87">
        <v>1409</v>
      </c>
      <c r="F4" s="87">
        <v>1446</v>
      </c>
      <c r="G4" s="87">
        <v>1613</v>
      </c>
      <c r="H4" s="87">
        <v>1081</v>
      </c>
      <c r="I4" s="87">
        <v>1508</v>
      </c>
      <c r="J4" s="87">
        <v>1531</v>
      </c>
      <c r="K4" s="87">
        <v>1302</v>
      </c>
      <c r="L4" s="87">
        <v>1212</v>
      </c>
      <c r="M4" s="87">
        <v>1546</v>
      </c>
      <c r="N4" s="87">
        <v>18041</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heetViews>
  <sheetFormatPr defaultRowHeight="14.45"/>
  <cols>
    <col min="1" max="1" width="34.28515625" customWidth="1"/>
    <col min="2" max="13" width="10.28515625" customWidth="1"/>
    <col min="14" max="14" width="12.7109375" customWidth="1"/>
  </cols>
  <sheetData>
    <row r="1" spans="1:16" ht="15.6">
      <c r="A1" s="2" t="s">
        <v>34</v>
      </c>
    </row>
    <row r="3" spans="1:16" ht="18.600000000000001">
      <c r="A3" s="9" t="s">
        <v>9</v>
      </c>
      <c r="B3" s="41">
        <f>'Table 3'!B3</f>
        <v>44105</v>
      </c>
      <c r="C3" s="41">
        <f>'Table 3'!C3</f>
        <v>44136</v>
      </c>
      <c r="D3" s="41">
        <f>'Table 3'!D3</f>
        <v>44166</v>
      </c>
      <c r="E3" s="41">
        <f>'Table 3'!E3</f>
        <v>44197</v>
      </c>
      <c r="F3" s="41">
        <f>'Table 3'!F3</f>
        <v>44228</v>
      </c>
      <c r="G3" s="41">
        <f>'Table 3'!G3</f>
        <v>44256</v>
      </c>
      <c r="H3" s="41">
        <f>'Table 3'!H3</f>
        <v>44287</v>
      </c>
      <c r="I3" s="41">
        <f>'Table 3'!I3</f>
        <v>44317</v>
      </c>
      <c r="J3" s="41">
        <f>'Table 3'!J3</f>
        <v>44348</v>
      </c>
      <c r="K3" s="41">
        <f>'Table 3'!K3</f>
        <v>44378</v>
      </c>
      <c r="L3" s="41">
        <f>'Table 3'!L3</f>
        <v>44409</v>
      </c>
      <c r="M3" s="41">
        <f>'Table 3'!M3</f>
        <v>44440</v>
      </c>
      <c r="N3" s="11" t="s">
        <v>10</v>
      </c>
    </row>
    <row r="4" spans="1:16" ht="18.600000000000001">
      <c r="A4" s="14" t="s">
        <v>35</v>
      </c>
      <c r="B4" s="12">
        <v>1917</v>
      </c>
      <c r="C4" s="12">
        <v>1672</v>
      </c>
      <c r="D4" s="12">
        <v>1612</v>
      </c>
      <c r="E4" s="12">
        <v>1325</v>
      </c>
      <c r="F4" s="12">
        <v>1383</v>
      </c>
      <c r="G4" s="12">
        <v>1527</v>
      </c>
      <c r="H4" s="12">
        <v>994</v>
      </c>
      <c r="I4" s="12">
        <v>1391</v>
      </c>
      <c r="J4" s="12">
        <v>1395</v>
      </c>
      <c r="K4" s="12">
        <v>1199</v>
      </c>
      <c r="L4" s="12">
        <v>1103</v>
      </c>
      <c r="M4" s="12">
        <v>1476</v>
      </c>
      <c r="N4" s="12">
        <v>16994</v>
      </c>
      <c r="P4" s="60"/>
    </row>
    <row r="5" spans="1:16" ht="18.600000000000001">
      <c r="A5" s="13" t="s">
        <v>36</v>
      </c>
      <c r="B5" s="12">
        <v>40</v>
      </c>
      <c r="C5" s="12">
        <v>33</v>
      </c>
      <c r="D5" s="12">
        <v>60</v>
      </c>
      <c r="E5" s="12">
        <v>58</v>
      </c>
      <c r="F5" s="12">
        <v>44</v>
      </c>
      <c r="G5" s="12">
        <v>53</v>
      </c>
      <c r="H5" s="12">
        <v>52</v>
      </c>
      <c r="I5" s="12">
        <v>65</v>
      </c>
      <c r="J5" s="12">
        <v>80</v>
      </c>
      <c r="K5" s="12">
        <v>66</v>
      </c>
      <c r="L5" s="12">
        <v>51</v>
      </c>
      <c r="M5" s="12">
        <v>40</v>
      </c>
      <c r="N5" s="12">
        <v>642</v>
      </c>
      <c r="P5" s="60"/>
    </row>
    <row r="6" spans="1:16" ht="18.600000000000001">
      <c r="A6" s="9" t="s">
        <v>37</v>
      </c>
      <c r="B6" s="16">
        <v>13</v>
      </c>
      <c r="C6" s="16">
        <v>20</v>
      </c>
      <c r="D6" s="16">
        <v>26</v>
      </c>
      <c r="E6" s="16">
        <v>26</v>
      </c>
      <c r="F6" s="16">
        <v>19</v>
      </c>
      <c r="G6" s="16">
        <v>33</v>
      </c>
      <c r="H6" s="16">
        <v>35</v>
      </c>
      <c r="I6" s="16">
        <v>52</v>
      </c>
      <c r="J6" s="16">
        <v>56</v>
      </c>
      <c r="K6" s="16">
        <v>37</v>
      </c>
      <c r="L6" s="16">
        <v>58</v>
      </c>
      <c r="M6" s="16">
        <v>30</v>
      </c>
      <c r="N6" s="16">
        <v>405</v>
      </c>
      <c r="P6" s="60"/>
    </row>
    <row r="7" spans="1:16" ht="18.600000000000001">
      <c r="A7" s="13" t="s">
        <v>10</v>
      </c>
      <c r="B7" s="15">
        <v>1970</v>
      </c>
      <c r="C7" s="15">
        <v>1725</v>
      </c>
      <c r="D7" s="15">
        <v>1698</v>
      </c>
      <c r="E7" s="15">
        <v>1409</v>
      </c>
      <c r="F7" s="15">
        <v>1446</v>
      </c>
      <c r="G7" s="15">
        <v>1613</v>
      </c>
      <c r="H7" s="15">
        <v>1081</v>
      </c>
      <c r="I7" s="15">
        <v>1508</v>
      </c>
      <c r="J7" s="15">
        <v>1531</v>
      </c>
      <c r="K7" s="15">
        <v>1302</v>
      </c>
      <c r="L7" s="15">
        <v>1212</v>
      </c>
      <c r="M7" s="15">
        <v>1546</v>
      </c>
      <c r="N7" s="15">
        <v>18041</v>
      </c>
    </row>
    <row r="10" spans="1:16" ht="18.600000000000001">
      <c r="A10" s="9" t="s">
        <v>9</v>
      </c>
      <c r="B10" s="41">
        <f>B3</f>
        <v>44105</v>
      </c>
      <c r="C10" s="41">
        <f t="shared" ref="C10:M10" si="0">C3</f>
        <v>44136</v>
      </c>
      <c r="D10" s="41">
        <f t="shared" si="0"/>
        <v>44166</v>
      </c>
      <c r="E10" s="41">
        <f t="shared" si="0"/>
        <v>44197</v>
      </c>
      <c r="F10" s="41">
        <f t="shared" si="0"/>
        <v>44228</v>
      </c>
      <c r="G10" s="41">
        <f t="shared" si="0"/>
        <v>44256</v>
      </c>
      <c r="H10" s="41">
        <f t="shared" si="0"/>
        <v>44287</v>
      </c>
      <c r="I10" s="41">
        <f t="shared" si="0"/>
        <v>44317</v>
      </c>
      <c r="J10" s="41">
        <f t="shared" si="0"/>
        <v>44348</v>
      </c>
      <c r="K10" s="41">
        <f t="shared" si="0"/>
        <v>44378</v>
      </c>
      <c r="L10" s="41">
        <f t="shared" si="0"/>
        <v>44409</v>
      </c>
      <c r="M10" s="41">
        <f t="shared" si="0"/>
        <v>44440</v>
      </c>
      <c r="N10" s="11" t="s">
        <v>10</v>
      </c>
    </row>
    <row r="11" spans="1:16" ht="18.600000000000001">
      <c r="A11" s="14" t="s">
        <v>38</v>
      </c>
      <c r="B11" s="12">
        <v>1638</v>
      </c>
      <c r="C11" s="12">
        <v>1484</v>
      </c>
      <c r="D11" s="12">
        <v>1463</v>
      </c>
      <c r="E11" s="12">
        <v>1184</v>
      </c>
      <c r="F11" s="12">
        <v>1242</v>
      </c>
      <c r="G11" s="12">
        <v>1414</v>
      </c>
      <c r="H11" s="12">
        <v>938</v>
      </c>
      <c r="I11" s="12">
        <v>1288</v>
      </c>
      <c r="J11" s="12">
        <v>1270</v>
      </c>
      <c r="K11" s="12">
        <v>1078</v>
      </c>
      <c r="L11" s="12">
        <v>973</v>
      </c>
      <c r="M11" s="12">
        <v>1368</v>
      </c>
      <c r="N11" s="12">
        <v>15340</v>
      </c>
      <c r="P11" s="61"/>
    </row>
    <row r="12" spans="1:16" ht="18.600000000000001">
      <c r="A12" s="13" t="s">
        <v>20</v>
      </c>
      <c r="B12" s="12">
        <v>281</v>
      </c>
      <c r="C12" s="12">
        <v>195</v>
      </c>
      <c r="D12" s="12">
        <v>186</v>
      </c>
      <c r="E12" s="12">
        <v>164</v>
      </c>
      <c r="F12" s="12">
        <v>112</v>
      </c>
      <c r="G12" s="12">
        <v>150</v>
      </c>
      <c r="H12" s="12">
        <v>100</v>
      </c>
      <c r="I12" s="12">
        <v>161</v>
      </c>
      <c r="J12" s="12">
        <v>200</v>
      </c>
      <c r="K12" s="12">
        <v>179</v>
      </c>
      <c r="L12" s="12">
        <v>186</v>
      </c>
      <c r="M12" s="12">
        <v>148</v>
      </c>
      <c r="N12" s="12">
        <v>2062</v>
      </c>
      <c r="P12" s="61"/>
    </row>
    <row r="13" spans="1:16" ht="18.600000000000001">
      <c r="A13" s="9" t="s">
        <v>39</v>
      </c>
      <c r="B13" s="16">
        <v>51</v>
      </c>
      <c r="C13" s="16">
        <v>46</v>
      </c>
      <c r="D13" s="16">
        <v>49</v>
      </c>
      <c r="E13" s="16">
        <v>61</v>
      </c>
      <c r="F13" s="16">
        <v>92</v>
      </c>
      <c r="G13" s="16">
        <v>49</v>
      </c>
      <c r="H13" s="16">
        <v>43</v>
      </c>
      <c r="I13" s="16">
        <v>59</v>
      </c>
      <c r="J13" s="16">
        <v>61</v>
      </c>
      <c r="K13" s="16">
        <v>45</v>
      </c>
      <c r="L13" s="16">
        <v>53</v>
      </c>
      <c r="M13" s="16">
        <v>30</v>
      </c>
      <c r="N13" s="16">
        <v>639</v>
      </c>
      <c r="P13" s="61"/>
    </row>
    <row r="14" spans="1:16" ht="18.600000000000001">
      <c r="A14" s="13" t="s">
        <v>10</v>
      </c>
      <c r="B14" s="15">
        <v>1970</v>
      </c>
      <c r="C14" s="15">
        <v>1725</v>
      </c>
      <c r="D14" s="15">
        <v>1698</v>
      </c>
      <c r="E14" s="15">
        <v>1409</v>
      </c>
      <c r="F14" s="15">
        <v>1446</v>
      </c>
      <c r="G14" s="15">
        <v>1613</v>
      </c>
      <c r="H14" s="15">
        <v>1081</v>
      </c>
      <c r="I14" s="15">
        <v>1508</v>
      </c>
      <c r="J14" s="15">
        <v>1531</v>
      </c>
      <c r="K14" s="15">
        <v>1302</v>
      </c>
      <c r="L14" s="15">
        <v>1212</v>
      </c>
      <c r="M14" s="15">
        <v>1546</v>
      </c>
      <c r="N14" s="15">
        <v>18041</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heetViews>
  <sheetFormatPr defaultRowHeight="14.45"/>
  <cols>
    <col min="1" max="1" width="46" customWidth="1"/>
    <col min="2" max="14" width="10.28515625" customWidth="1"/>
  </cols>
  <sheetData>
    <row r="1" spans="1:14" ht="15.6">
      <c r="A1" s="3" t="s">
        <v>40</v>
      </c>
    </row>
    <row r="3" spans="1:14" ht="18.600000000000001">
      <c r="A3" s="9" t="s">
        <v>9</v>
      </c>
      <c r="B3" s="41">
        <f>'Table 4'!B3</f>
        <v>44105</v>
      </c>
      <c r="C3" s="41">
        <f>'Table 4'!C3</f>
        <v>44136</v>
      </c>
      <c r="D3" s="41">
        <f>'Table 4'!D3</f>
        <v>44166</v>
      </c>
      <c r="E3" s="41">
        <f>'Table 4'!E3</f>
        <v>44197</v>
      </c>
      <c r="F3" s="41">
        <f>'Table 4'!F3</f>
        <v>44228</v>
      </c>
      <c r="G3" s="41">
        <f>'Table 4'!G3</f>
        <v>44256</v>
      </c>
      <c r="H3" s="41">
        <f>'Table 4'!H3</f>
        <v>44287</v>
      </c>
      <c r="I3" s="41">
        <f>'Table 4'!I3</f>
        <v>44317</v>
      </c>
      <c r="J3" s="41">
        <f>'Table 4'!J3</f>
        <v>44348</v>
      </c>
      <c r="K3" s="41">
        <f>'Table 4'!K3</f>
        <v>44378</v>
      </c>
      <c r="L3" s="41">
        <f>'Table 4'!L3</f>
        <v>44409</v>
      </c>
      <c r="M3" s="41">
        <f>'Table 4'!M3</f>
        <v>44440</v>
      </c>
      <c r="N3" s="11" t="s">
        <v>10</v>
      </c>
    </row>
    <row r="4" spans="1:14" ht="18.600000000000001">
      <c r="A4" s="14" t="s">
        <v>41</v>
      </c>
      <c r="B4" s="17">
        <v>28.408629045685149</v>
      </c>
      <c r="C4" s="17">
        <v>28.531345346666555</v>
      </c>
      <c r="D4" s="17">
        <v>27.812720451118945</v>
      </c>
      <c r="E4" s="17">
        <v>27.731521442867201</v>
      </c>
      <c r="F4" s="17">
        <v>26.668543352005479</v>
      </c>
      <c r="G4" s="17">
        <v>23.94792269001864</v>
      </c>
      <c r="H4" s="17">
        <v>27.334874718778927</v>
      </c>
      <c r="I4" s="17">
        <v>26.181697221485269</v>
      </c>
      <c r="J4" s="17">
        <v>28.31529305682556</v>
      </c>
      <c r="K4" s="17">
        <v>27.284068076804751</v>
      </c>
      <c r="L4" s="17">
        <v>30.994341891089118</v>
      </c>
      <c r="M4" s="17">
        <v>28.609683567270359</v>
      </c>
      <c r="N4" s="17">
        <v>27.500993935492687</v>
      </c>
    </row>
    <row r="5" spans="1:14" ht="18.600000000000001">
      <c r="A5" s="13" t="s">
        <v>42</v>
      </c>
      <c r="B5" s="17">
        <v>25.571428000000001</v>
      </c>
      <c r="C5" s="17">
        <v>26.857142</v>
      </c>
      <c r="D5" s="17">
        <v>23.857142</v>
      </c>
      <c r="E5" s="17">
        <v>22</v>
      </c>
      <c r="F5" s="17">
        <v>20.857142</v>
      </c>
      <c r="G5" s="17">
        <v>18.857142</v>
      </c>
      <c r="H5" s="17">
        <v>21.857142</v>
      </c>
      <c r="I5" s="17">
        <v>22.142856999999999</v>
      </c>
      <c r="J5" s="17">
        <v>21.857142</v>
      </c>
      <c r="K5" s="17">
        <v>21.285713999999999</v>
      </c>
      <c r="L5" s="17">
        <v>24</v>
      </c>
      <c r="M5" s="17">
        <v>24.285713999999999</v>
      </c>
      <c r="N5" s="17">
        <v>23</v>
      </c>
    </row>
    <row r="6" spans="1:14" ht="18.600000000000001">
      <c r="A6" s="9" t="s">
        <v>43</v>
      </c>
      <c r="B6" s="18">
        <v>14.918065038596755</v>
      </c>
      <c r="C6" s="18">
        <v>12.869534494039328</v>
      </c>
      <c r="D6" s="18">
        <v>15.564860137623423</v>
      </c>
      <c r="E6" s="18">
        <v>18.086761557760159</v>
      </c>
      <c r="F6" s="18">
        <v>16.949341104914261</v>
      </c>
      <c r="G6" s="18">
        <v>15.987544342828617</v>
      </c>
      <c r="H6" s="18">
        <v>18.660299088153646</v>
      </c>
      <c r="I6" s="18">
        <v>16.663252269735246</v>
      </c>
      <c r="J6" s="18">
        <v>19.67726222762472</v>
      </c>
      <c r="K6" s="18">
        <v>18.520193530250754</v>
      </c>
      <c r="L6" s="18">
        <v>23.282224283620948</v>
      </c>
      <c r="M6" s="18">
        <v>16.670776574170002</v>
      </c>
      <c r="N6" s="18">
        <v>16.955536351036205</v>
      </c>
    </row>
    <row r="7" spans="1:14" ht="18.600000000000001">
      <c r="A7" s="13"/>
      <c r="B7" s="15"/>
      <c r="C7" s="15"/>
      <c r="D7" s="15"/>
      <c r="E7" s="15"/>
      <c r="F7" s="15"/>
      <c r="G7" s="15"/>
      <c r="H7" s="15"/>
      <c r="I7" s="15"/>
      <c r="J7" s="15"/>
      <c r="K7" s="15"/>
      <c r="L7" s="15"/>
      <c r="M7" s="15"/>
      <c r="N7" s="15"/>
    </row>
    <row r="8" spans="1:14">
      <c r="M8" s="62"/>
    </row>
    <row r="9" spans="1:14">
      <c r="B9" s="62"/>
      <c r="C9" s="62"/>
      <c r="D9" s="62"/>
      <c r="E9" s="62"/>
      <c r="F9" s="62"/>
      <c r="G9" s="62"/>
      <c r="H9" s="62"/>
      <c r="I9" s="62"/>
      <c r="J9" s="62"/>
      <c r="K9" s="62"/>
      <c r="L9" s="62"/>
      <c r="M9"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election activeCell="B44" sqref="B44"/>
    </sheetView>
  </sheetViews>
  <sheetFormatPr defaultRowHeight="14.45"/>
  <sheetData>
    <row r="1" spans="1:1" ht="15.6">
      <c r="A1" s="2" t="s">
        <v>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A8" sqref="A8"/>
    </sheetView>
  </sheetViews>
  <sheetFormatPr defaultRowHeight="14.45"/>
  <cols>
    <col min="1" max="1" width="35" customWidth="1"/>
    <col min="2" max="2" width="29.85546875" customWidth="1"/>
    <col min="3" max="15" width="10.28515625" customWidth="1"/>
  </cols>
  <sheetData>
    <row r="1" spans="1:15" ht="15.6">
      <c r="A1" s="3" t="s">
        <v>44</v>
      </c>
      <c r="B1" s="3"/>
    </row>
    <row r="3" spans="1:15" s="6" customFormat="1" ht="18.95" thickBot="1">
      <c r="A3" s="75"/>
      <c r="B3" s="76" t="s">
        <v>45</v>
      </c>
      <c r="C3" s="70">
        <f>'Table 5'!B3</f>
        <v>44105</v>
      </c>
      <c r="D3" s="70">
        <f>'Table 5'!C3</f>
        <v>44136</v>
      </c>
      <c r="E3" s="70">
        <f>'Table 5'!D3</f>
        <v>44166</v>
      </c>
      <c r="F3" s="70">
        <f>'Table 5'!E3</f>
        <v>44197</v>
      </c>
      <c r="G3" s="70">
        <f>'Table 5'!F3</f>
        <v>44228</v>
      </c>
      <c r="H3" s="70">
        <f>'Table 5'!G3</f>
        <v>44256</v>
      </c>
      <c r="I3" s="70">
        <f>'Table 5'!H3</f>
        <v>44287</v>
      </c>
      <c r="J3" s="70">
        <f>'Table 5'!I3</f>
        <v>44317</v>
      </c>
      <c r="K3" s="70">
        <f>'Table 5'!J3</f>
        <v>44348</v>
      </c>
      <c r="L3" s="70">
        <f>'Table 5'!K3</f>
        <v>44378</v>
      </c>
      <c r="M3" s="70">
        <f>'Table 5'!L3</f>
        <v>44409</v>
      </c>
      <c r="N3" s="70">
        <f>'Table 5'!M3</f>
        <v>44440</v>
      </c>
      <c r="O3" s="71" t="s">
        <v>10</v>
      </c>
    </row>
    <row r="4" spans="1:15" s="6" customFormat="1" ht="18.600000000000001" customHeight="1">
      <c r="A4" s="19" t="s">
        <v>46</v>
      </c>
      <c r="B4" s="112" t="s">
        <v>35</v>
      </c>
      <c r="C4" s="84">
        <v>27.858483843505311</v>
      </c>
      <c r="D4" s="84">
        <v>27.99905974043056</v>
      </c>
      <c r="E4" s="84">
        <v>26.598900699131566</v>
      </c>
      <c r="F4" s="84">
        <v>25.813153236226377</v>
      </c>
      <c r="G4" s="84">
        <v>25.325275900939925</v>
      </c>
      <c r="H4" s="84">
        <v>22.083543401440668</v>
      </c>
      <c r="I4" s="84">
        <v>24.12058023641853</v>
      </c>
      <c r="J4" s="84">
        <v>24.078463196980575</v>
      </c>
      <c r="K4" s="84">
        <v>24.958832166308227</v>
      </c>
      <c r="L4" s="84">
        <v>24.479446764804006</v>
      </c>
      <c r="M4" s="84">
        <v>27.230410165911131</v>
      </c>
      <c r="N4" s="84">
        <v>27.270131221544705</v>
      </c>
      <c r="O4" s="84">
        <v>25.75604189209918</v>
      </c>
    </row>
    <row r="5" spans="1:15" s="6" customFormat="1" ht="18.600000000000001">
      <c r="A5" s="19"/>
      <c r="B5" s="112" t="s">
        <v>36</v>
      </c>
      <c r="C5" s="84">
        <v>49.771428150000006</v>
      </c>
      <c r="D5" s="84">
        <v>37.316016939393947</v>
      </c>
      <c r="E5" s="84">
        <v>49.588094883333312</v>
      </c>
      <c r="F5" s="84">
        <v>59.807881293103449</v>
      </c>
      <c r="G5" s="84">
        <v>47.474025613636357</v>
      </c>
      <c r="H5" s="84">
        <v>56.730457679245276</v>
      </c>
      <c r="I5" s="84">
        <v>63.840658846153843</v>
      </c>
      <c r="J5" s="84">
        <v>42.778021615384596</v>
      </c>
      <c r="K5" s="84">
        <v>57.021428125000021</v>
      </c>
      <c r="L5" s="84">
        <v>50.071428227272719</v>
      </c>
      <c r="M5" s="84">
        <v>49.809523392156862</v>
      </c>
      <c r="N5" s="84">
        <v>57.096428125000003</v>
      </c>
      <c r="O5" s="84">
        <v>52.208144375565581</v>
      </c>
    </row>
    <row r="6" spans="1:15" s="6" customFormat="1" ht="18.600000000000001">
      <c r="A6" s="19"/>
      <c r="B6" s="112" t="s">
        <v>37</v>
      </c>
      <c r="C6" s="84">
        <v>43.80219738461539</v>
      </c>
      <c r="D6" s="84">
        <v>58.535713900000019</v>
      </c>
      <c r="E6" s="84">
        <v>52.818680999999998</v>
      </c>
      <c r="F6" s="84">
        <v>53.939559999999993</v>
      </c>
      <c r="G6" s="84">
        <v>76.263157315789485</v>
      </c>
      <c r="H6" s="84">
        <v>57.567099030303034</v>
      </c>
      <c r="I6" s="84">
        <v>64.383673028571422</v>
      </c>
      <c r="J6" s="84">
        <v>61.69780188461538</v>
      </c>
      <c r="K6" s="84">
        <v>70.918366928571416</v>
      </c>
      <c r="L6" s="84">
        <v>77.52123518918917</v>
      </c>
      <c r="M6" s="84">
        <v>86.029556310344887</v>
      </c>
      <c r="N6" s="84">
        <v>56.533332899999998</v>
      </c>
      <c r="O6" s="84">
        <v>66.247572417475766</v>
      </c>
    </row>
    <row r="7" spans="1:15" s="6" customFormat="1" ht="18.600000000000001">
      <c r="A7" s="109"/>
      <c r="B7" s="23" t="s">
        <v>47</v>
      </c>
      <c r="C7" s="84">
        <v>28.408629045685149</v>
      </c>
      <c r="D7" s="84">
        <v>28.531345346666555</v>
      </c>
      <c r="E7" s="84">
        <v>27.812720451118945</v>
      </c>
      <c r="F7" s="84">
        <v>27.731521442867201</v>
      </c>
      <c r="G7" s="84">
        <v>26.668543352005479</v>
      </c>
      <c r="H7" s="84">
        <v>23.94792269001864</v>
      </c>
      <c r="I7" s="84">
        <v>27.334874718778927</v>
      </c>
      <c r="J7" s="84">
        <v>26.181697221485269</v>
      </c>
      <c r="K7" s="84">
        <v>28.31529305682556</v>
      </c>
      <c r="L7" s="84">
        <v>27.284068076804751</v>
      </c>
      <c r="M7" s="84">
        <v>30.994341891089118</v>
      </c>
      <c r="N7" s="84">
        <v>28.609683567270359</v>
      </c>
      <c r="O7" s="84">
        <v>27.500993935492687</v>
      </c>
    </row>
    <row r="8" spans="1:15" s="6" customFormat="1" ht="18.600000000000001" customHeight="1">
      <c r="A8" s="110" t="s">
        <v>48</v>
      </c>
      <c r="B8" s="24" t="s">
        <v>35</v>
      </c>
      <c r="C8" s="25">
        <v>25.142856999999999</v>
      </c>
      <c r="D8" s="25">
        <v>26.571428000000001</v>
      </c>
      <c r="E8" s="25">
        <v>23.142856999999999</v>
      </c>
      <c r="F8" s="25">
        <v>21.285713999999999</v>
      </c>
      <c r="G8" s="25">
        <v>20.428571000000002</v>
      </c>
      <c r="H8" s="25">
        <v>18.428571000000002</v>
      </c>
      <c r="I8" s="25">
        <v>20.857142</v>
      </c>
      <c r="J8" s="25">
        <v>21.142856999999999</v>
      </c>
      <c r="K8" s="25">
        <v>20.714285</v>
      </c>
      <c r="L8" s="25">
        <v>20.428571000000002</v>
      </c>
      <c r="M8" s="25">
        <v>23</v>
      </c>
      <c r="N8" s="25">
        <v>23.642856500000001</v>
      </c>
      <c r="O8" s="25">
        <v>22.142856999999999</v>
      </c>
    </row>
    <row r="9" spans="1:15" s="6" customFormat="1" ht="18.600000000000001">
      <c r="A9" s="19" t="s">
        <v>49</v>
      </c>
      <c r="B9" s="111" t="s">
        <v>36</v>
      </c>
      <c r="C9" s="22">
        <v>40.142856500000001</v>
      </c>
      <c r="D9" s="22">
        <v>37.285713999999999</v>
      </c>
      <c r="E9" s="22">
        <v>43.928570999999998</v>
      </c>
      <c r="F9" s="22">
        <v>51.499999500000001</v>
      </c>
      <c r="G9" s="22">
        <v>49</v>
      </c>
      <c r="H9" s="22">
        <v>52.428570999999998</v>
      </c>
      <c r="I9" s="22">
        <v>61.999999500000001</v>
      </c>
      <c r="J9" s="22">
        <v>39.571427999999997</v>
      </c>
      <c r="K9" s="22">
        <v>61.285713999999999</v>
      </c>
      <c r="L9" s="22">
        <v>44.071427999999997</v>
      </c>
      <c r="M9" s="22">
        <v>43.857142000000003</v>
      </c>
      <c r="N9" s="22">
        <v>50.357142499999995</v>
      </c>
      <c r="O9" s="22">
        <v>47</v>
      </c>
    </row>
    <row r="10" spans="1:15" s="6" customFormat="1" ht="18.600000000000001">
      <c r="A10" s="19"/>
      <c r="B10" s="111" t="s">
        <v>37</v>
      </c>
      <c r="C10" s="22">
        <v>37.285713999999999</v>
      </c>
      <c r="D10" s="22">
        <v>54.999999500000001</v>
      </c>
      <c r="E10" s="22">
        <v>40.142856999999999</v>
      </c>
      <c r="F10" s="22">
        <v>47.285713999999999</v>
      </c>
      <c r="G10" s="22">
        <v>68.142857000000006</v>
      </c>
      <c r="H10" s="22">
        <v>41.285713999999999</v>
      </c>
      <c r="I10" s="22">
        <v>62.428570999999998</v>
      </c>
      <c r="J10" s="22">
        <v>66</v>
      </c>
      <c r="K10" s="22">
        <v>64.642857000000006</v>
      </c>
      <c r="L10" s="22">
        <v>79</v>
      </c>
      <c r="M10" s="22">
        <v>92.642856999999992</v>
      </c>
      <c r="N10" s="22">
        <v>35.642856499999994</v>
      </c>
      <c r="O10" s="22">
        <v>60.214285500000003</v>
      </c>
    </row>
    <row r="11" spans="1:15" s="6" customFormat="1" ht="18.600000000000001">
      <c r="A11" s="109"/>
      <c r="B11" s="23" t="s">
        <v>47</v>
      </c>
      <c r="C11" s="38">
        <v>25.571428000000001</v>
      </c>
      <c r="D11" s="38">
        <v>26.857142</v>
      </c>
      <c r="E11" s="38">
        <v>23.857142</v>
      </c>
      <c r="F11" s="38">
        <v>22</v>
      </c>
      <c r="G11" s="38">
        <v>20.857142</v>
      </c>
      <c r="H11" s="38">
        <v>18.857142</v>
      </c>
      <c r="I11" s="38">
        <v>21.857142</v>
      </c>
      <c r="J11" s="38">
        <v>22.142856999999999</v>
      </c>
      <c r="K11" s="38">
        <v>21.857142</v>
      </c>
      <c r="L11" s="38">
        <v>21.285713999999999</v>
      </c>
      <c r="M11" s="38">
        <v>24</v>
      </c>
      <c r="N11" s="38">
        <v>24.285713999999999</v>
      </c>
      <c r="O11" s="38">
        <v>23</v>
      </c>
    </row>
    <row r="12" spans="1:15" s="6" customFormat="1" ht="18.600000000000001">
      <c r="A12" s="110" t="s">
        <v>43</v>
      </c>
      <c r="B12" s="24" t="s">
        <v>35</v>
      </c>
      <c r="C12" s="21">
        <v>14.200140830842322</v>
      </c>
      <c r="D12" s="21">
        <v>12.317334864537694</v>
      </c>
      <c r="E12" s="21">
        <v>13.986210083020381</v>
      </c>
      <c r="F12" s="21">
        <v>15.174926311979346</v>
      </c>
      <c r="G12" s="21">
        <v>14.777214285163398</v>
      </c>
      <c r="H12" s="21">
        <v>12.632162621083955</v>
      </c>
      <c r="I12" s="21">
        <v>13.608222953390582</v>
      </c>
      <c r="J12" s="21">
        <v>13.982897353710484</v>
      </c>
      <c r="K12" s="21">
        <v>13.895674994070282</v>
      </c>
      <c r="L12" s="21">
        <v>13.327481976477593</v>
      </c>
      <c r="M12" s="21">
        <v>15.925844919960941</v>
      </c>
      <c r="N12" s="21">
        <v>14.040720286087756</v>
      </c>
      <c r="O12" s="21">
        <v>13.898301876589642</v>
      </c>
    </row>
    <row r="13" spans="1:15" s="6" customFormat="1" ht="18.600000000000001">
      <c r="A13" s="19"/>
      <c r="B13" s="111" t="s">
        <v>36</v>
      </c>
      <c r="C13" s="22">
        <v>25.507497821292958</v>
      </c>
      <c r="D13" s="22">
        <v>14.664365282317014</v>
      </c>
      <c r="E13" s="22">
        <v>19.966299710766926</v>
      </c>
      <c r="F13" s="22">
        <v>29.119407064452549</v>
      </c>
      <c r="G13" s="22">
        <v>20.931680016478278</v>
      </c>
      <c r="H13" s="22">
        <v>26.330994282491368</v>
      </c>
      <c r="I13" s="22">
        <v>26.912697625045553</v>
      </c>
      <c r="J13" s="22">
        <v>18.282366331539155</v>
      </c>
      <c r="K13" s="22">
        <v>21.694964336617222</v>
      </c>
      <c r="L13" s="22">
        <v>19.643754388032065</v>
      </c>
      <c r="M13" s="22">
        <v>27.476217248218674</v>
      </c>
      <c r="N13" s="22">
        <v>27.544238766369091</v>
      </c>
      <c r="O13" s="22">
        <v>24.314778169439709</v>
      </c>
    </row>
    <row r="14" spans="1:15" s="6" customFormat="1" ht="18.600000000000001">
      <c r="A14" s="19"/>
      <c r="B14" s="111" t="s">
        <v>37</v>
      </c>
      <c r="C14" s="22">
        <v>17.38379558763636</v>
      </c>
      <c r="D14" s="22">
        <v>13.983144097010245</v>
      </c>
      <c r="E14" s="22">
        <v>31.02967535930334</v>
      </c>
      <c r="F14" s="22">
        <v>30.519704908987482</v>
      </c>
      <c r="G14" s="22">
        <v>36.888436337064142</v>
      </c>
      <c r="H14" s="22">
        <v>31.289864749811628</v>
      </c>
      <c r="I14" s="22">
        <v>27.808272576675655</v>
      </c>
      <c r="J14" s="22">
        <v>26.081198729460688</v>
      </c>
      <c r="K14" s="22">
        <v>42.782800022365912</v>
      </c>
      <c r="L14" s="22">
        <v>43.825271318109451</v>
      </c>
      <c r="M14" s="22">
        <v>47.227374318173794</v>
      </c>
      <c r="N14" s="22">
        <v>40.754264939236805</v>
      </c>
      <c r="O14" s="22">
        <v>37.723640407732219</v>
      </c>
    </row>
    <row r="15" spans="1:15" s="6" customFormat="1" ht="18.600000000000001">
      <c r="A15" s="109"/>
      <c r="B15" s="23" t="s">
        <v>47</v>
      </c>
      <c r="C15" s="38">
        <v>14.918065038596755</v>
      </c>
      <c r="D15" s="38">
        <v>12.869534494039328</v>
      </c>
      <c r="E15" s="38">
        <v>15.564860137623423</v>
      </c>
      <c r="F15" s="38">
        <v>18.086761557760159</v>
      </c>
      <c r="G15" s="38">
        <v>16.949341104914261</v>
      </c>
      <c r="H15" s="38">
        <v>15.987544342828617</v>
      </c>
      <c r="I15" s="38">
        <v>18.660299088153646</v>
      </c>
      <c r="J15" s="38">
        <v>16.663252269735246</v>
      </c>
      <c r="K15" s="38">
        <v>19.67726222762472</v>
      </c>
      <c r="L15" s="38">
        <v>18.520193530250754</v>
      </c>
      <c r="M15" s="38">
        <v>23.282224283620948</v>
      </c>
      <c r="N15" s="38">
        <v>16.670776574170002</v>
      </c>
      <c r="O15" s="38">
        <v>16.955536351036205</v>
      </c>
    </row>
    <row r="16" spans="1:15" s="6" customFormat="1" ht="18.600000000000001"/>
    <row r="17" spans="1:15" s="6" customFormat="1" ht="18.600000000000001">
      <c r="A17" s="39"/>
    </row>
    <row r="18" spans="1:15" s="6" customFormat="1" ht="18.600000000000001"/>
    <row r="19" spans="1:15" s="6" customFormat="1" ht="18.600000000000001" hidden="1">
      <c r="A19" s="6" t="s">
        <v>50</v>
      </c>
    </row>
    <row r="20" spans="1:15" s="6" customFormat="1" ht="18.600000000000001" hidden="1">
      <c r="A20" s="2" t="s">
        <v>51</v>
      </c>
      <c r="B20"/>
      <c r="C20"/>
      <c r="D20"/>
      <c r="E20"/>
      <c r="F20"/>
      <c r="G20"/>
      <c r="H20"/>
      <c r="I20"/>
      <c r="J20"/>
      <c r="K20"/>
      <c r="L20"/>
      <c r="M20"/>
      <c r="N20"/>
    </row>
    <row r="21" spans="1:15" s="6" customFormat="1" ht="18.600000000000001" hidden="1">
      <c r="A21"/>
      <c r="B21"/>
      <c r="C21"/>
      <c r="D21"/>
      <c r="E21"/>
      <c r="F21"/>
      <c r="G21"/>
      <c r="H21"/>
      <c r="I21"/>
      <c r="J21"/>
      <c r="K21"/>
      <c r="L21"/>
      <c r="M21"/>
      <c r="N21"/>
    </row>
    <row r="22" spans="1:15" ht="18.600000000000001" hidden="1">
      <c r="A22" s="9" t="s">
        <v>9</v>
      </c>
      <c r="C22" s="11" t="s">
        <v>52</v>
      </c>
      <c r="D22" s="11" t="s">
        <v>53</v>
      </c>
      <c r="E22" s="11" t="s">
        <v>54</v>
      </c>
      <c r="F22" s="11" t="s">
        <v>55</v>
      </c>
      <c r="G22" s="11" t="s">
        <v>56</v>
      </c>
      <c r="H22" s="11" t="s">
        <v>57</v>
      </c>
      <c r="I22" s="11" t="s">
        <v>58</v>
      </c>
      <c r="J22" s="11" t="s">
        <v>59</v>
      </c>
      <c r="K22" s="11" t="s">
        <v>60</v>
      </c>
      <c r="L22" s="11" t="s">
        <v>61</v>
      </c>
      <c r="M22" s="11" t="s">
        <v>62</v>
      </c>
      <c r="N22" s="11" t="s">
        <v>63</v>
      </c>
      <c r="O22" s="11" t="s">
        <v>10</v>
      </c>
    </row>
    <row r="23" spans="1:15" ht="18.600000000000001" hidden="1">
      <c r="A23" s="14" t="s">
        <v>35</v>
      </c>
      <c r="C23" s="12">
        <v>1738</v>
      </c>
      <c r="D23" s="12">
        <v>1566</v>
      </c>
      <c r="E23" s="12">
        <v>932</v>
      </c>
      <c r="F23" s="12">
        <v>575</v>
      </c>
      <c r="G23" s="12">
        <v>1157</v>
      </c>
      <c r="H23" s="12">
        <v>1412</v>
      </c>
      <c r="I23" s="12">
        <v>1230</v>
      </c>
      <c r="J23" s="12">
        <v>1544</v>
      </c>
      <c r="K23" s="12">
        <v>1920</v>
      </c>
      <c r="L23" s="12">
        <v>1673</v>
      </c>
      <c r="M23" s="12">
        <v>1611</v>
      </c>
      <c r="N23" s="12">
        <v>1339</v>
      </c>
      <c r="O23" s="12">
        <f>'Table 4'!N4</f>
        <v>16994</v>
      </c>
    </row>
    <row r="24" spans="1:15" ht="18.600000000000001" hidden="1">
      <c r="A24" s="13" t="s">
        <v>36</v>
      </c>
      <c r="C24" s="12">
        <v>80</v>
      </c>
      <c r="D24" s="12">
        <v>71</v>
      </c>
      <c r="E24" s="12">
        <v>40</v>
      </c>
      <c r="F24" s="12">
        <v>17</v>
      </c>
      <c r="G24" s="12">
        <v>13</v>
      </c>
      <c r="H24" s="12">
        <v>16</v>
      </c>
      <c r="I24" s="12">
        <v>14</v>
      </c>
      <c r="J24" s="12">
        <v>21</v>
      </c>
      <c r="K24" s="12">
        <v>40</v>
      </c>
      <c r="L24" s="12">
        <v>35</v>
      </c>
      <c r="M24" s="12">
        <v>60</v>
      </c>
      <c r="N24" s="12">
        <v>58</v>
      </c>
      <c r="O24" s="12">
        <f>'Table 4'!N5</f>
        <v>642</v>
      </c>
    </row>
    <row r="25" spans="1:15" ht="18.600000000000001" hidden="1">
      <c r="A25" s="9" t="s">
        <v>37</v>
      </c>
      <c r="C25" s="16">
        <v>48</v>
      </c>
      <c r="D25" s="16">
        <v>34</v>
      </c>
      <c r="E25" s="16">
        <v>17</v>
      </c>
      <c r="F25" s="16">
        <v>5</v>
      </c>
      <c r="G25" s="16">
        <v>10</v>
      </c>
      <c r="H25" s="16">
        <v>5</v>
      </c>
      <c r="I25" s="16">
        <v>10</v>
      </c>
      <c r="J25" s="16">
        <v>7</v>
      </c>
      <c r="K25" s="16">
        <v>13</v>
      </c>
      <c r="L25" s="16">
        <v>20</v>
      </c>
      <c r="M25" s="16">
        <v>26</v>
      </c>
      <c r="N25" s="16">
        <v>24</v>
      </c>
      <c r="O25" s="16">
        <f>'Table 4'!N6</f>
        <v>405</v>
      </c>
    </row>
    <row r="26" spans="1:15" ht="18.600000000000001" hidden="1">
      <c r="A26" s="13" t="s">
        <v>10</v>
      </c>
      <c r="C26" s="15">
        <v>1866</v>
      </c>
      <c r="D26" s="15">
        <v>1671</v>
      </c>
      <c r="E26" s="15">
        <v>989</v>
      </c>
      <c r="F26" s="15">
        <v>597</v>
      </c>
      <c r="G26" s="15">
        <v>1180</v>
      </c>
      <c r="H26" s="15">
        <v>1433</v>
      </c>
      <c r="I26" s="15">
        <v>1254</v>
      </c>
      <c r="J26" s="15">
        <v>1572</v>
      </c>
      <c r="K26" s="15">
        <v>1973</v>
      </c>
      <c r="L26" s="15">
        <v>1728</v>
      </c>
      <c r="M26" s="15">
        <v>1697</v>
      </c>
      <c r="N26" s="15">
        <v>1421</v>
      </c>
      <c r="O26" s="15">
        <f>'Table 4'!N7</f>
        <v>18041</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E19" sqref="E19"/>
    </sheetView>
  </sheetViews>
  <sheetFormatPr defaultRowHeight="14.45"/>
  <cols>
    <col min="1" max="1" width="16" customWidth="1"/>
    <col min="2" max="2" width="35.140625" customWidth="1"/>
    <col min="3" max="3" width="6.28515625" bestFit="1" customWidth="1"/>
    <col min="4" max="4" width="6.7109375" bestFit="1" customWidth="1"/>
    <col min="5" max="5" width="6.5703125" bestFit="1" customWidth="1"/>
    <col min="6" max="6" width="6.140625" bestFit="1" customWidth="1"/>
    <col min="7" max="7" width="6.42578125" bestFit="1" customWidth="1"/>
    <col min="8" max="8" width="6.85546875" bestFit="1" customWidth="1"/>
    <col min="9" max="9" width="6.42578125" bestFit="1" customWidth="1"/>
    <col min="10" max="10" width="7.140625" bestFit="1" customWidth="1"/>
    <col min="11" max="11" width="6.28515625" bestFit="1" customWidth="1"/>
    <col min="12" max="12" width="5.5703125" bestFit="1" customWidth="1"/>
    <col min="13" max="13" width="6.5703125" bestFit="1" customWidth="1"/>
    <col min="14" max="14" width="6.42578125" bestFit="1" customWidth="1"/>
    <col min="15" max="15" width="5" bestFit="1" customWidth="1"/>
  </cols>
  <sheetData>
    <row r="1" spans="1:15" ht="15.6">
      <c r="A1" s="3" t="s">
        <v>64</v>
      </c>
      <c r="B1" s="3"/>
    </row>
    <row r="3" spans="1:15">
      <c r="A3" s="97"/>
      <c r="B3" s="97"/>
      <c r="C3" s="113">
        <f>'Table 6'!C3</f>
        <v>44105</v>
      </c>
      <c r="D3" s="113">
        <f>'Table 6'!D3</f>
        <v>44136</v>
      </c>
      <c r="E3" s="113">
        <f>'Table 6'!E3</f>
        <v>44166</v>
      </c>
      <c r="F3" s="113">
        <f>'Table 6'!F3</f>
        <v>44197</v>
      </c>
      <c r="G3" s="113">
        <f>'Table 6'!G3</f>
        <v>44228</v>
      </c>
      <c r="H3" s="113">
        <f>'Table 6'!H3</f>
        <v>44256</v>
      </c>
      <c r="I3" s="113">
        <f>'Table 6'!I3</f>
        <v>44287</v>
      </c>
      <c r="J3" s="113">
        <f>'Table 6'!J3</f>
        <v>44317</v>
      </c>
      <c r="K3" s="113">
        <f>'Table 6'!K3</f>
        <v>44348</v>
      </c>
      <c r="L3" s="113">
        <f>'Table 6'!L3</f>
        <v>44378</v>
      </c>
      <c r="M3" s="113">
        <f>'Table 6'!M3</f>
        <v>44409</v>
      </c>
      <c r="N3" s="113">
        <f>'Table 6'!N3</f>
        <v>44440</v>
      </c>
      <c r="O3" s="98" t="s">
        <v>10</v>
      </c>
    </row>
    <row r="4" spans="1:15">
      <c r="A4" s="106" t="s">
        <v>65</v>
      </c>
      <c r="B4" s="99" t="s">
        <v>66</v>
      </c>
      <c r="C4" s="100">
        <v>25.607186073870484</v>
      </c>
      <c r="D4" s="100">
        <v>26.984982268193974</v>
      </c>
      <c r="E4" s="100">
        <v>25.410701684893962</v>
      </c>
      <c r="F4" s="100">
        <v>24.561293027871592</v>
      </c>
      <c r="G4" s="100">
        <v>23.215665558776163</v>
      </c>
      <c r="H4" s="100">
        <v>21.900181415841558</v>
      </c>
      <c r="I4" s="100">
        <v>24.739567077825182</v>
      </c>
      <c r="J4" s="100">
        <v>24.439440603260895</v>
      </c>
      <c r="K4" s="100">
        <v>25.177614898425137</v>
      </c>
      <c r="L4" s="100">
        <v>24.439172678107596</v>
      </c>
      <c r="M4" s="100">
        <v>26.291733557040054</v>
      </c>
      <c r="N4" s="100">
        <v>26.862677111110997</v>
      </c>
      <c r="O4" s="100">
        <v>24.891547165513796</v>
      </c>
    </row>
    <row r="5" spans="1:15">
      <c r="A5" s="107"/>
      <c r="B5" t="s">
        <v>67</v>
      </c>
      <c r="C5" s="101">
        <v>24.142856999999999</v>
      </c>
      <c r="D5" s="101">
        <v>25.571428000000001</v>
      </c>
      <c r="E5" s="101">
        <v>22.714285</v>
      </c>
      <c r="F5" s="101">
        <v>20.7857135</v>
      </c>
      <c r="G5" s="101">
        <v>19.642856500000001</v>
      </c>
      <c r="H5" s="101">
        <v>18.285713999999999</v>
      </c>
      <c r="I5" s="101">
        <v>20.857142</v>
      </c>
      <c r="J5" s="101">
        <v>21.571428000000001</v>
      </c>
      <c r="K5" s="101">
        <v>20.714285</v>
      </c>
      <c r="L5" s="101">
        <v>20.428571000000002</v>
      </c>
      <c r="M5" s="101">
        <v>23</v>
      </c>
      <c r="N5" s="101">
        <v>23.571428000000001</v>
      </c>
      <c r="O5" s="101">
        <v>21.857142</v>
      </c>
    </row>
    <row r="6" spans="1:15">
      <c r="A6" s="108"/>
      <c r="B6" s="97" t="s">
        <v>68</v>
      </c>
      <c r="C6" s="102">
        <v>11.261524110243776</v>
      </c>
      <c r="D6" s="102">
        <v>11.315688175611411</v>
      </c>
      <c r="E6" s="102">
        <v>12.296129737346229</v>
      </c>
      <c r="F6" s="102">
        <v>12.306340461490837</v>
      </c>
      <c r="G6" s="102">
        <v>11.639024704284529</v>
      </c>
      <c r="H6" s="102">
        <v>12.354226147628276</v>
      </c>
      <c r="I6" s="102">
        <v>14.563976392827023</v>
      </c>
      <c r="J6" s="102">
        <v>13.039271578902394</v>
      </c>
      <c r="K6" s="102">
        <v>15.172142995389953</v>
      </c>
      <c r="L6" s="102">
        <v>13.775290370270078</v>
      </c>
      <c r="M6" s="102">
        <v>14.753570187426018</v>
      </c>
      <c r="N6" s="102">
        <v>13.532973778730483</v>
      </c>
      <c r="O6" s="102">
        <v>12.773877669390714</v>
      </c>
    </row>
    <row r="7" spans="1:15" ht="14.45" customHeight="1">
      <c r="A7" s="116" t="s">
        <v>69</v>
      </c>
      <c r="B7" s="99" t="s">
        <v>66</v>
      </c>
      <c r="C7" s="103">
        <v>42.814437793594323</v>
      </c>
      <c r="D7" s="103">
        <v>37.726739492307686</v>
      </c>
      <c r="E7" s="103">
        <v>42.086021080645146</v>
      </c>
      <c r="F7" s="103">
        <v>43.794424676829252</v>
      </c>
      <c r="G7" s="103">
        <v>42.749999580357141</v>
      </c>
      <c r="H7" s="103">
        <v>41.583809120000005</v>
      </c>
      <c r="I7" s="103">
        <v>47.638571000000013</v>
      </c>
      <c r="J7" s="103">
        <v>40.641525757763965</v>
      </c>
      <c r="K7" s="103">
        <v>45.701428149999956</v>
      </c>
      <c r="L7" s="103">
        <v>42.652832821229048</v>
      </c>
      <c r="M7" s="103">
        <v>54.39784908064513</v>
      </c>
      <c r="N7" s="103">
        <v>40.684362547297283</v>
      </c>
      <c r="O7" s="103">
        <v>42.90978062055234</v>
      </c>
    </row>
    <row r="8" spans="1:15">
      <c r="A8" s="117"/>
      <c r="B8" t="s">
        <v>67</v>
      </c>
      <c r="C8" s="104">
        <v>38.428570999999998</v>
      </c>
      <c r="D8" s="104">
        <v>34.571427999999997</v>
      </c>
      <c r="E8" s="104">
        <v>36.857142000000003</v>
      </c>
      <c r="F8" s="104">
        <v>37.785713999999999</v>
      </c>
      <c r="G8" s="104">
        <v>34.857142499999995</v>
      </c>
      <c r="H8" s="104">
        <v>30.5</v>
      </c>
      <c r="I8" s="104">
        <v>35.214285500000003</v>
      </c>
      <c r="J8" s="104">
        <v>28.285713999999999</v>
      </c>
      <c r="K8" s="104">
        <v>38.857142000000003</v>
      </c>
      <c r="L8" s="104">
        <v>32.285713999999999</v>
      </c>
      <c r="M8" s="104">
        <v>41.357142499999995</v>
      </c>
      <c r="N8" s="104">
        <v>33.214285500000003</v>
      </c>
      <c r="O8" s="104">
        <v>35.142856999999999</v>
      </c>
    </row>
    <row r="9" spans="1:15">
      <c r="A9" s="108"/>
      <c r="B9" s="97" t="s">
        <v>68</v>
      </c>
      <c r="C9" s="105">
        <v>20.462274811981406</v>
      </c>
      <c r="D9" s="105">
        <v>16.771463921236599</v>
      </c>
      <c r="E9" s="105">
        <v>23.077472449419023</v>
      </c>
      <c r="F9" s="105">
        <v>28.969973765661582</v>
      </c>
      <c r="G9" s="105">
        <v>26.727041186202598</v>
      </c>
      <c r="H9" s="105">
        <v>26.239819721969749</v>
      </c>
      <c r="I9" s="105">
        <v>29.4090396218092</v>
      </c>
      <c r="J9" s="105">
        <v>28.862212050773593</v>
      </c>
      <c r="K9" s="105">
        <v>29.705730874687593</v>
      </c>
      <c r="L9" s="105">
        <v>29.434254124749337</v>
      </c>
      <c r="M9" s="105">
        <v>38.34898222554132</v>
      </c>
      <c r="N9" s="105">
        <v>26.259467560670043</v>
      </c>
      <c r="O9" s="105">
        <v>26.622627691445672</v>
      </c>
    </row>
    <row r="10" spans="1:15" ht="18.600000000000001" customHeight="1">
      <c r="A10" s="106" t="s">
        <v>70</v>
      </c>
      <c r="B10" s="99" t="s">
        <v>66</v>
      </c>
      <c r="C10" s="104">
        <v>39.011204137254914</v>
      </c>
      <c r="D10" s="104">
        <v>39.437887739130453</v>
      </c>
      <c r="E10" s="104">
        <v>45.349853877551027</v>
      </c>
      <c r="F10" s="104">
        <v>46.079624934426235</v>
      </c>
      <c r="G10" s="104">
        <v>53.704968586956532</v>
      </c>
      <c r="H10" s="104">
        <v>29.052477734693891</v>
      </c>
      <c r="I10" s="104">
        <v>36.730896558139548</v>
      </c>
      <c r="J10" s="104">
        <v>24.757868915254253</v>
      </c>
      <c r="K10" s="104">
        <v>36.637001950819673</v>
      </c>
      <c r="L10" s="104">
        <v>34.301586977777781</v>
      </c>
      <c r="M10" s="104">
        <v>35.194069660377359</v>
      </c>
      <c r="N10" s="104">
        <v>48.704761666666677</v>
      </c>
      <c r="O10" s="104">
        <v>40.012773736214598</v>
      </c>
    </row>
    <row r="11" spans="1:15">
      <c r="A11" s="107"/>
      <c r="B11" t="s">
        <v>67</v>
      </c>
      <c r="C11" s="104">
        <v>37.285713999999999</v>
      </c>
      <c r="D11" s="104">
        <v>41.142856500000001</v>
      </c>
      <c r="E11" s="104">
        <v>45.571427999999997</v>
      </c>
      <c r="F11" s="104">
        <v>52.857142000000003</v>
      </c>
      <c r="G11" s="104">
        <v>53.642856999999999</v>
      </c>
      <c r="H11" s="104">
        <v>15</v>
      </c>
      <c r="I11" s="104">
        <v>22</v>
      </c>
      <c r="J11" s="104">
        <v>15.571427999999999</v>
      </c>
      <c r="K11" s="104">
        <v>28</v>
      </c>
      <c r="L11" s="104">
        <v>22.428571000000002</v>
      </c>
      <c r="M11" s="104">
        <v>18</v>
      </c>
      <c r="N11" s="104">
        <v>31.714285499999999</v>
      </c>
      <c r="O11" s="104">
        <v>33.714284999999997</v>
      </c>
    </row>
    <row r="12" spans="1:15">
      <c r="A12" s="108"/>
      <c r="B12" s="97" t="s">
        <v>68</v>
      </c>
      <c r="C12" s="105">
        <v>26.615289306251452</v>
      </c>
      <c r="D12" s="105">
        <v>18.252940449763475</v>
      </c>
      <c r="E12" s="105">
        <v>24.621822076060123</v>
      </c>
      <c r="F12" s="105">
        <v>33.687735399532393</v>
      </c>
      <c r="G12" s="105">
        <v>24.700466454116693</v>
      </c>
      <c r="H12" s="105">
        <v>28.331848278739717</v>
      </c>
      <c r="I12" s="105">
        <v>30.356577533499308</v>
      </c>
      <c r="J12" s="105">
        <v>21.753059792127669</v>
      </c>
      <c r="K12" s="105">
        <v>27.692579042604137</v>
      </c>
      <c r="L12" s="105">
        <v>27.374553670399177</v>
      </c>
      <c r="M12" s="105">
        <v>29.880110783818253</v>
      </c>
      <c r="N12" s="105">
        <v>36.146187208494943</v>
      </c>
      <c r="O12" s="105">
        <v>28.547308057220071</v>
      </c>
    </row>
    <row r="13" spans="1:15" ht="18.600000000000001">
      <c r="A13" s="6"/>
      <c r="B13" s="6"/>
      <c r="C13" s="6"/>
      <c r="D13" s="6"/>
      <c r="E13" s="6"/>
      <c r="F13" s="6"/>
      <c r="G13" s="6"/>
      <c r="H13" s="6"/>
      <c r="I13" s="6"/>
      <c r="J13" s="6"/>
      <c r="K13" s="6"/>
      <c r="L13" s="6"/>
      <c r="M13" s="6"/>
      <c r="N13" s="6"/>
      <c r="O13" s="6"/>
    </row>
  </sheetData>
  <mergeCells count="1">
    <mergeCell ref="A7:A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heetViews>
  <sheetFormatPr defaultRowHeight="14.45"/>
  <cols>
    <col min="1" max="1" width="46" customWidth="1"/>
    <col min="2" max="14" width="10.28515625" customWidth="1"/>
  </cols>
  <sheetData>
    <row r="1" spans="1:14" ht="15.6">
      <c r="A1" s="3" t="s">
        <v>71</v>
      </c>
    </row>
    <row r="3" spans="1:14" ht="18.600000000000001">
      <c r="A3" s="9" t="s">
        <v>9</v>
      </c>
      <c r="B3" s="41">
        <f>'Table 7'!C3</f>
        <v>44105</v>
      </c>
      <c r="C3" s="41">
        <f>'Table 7'!D3</f>
        <v>44136</v>
      </c>
      <c r="D3" s="41">
        <f>'Table 7'!E3</f>
        <v>44166</v>
      </c>
      <c r="E3" s="41">
        <f>'Table 7'!F3</f>
        <v>44197</v>
      </c>
      <c r="F3" s="41">
        <f>'Table 7'!G3</f>
        <v>44228</v>
      </c>
      <c r="G3" s="41">
        <f>'Table 7'!H3</f>
        <v>44256</v>
      </c>
      <c r="H3" s="41">
        <f>'Table 7'!I3</f>
        <v>44287</v>
      </c>
      <c r="I3" s="41">
        <f>'Table 7'!J3</f>
        <v>44317</v>
      </c>
      <c r="J3" s="41">
        <f>'Table 7'!K3</f>
        <v>44348</v>
      </c>
      <c r="K3" s="41">
        <f>'Table 7'!L3</f>
        <v>44378</v>
      </c>
      <c r="L3" s="41">
        <f>'Table 7'!M3</f>
        <v>44409</v>
      </c>
      <c r="M3" s="41">
        <f>'Table 7'!N3</f>
        <v>44440</v>
      </c>
      <c r="N3" s="11" t="s">
        <v>10</v>
      </c>
    </row>
    <row r="4" spans="1:14" ht="18.600000000000001">
      <c r="A4" s="14" t="s">
        <v>11</v>
      </c>
      <c r="B4" s="54">
        <v>7</v>
      </c>
      <c r="C4" s="54">
        <v>7</v>
      </c>
      <c r="D4" s="54">
        <v>18</v>
      </c>
      <c r="E4" s="54">
        <v>13</v>
      </c>
      <c r="F4" s="54">
        <v>8</v>
      </c>
      <c r="G4" s="54">
        <v>15</v>
      </c>
      <c r="H4" s="54">
        <v>17</v>
      </c>
      <c r="I4" s="54">
        <v>16</v>
      </c>
      <c r="J4" s="54">
        <v>30</v>
      </c>
      <c r="K4" s="54">
        <v>11</v>
      </c>
      <c r="L4" s="54">
        <v>15</v>
      </c>
      <c r="M4" s="54">
        <v>19</v>
      </c>
      <c r="N4" s="54">
        <v>176</v>
      </c>
    </row>
    <row r="5" spans="1:14" ht="18.600000000000001">
      <c r="A5" s="14" t="s">
        <v>12</v>
      </c>
      <c r="B5" s="17">
        <v>45.673468999999997</v>
      </c>
      <c r="C5" s="17">
        <v>45.673468714285718</v>
      </c>
      <c r="D5" s="17">
        <v>35.349205999999995</v>
      </c>
      <c r="E5" s="17">
        <v>36.494505153846156</v>
      </c>
      <c r="F5" s="17">
        <v>40.660713749999992</v>
      </c>
      <c r="G5" s="17">
        <v>36.704761400000002</v>
      </c>
      <c r="H5" s="17">
        <v>53.537814647058816</v>
      </c>
      <c r="I5" s="17">
        <v>34.285713999999999</v>
      </c>
      <c r="J5" s="17">
        <v>40.695237633333335</v>
      </c>
      <c r="K5" s="17">
        <v>31.974025545454548</v>
      </c>
      <c r="L5" s="17">
        <v>39.619047266666669</v>
      </c>
      <c r="M5" s="17">
        <v>30.466165</v>
      </c>
      <c r="N5" s="17">
        <v>38.83467052808988</v>
      </c>
    </row>
    <row r="6" spans="1:14" ht="18.600000000000001">
      <c r="A6" s="14" t="s">
        <v>13</v>
      </c>
      <c r="B6" s="17">
        <v>32.571427999999997</v>
      </c>
      <c r="C6" s="17">
        <v>50.857142000000003</v>
      </c>
      <c r="D6" s="17">
        <v>39.428570999999998</v>
      </c>
      <c r="E6" s="17">
        <v>40.285713999999999</v>
      </c>
      <c r="F6" s="17">
        <v>40.714285000000004</v>
      </c>
      <c r="G6" s="17">
        <v>33.714284999999997</v>
      </c>
      <c r="H6" s="17">
        <v>51.857142000000003</v>
      </c>
      <c r="I6" s="17">
        <v>30.142856999999999</v>
      </c>
      <c r="J6" s="17">
        <v>33.928570999999998</v>
      </c>
      <c r="K6" s="17">
        <v>29.142856999999999</v>
      </c>
      <c r="L6" s="17">
        <v>25.142856999999999</v>
      </c>
      <c r="M6" s="17">
        <v>26.857142</v>
      </c>
      <c r="N6" s="17">
        <v>33.571427999999997</v>
      </c>
    </row>
    <row r="7" spans="1:14" ht="18.600000000000001">
      <c r="A7" s="14" t="s">
        <v>68</v>
      </c>
      <c r="B7" s="17">
        <v>22.072728124252041</v>
      </c>
      <c r="C7" s="17">
        <v>9.1140214126752817</v>
      </c>
      <c r="D7" s="17">
        <v>10.166775081475913</v>
      </c>
      <c r="E7" s="17">
        <v>12.195762698270949</v>
      </c>
      <c r="F7" s="17">
        <v>7.9246892061475558</v>
      </c>
      <c r="G7" s="17">
        <v>11.950403988518476</v>
      </c>
      <c r="H7" s="17">
        <v>31.137596072049401</v>
      </c>
      <c r="I7" s="17">
        <v>9.9184172970576103</v>
      </c>
      <c r="J7" s="17">
        <v>22.09228442724179</v>
      </c>
      <c r="K7" s="17">
        <v>11.959551237511585</v>
      </c>
      <c r="L7" s="17">
        <v>41.909220470547773</v>
      </c>
      <c r="M7" s="17">
        <v>10.67947656693884</v>
      </c>
      <c r="N7" s="17">
        <v>21.230987411721014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heetViews>
  <sheetFormatPr defaultRowHeight="14.45"/>
  <cols>
    <col min="1" max="1" width="16.5703125" customWidth="1"/>
    <col min="2" max="14" width="10.28515625" customWidth="1"/>
  </cols>
  <sheetData>
    <row r="1" spans="1:14" ht="15.6">
      <c r="A1" s="3" t="s">
        <v>72</v>
      </c>
    </row>
    <row r="3" spans="1:14" ht="18.600000000000001">
      <c r="A3" s="9" t="s">
        <v>9</v>
      </c>
      <c r="B3" s="41">
        <f>'Table 8'!B3</f>
        <v>44105</v>
      </c>
      <c r="C3" s="41">
        <f>'Table 8'!C3</f>
        <v>44136</v>
      </c>
      <c r="D3" s="41">
        <f>'Table 8'!D3</f>
        <v>44166</v>
      </c>
      <c r="E3" s="41">
        <f>'Table 8'!E3</f>
        <v>44197</v>
      </c>
      <c r="F3" s="41">
        <f>'Table 8'!F3</f>
        <v>44228</v>
      </c>
      <c r="G3" s="41">
        <f>'Table 8'!G3</f>
        <v>44256</v>
      </c>
      <c r="H3" s="41">
        <f>'Table 8'!H3</f>
        <v>44287</v>
      </c>
      <c r="I3" s="41">
        <f>'Table 8'!I3</f>
        <v>44317</v>
      </c>
      <c r="J3" s="41">
        <f>'Table 8'!J3</f>
        <v>44348</v>
      </c>
      <c r="K3" s="41">
        <f>'Table 8'!K3</f>
        <v>44378</v>
      </c>
      <c r="L3" s="41">
        <f>'Table 8'!L3</f>
        <v>44409</v>
      </c>
      <c r="M3" s="41">
        <f>'Table 8'!M3</f>
        <v>44440</v>
      </c>
      <c r="N3" s="11" t="s">
        <v>10</v>
      </c>
    </row>
    <row r="4" spans="1:14" ht="18.600000000000001">
      <c r="A4" s="14" t="s">
        <v>11</v>
      </c>
      <c r="B4" s="54">
        <v>1</v>
      </c>
      <c r="C4" s="54">
        <v>5</v>
      </c>
      <c r="D4" s="54">
        <v>0</v>
      </c>
      <c r="E4" s="54">
        <v>1</v>
      </c>
      <c r="F4" s="54">
        <v>1</v>
      </c>
      <c r="G4" s="54">
        <v>1</v>
      </c>
      <c r="H4" s="54">
        <v>1</v>
      </c>
      <c r="I4" s="54">
        <v>4</v>
      </c>
      <c r="J4" s="54">
        <v>7</v>
      </c>
      <c r="K4" s="54">
        <v>2</v>
      </c>
      <c r="L4" s="54">
        <v>3</v>
      </c>
      <c r="M4" s="54">
        <v>1</v>
      </c>
      <c r="N4" s="54">
        <v>27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election activeCell="A2" sqref="A2"/>
    </sheetView>
  </sheetViews>
  <sheetFormatPr defaultRowHeight="14.45"/>
  <cols>
    <col min="1" max="1" width="27.5703125" customWidth="1"/>
    <col min="2" max="2" width="21.42578125" customWidth="1"/>
    <col min="3" max="7" width="20.7109375" customWidth="1"/>
    <col min="8" max="15" width="10.28515625" customWidth="1"/>
  </cols>
  <sheetData>
    <row r="1" spans="1:7" ht="15.6">
      <c r="A1" s="3" t="s">
        <v>73</v>
      </c>
      <c r="B1" s="3"/>
    </row>
    <row r="4" spans="1:7" s="27" customFormat="1" ht="43.5">
      <c r="A4" s="34" t="s">
        <v>45</v>
      </c>
      <c r="B4" s="32" t="s">
        <v>74</v>
      </c>
      <c r="C4" s="31" t="s">
        <v>75</v>
      </c>
      <c r="D4" s="31" t="s">
        <v>76</v>
      </c>
      <c r="E4" s="37" t="s">
        <v>10</v>
      </c>
    </row>
    <row r="5" spans="1:7" s="27" customFormat="1" ht="18.600000000000001">
      <c r="A5" s="19" t="s">
        <v>35</v>
      </c>
      <c r="B5" s="33">
        <v>1244</v>
      </c>
      <c r="C5" s="72">
        <v>7732</v>
      </c>
      <c r="D5" s="30">
        <v>1672</v>
      </c>
      <c r="E5" s="33">
        <v>10648</v>
      </c>
      <c r="F5" s="5"/>
      <c r="G5" s="5"/>
    </row>
    <row r="6" spans="1:7" s="27" customFormat="1" ht="37.5" customHeight="1">
      <c r="A6" s="5" t="s">
        <v>36</v>
      </c>
      <c r="B6" s="33">
        <v>80</v>
      </c>
      <c r="C6" s="30">
        <v>912</v>
      </c>
      <c r="D6" s="30">
        <v>103</v>
      </c>
      <c r="E6" s="33">
        <v>1095</v>
      </c>
      <c r="F6" s="5"/>
      <c r="G6" s="5"/>
    </row>
    <row r="7" spans="1:7" s="27" customFormat="1" ht="37.5" customHeight="1">
      <c r="A7" s="7" t="s">
        <v>37</v>
      </c>
      <c r="B7" s="35">
        <v>5</v>
      </c>
      <c r="C7" s="36">
        <v>596</v>
      </c>
      <c r="D7" s="36">
        <v>111</v>
      </c>
      <c r="E7" s="35">
        <v>712</v>
      </c>
      <c r="F7" s="5"/>
      <c r="G7" s="5"/>
    </row>
    <row r="8" spans="1:7" ht="37.5" customHeight="1">
      <c r="A8" s="78" t="s">
        <v>10</v>
      </c>
      <c r="B8" s="82">
        <v>1329</v>
      </c>
      <c r="C8" s="82">
        <v>9368</v>
      </c>
      <c r="D8" s="83">
        <v>1895</v>
      </c>
      <c r="E8" s="82">
        <v>12592</v>
      </c>
    </row>
    <row r="9" spans="1:7" ht="27" customHeight="1">
      <c r="A9" s="79" t="s">
        <v>77</v>
      </c>
    </row>
  </sheetData>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A3" sqref="A3"/>
    </sheetView>
  </sheetViews>
  <sheetFormatPr defaultRowHeight="14.45"/>
  <cols>
    <col min="1" max="1" width="15.7109375" customWidth="1"/>
    <col min="2" max="13" width="10.28515625" customWidth="1"/>
  </cols>
  <sheetData>
    <row r="1" spans="1:15" ht="15.6">
      <c r="A1" s="63" t="s">
        <v>78</v>
      </c>
      <c r="B1" s="4"/>
      <c r="C1" s="4"/>
      <c r="D1" s="4"/>
      <c r="E1" s="4"/>
      <c r="F1" s="4"/>
      <c r="G1" s="4"/>
      <c r="H1" s="4"/>
      <c r="I1" s="4"/>
      <c r="J1" s="4"/>
      <c r="K1" s="4"/>
      <c r="L1" s="4"/>
      <c r="M1" s="4"/>
    </row>
    <row r="2" spans="1:15">
      <c r="A2" s="4"/>
      <c r="B2" s="4"/>
      <c r="C2" s="4"/>
      <c r="D2" s="4"/>
      <c r="E2" s="4"/>
      <c r="F2" s="4"/>
      <c r="G2" s="4"/>
      <c r="H2" s="4"/>
      <c r="I2" s="4"/>
      <c r="J2" s="4"/>
      <c r="K2" s="4"/>
      <c r="L2" s="4"/>
      <c r="M2" s="4"/>
    </row>
    <row r="3" spans="1:15" ht="18.600000000000001">
      <c r="A3" s="9" t="s">
        <v>9</v>
      </c>
      <c r="B3" s="41">
        <f>'Table 9'!B3</f>
        <v>44105</v>
      </c>
      <c r="C3" s="41">
        <f>'Table 9'!C3</f>
        <v>44136</v>
      </c>
      <c r="D3" s="41">
        <f>'Table 9'!D3</f>
        <v>44166</v>
      </c>
      <c r="E3" s="41">
        <f>'Table 9'!E3</f>
        <v>44197</v>
      </c>
      <c r="F3" s="41">
        <f>'Table 9'!F3</f>
        <v>44228</v>
      </c>
      <c r="G3" s="41">
        <f>'Table 9'!G3</f>
        <v>44256</v>
      </c>
      <c r="H3" s="41">
        <f>'Table 9'!H3</f>
        <v>44287</v>
      </c>
      <c r="I3" s="41">
        <f>'Table 9'!I3</f>
        <v>44317</v>
      </c>
      <c r="J3" s="41">
        <f>'Table 9'!J3</f>
        <v>44348</v>
      </c>
      <c r="K3" s="41">
        <f>'Table 9'!K3</f>
        <v>44378</v>
      </c>
      <c r="L3" s="41">
        <f>'Table 9'!L3</f>
        <v>44409</v>
      </c>
      <c r="M3" s="41">
        <f>'Table 9'!M3</f>
        <v>44440</v>
      </c>
    </row>
    <row r="4" spans="1:15" ht="18.600000000000001">
      <c r="A4" s="14" t="s">
        <v>79</v>
      </c>
      <c r="B4" s="12">
        <v>347</v>
      </c>
      <c r="C4" s="12">
        <v>345</v>
      </c>
      <c r="D4" s="12">
        <v>345</v>
      </c>
      <c r="E4" s="12">
        <v>343</v>
      </c>
      <c r="F4" s="12">
        <v>345</v>
      </c>
      <c r="G4" s="12">
        <v>352</v>
      </c>
      <c r="H4" s="12">
        <v>355</v>
      </c>
      <c r="I4" s="12">
        <v>353</v>
      </c>
      <c r="J4" s="12">
        <v>349</v>
      </c>
      <c r="K4" s="12">
        <v>347</v>
      </c>
      <c r="L4" s="12">
        <v>346</v>
      </c>
      <c r="M4" s="12">
        <v>345</v>
      </c>
      <c r="O4" s="62"/>
    </row>
    <row r="5" spans="1:15" ht="18.600000000000001">
      <c r="A5" s="14" t="s">
        <v>80</v>
      </c>
      <c r="B5" s="17">
        <v>310.00911081081102</v>
      </c>
      <c r="C5" s="17">
        <v>308.05911081081098</v>
      </c>
      <c r="D5" s="17">
        <v>308.05911081081098</v>
      </c>
      <c r="E5" s="17">
        <v>305.409110810811</v>
      </c>
      <c r="F5" s="17">
        <v>308.05911081081098</v>
      </c>
      <c r="G5" s="17">
        <v>314.409110810811</v>
      </c>
      <c r="H5" s="17">
        <v>316.95100270270302</v>
      </c>
      <c r="I5" s="17">
        <v>314.40100270270301</v>
      </c>
      <c r="J5" s="17">
        <v>310.75100270270298</v>
      </c>
      <c r="K5" s="17">
        <v>308.40100270270301</v>
      </c>
      <c r="L5" s="17">
        <v>307.84100270270301</v>
      </c>
      <c r="M5" s="17">
        <v>306.55100270270299</v>
      </c>
      <c r="O5" s="62"/>
    </row>
    <row r="7" spans="1:15">
      <c r="A7" s="4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M16"/>
  <sheetViews>
    <sheetView showGridLines="0" workbookViewId="0">
      <selection activeCell="A2" sqref="A2"/>
    </sheetView>
  </sheetViews>
  <sheetFormatPr defaultRowHeight="14.45"/>
  <cols>
    <col min="1" max="1" width="32.5703125" customWidth="1"/>
    <col min="2" max="15" width="13.7109375" customWidth="1"/>
  </cols>
  <sheetData>
    <row r="1" spans="1:13" ht="15.6">
      <c r="A1" s="63" t="s">
        <v>81</v>
      </c>
      <c r="B1" s="4"/>
      <c r="C1" s="4"/>
      <c r="D1" s="4"/>
      <c r="E1" s="4"/>
      <c r="F1" s="4"/>
      <c r="G1" s="4"/>
      <c r="H1" s="4"/>
      <c r="I1" s="4"/>
      <c r="J1" s="4"/>
      <c r="K1" s="4"/>
      <c r="L1" s="4"/>
      <c r="M1" s="4"/>
    </row>
    <row r="2" spans="1:13">
      <c r="A2" s="4"/>
      <c r="B2" s="4"/>
      <c r="C2" s="4"/>
      <c r="D2" s="4"/>
      <c r="E2" s="4"/>
      <c r="F2" s="4"/>
      <c r="G2" s="4"/>
      <c r="H2" s="4"/>
      <c r="I2" s="4"/>
      <c r="J2" s="4"/>
      <c r="K2" s="4"/>
      <c r="L2" s="4"/>
      <c r="M2" s="4"/>
    </row>
    <row r="3" spans="1:13" ht="18.600000000000001">
      <c r="A3" s="20"/>
      <c r="B3" s="52">
        <v>44105</v>
      </c>
      <c r="C3" s="52">
        <v>44136</v>
      </c>
      <c r="D3" s="52">
        <v>44166</v>
      </c>
      <c r="E3" s="52">
        <v>44197</v>
      </c>
      <c r="F3" s="52">
        <v>44228</v>
      </c>
      <c r="G3" s="52">
        <v>44256</v>
      </c>
      <c r="H3" s="52">
        <v>44287</v>
      </c>
      <c r="I3" s="52">
        <v>44317</v>
      </c>
      <c r="J3" s="52">
        <v>44348</v>
      </c>
      <c r="K3" s="52">
        <v>44378</v>
      </c>
      <c r="L3" s="52">
        <v>44409</v>
      </c>
      <c r="M3" s="52">
        <v>44440</v>
      </c>
    </row>
    <row r="4" spans="1:13" ht="18.600000000000001">
      <c r="A4" s="6" t="s">
        <v>18</v>
      </c>
      <c r="B4" s="6">
        <v>41</v>
      </c>
      <c r="C4" s="6">
        <v>43</v>
      </c>
      <c r="D4" s="6">
        <v>38</v>
      </c>
      <c r="E4" s="6">
        <v>32</v>
      </c>
      <c r="F4" s="6">
        <v>23</v>
      </c>
      <c r="G4" s="6">
        <v>32</v>
      </c>
      <c r="H4" s="6">
        <v>32</v>
      </c>
      <c r="I4" s="6">
        <v>24</v>
      </c>
      <c r="J4" s="6">
        <v>35</v>
      </c>
      <c r="K4" s="6">
        <v>17</v>
      </c>
      <c r="L4" s="6">
        <v>4</v>
      </c>
      <c r="M4" s="6">
        <v>6</v>
      </c>
    </row>
    <row r="5" spans="1:13" ht="18.600000000000001">
      <c r="A5" s="6" t="s">
        <v>19</v>
      </c>
      <c r="B5" s="6">
        <v>11</v>
      </c>
      <c r="C5" s="6">
        <v>17</v>
      </c>
      <c r="D5" s="6">
        <v>18</v>
      </c>
      <c r="E5" s="6">
        <v>15</v>
      </c>
      <c r="F5" s="6">
        <v>13</v>
      </c>
      <c r="G5" s="6">
        <v>22</v>
      </c>
      <c r="H5" s="6">
        <v>16</v>
      </c>
      <c r="I5" s="6">
        <v>25</v>
      </c>
      <c r="J5" s="6">
        <v>20</v>
      </c>
      <c r="K5" s="6">
        <v>12</v>
      </c>
      <c r="L5" s="6">
        <v>11</v>
      </c>
      <c r="M5" s="6">
        <v>9</v>
      </c>
    </row>
    <row r="6" spans="1:13" ht="18.600000000000001">
      <c r="A6" s="6" t="s">
        <v>20</v>
      </c>
      <c r="B6" s="6">
        <v>15</v>
      </c>
      <c r="C6" s="6">
        <v>18</v>
      </c>
      <c r="D6" s="6">
        <v>21</v>
      </c>
      <c r="E6" s="6">
        <v>29</v>
      </c>
      <c r="F6" s="6">
        <v>37</v>
      </c>
      <c r="G6" s="6">
        <v>30</v>
      </c>
      <c r="H6" s="6">
        <v>29</v>
      </c>
      <c r="I6" s="6">
        <v>16</v>
      </c>
      <c r="J6" s="6">
        <v>18</v>
      </c>
      <c r="K6" s="6">
        <v>20</v>
      </c>
      <c r="L6" s="6">
        <v>9</v>
      </c>
      <c r="M6" s="6">
        <v>5</v>
      </c>
    </row>
    <row r="7" spans="1:13" ht="18.600000000000001">
      <c r="A7" s="6" t="s">
        <v>21</v>
      </c>
      <c r="B7" s="6">
        <v>14</v>
      </c>
      <c r="C7" s="6">
        <v>12</v>
      </c>
      <c r="D7" s="6">
        <v>12</v>
      </c>
      <c r="E7" s="6">
        <v>5</v>
      </c>
      <c r="F7" s="6">
        <v>7</v>
      </c>
      <c r="G7" s="6">
        <v>9</v>
      </c>
      <c r="H7" s="6">
        <v>5</v>
      </c>
      <c r="I7" s="6">
        <v>6</v>
      </c>
      <c r="J7" s="6">
        <v>11</v>
      </c>
      <c r="K7" s="6">
        <v>6</v>
      </c>
      <c r="L7" s="6">
        <v>0</v>
      </c>
      <c r="M7" s="6">
        <v>5</v>
      </c>
    </row>
    <row r="8" spans="1:13" ht="18.600000000000001">
      <c r="A8" s="6" t="s">
        <v>22</v>
      </c>
      <c r="B8" s="6">
        <v>10</v>
      </c>
      <c r="C8" s="6">
        <v>3</v>
      </c>
      <c r="D8" s="6">
        <v>18</v>
      </c>
      <c r="E8" s="6">
        <v>7</v>
      </c>
      <c r="F8" s="6">
        <v>8</v>
      </c>
      <c r="G8" s="6">
        <v>2</v>
      </c>
      <c r="H8" s="6">
        <v>7</v>
      </c>
      <c r="I8" s="6">
        <v>1</v>
      </c>
      <c r="J8" s="6">
        <v>4</v>
      </c>
      <c r="K8" s="6">
        <v>0</v>
      </c>
      <c r="L8" s="6">
        <v>2</v>
      </c>
      <c r="M8" s="6">
        <v>0</v>
      </c>
    </row>
    <row r="9" spans="1:13" ht="18.600000000000001">
      <c r="A9" s="6" t="s">
        <v>23</v>
      </c>
      <c r="B9" s="6">
        <v>4</v>
      </c>
      <c r="C9" s="6">
        <v>16</v>
      </c>
      <c r="D9" s="6">
        <v>6</v>
      </c>
      <c r="E9" s="6">
        <v>11</v>
      </c>
      <c r="F9" s="6">
        <v>10</v>
      </c>
      <c r="G9" s="6">
        <v>9</v>
      </c>
      <c r="H9" s="6">
        <v>5</v>
      </c>
      <c r="I9" s="6">
        <v>5</v>
      </c>
      <c r="J9" s="6">
        <v>5</v>
      </c>
      <c r="K9" s="6">
        <v>3</v>
      </c>
      <c r="L9" s="6">
        <v>2</v>
      </c>
      <c r="M9" s="6">
        <v>5</v>
      </c>
    </row>
    <row r="10" spans="1:13" ht="18.600000000000001">
      <c r="A10" s="6" t="s">
        <v>10</v>
      </c>
      <c r="B10" s="6">
        <f t="shared" ref="B10:I10" si="0">SUM(B4:B9)</f>
        <v>95</v>
      </c>
      <c r="C10" s="6">
        <f t="shared" si="0"/>
        <v>109</v>
      </c>
      <c r="D10" s="6">
        <f t="shared" si="0"/>
        <v>113</v>
      </c>
      <c r="E10" s="6">
        <f t="shared" si="0"/>
        <v>99</v>
      </c>
      <c r="F10" s="6">
        <f t="shared" si="0"/>
        <v>98</v>
      </c>
      <c r="G10" s="6">
        <f t="shared" si="0"/>
        <v>104</v>
      </c>
      <c r="H10" s="6">
        <f t="shared" si="0"/>
        <v>94</v>
      </c>
      <c r="I10" s="6">
        <f t="shared" si="0"/>
        <v>77</v>
      </c>
      <c r="J10" s="6">
        <f>SUM(J4:J9)</f>
        <v>93</v>
      </c>
      <c r="K10" s="6">
        <f>SUM(K4:K9)</f>
        <v>58</v>
      </c>
      <c r="L10" s="6">
        <f>SUM(L4:L9)</f>
        <v>28</v>
      </c>
      <c r="M10" s="6">
        <f>SUM(M4:M9)</f>
        <v>30</v>
      </c>
    </row>
    <row r="12" spans="1:13" ht="18.600000000000001">
      <c r="A12" s="45"/>
    </row>
    <row r="13" spans="1:13" ht="18.600000000000001" hidden="1">
      <c r="A13" s="6" t="s">
        <v>82</v>
      </c>
      <c r="B13" s="6">
        <v>3</v>
      </c>
      <c r="C13" s="6">
        <v>2</v>
      </c>
      <c r="D13" s="6">
        <v>3</v>
      </c>
      <c r="E13" s="6">
        <v>30</v>
      </c>
      <c r="F13" s="6">
        <v>9</v>
      </c>
      <c r="G13" s="6">
        <v>18</v>
      </c>
      <c r="H13" s="6">
        <v>7</v>
      </c>
      <c r="I13" s="6">
        <v>8</v>
      </c>
      <c r="J13" s="6">
        <v>2</v>
      </c>
      <c r="K13" s="6">
        <v>1</v>
      </c>
      <c r="L13" s="6">
        <v>1</v>
      </c>
      <c r="M13" s="6">
        <v>2</v>
      </c>
    </row>
    <row r="14" spans="1:13" ht="18.600000000000001" hidden="1">
      <c r="A14" s="6" t="s">
        <v>83</v>
      </c>
      <c r="B14" s="6">
        <v>24</v>
      </c>
      <c r="C14" s="6">
        <v>30</v>
      </c>
      <c r="D14" s="6">
        <v>66</v>
      </c>
      <c r="E14" s="6">
        <v>115</v>
      </c>
      <c r="F14" s="6">
        <v>115</v>
      </c>
      <c r="G14" s="6">
        <v>115</v>
      </c>
      <c r="H14" s="6">
        <v>110</v>
      </c>
      <c r="I14" s="6">
        <v>97</v>
      </c>
      <c r="J14" s="6">
        <v>106</v>
      </c>
      <c r="K14" s="6">
        <v>90</v>
      </c>
      <c r="L14" s="6">
        <v>85</v>
      </c>
      <c r="M14" s="6">
        <v>86</v>
      </c>
    </row>
    <row r="16" spans="1:13">
      <c r="B16" s="61"/>
      <c r="C16" s="61"/>
      <c r="D16" s="61"/>
      <c r="E16" s="61"/>
      <c r="F16" s="61"/>
      <c r="G16" s="61"/>
      <c r="H16" s="61"/>
      <c r="I16" s="61"/>
      <c r="J16" s="61"/>
      <c r="K16" s="61"/>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workbookViewId="0"/>
  </sheetViews>
  <sheetFormatPr defaultRowHeight="14.45"/>
  <cols>
    <col min="1" max="1" width="33.5703125" customWidth="1"/>
    <col min="2" max="2" width="34.28515625" customWidth="1"/>
    <col min="3" max="15" width="10.28515625" customWidth="1"/>
  </cols>
  <sheetData>
    <row r="1" spans="1:15" ht="15.6">
      <c r="A1" s="3" t="s">
        <v>84</v>
      </c>
      <c r="B1" s="3"/>
    </row>
    <row r="2" spans="1:15" ht="15.6">
      <c r="A2" s="3"/>
      <c r="B2" s="3"/>
    </row>
    <row r="3" spans="1:15" ht="18.600000000000001">
      <c r="A3" s="46" t="s">
        <v>38</v>
      </c>
    </row>
    <row r="4" spans="1:15" s="6" customFormat="1" ht="18.600000000000001">
      <c r="A4" s="6" t="s">
        <v>85</v>
      </c>
      <c r="B4" s="23" t="s">
        <v>45</v>
      </c>
      <c r="C4" s="41">
        <f>'Table 1'!B3</f>
        <v>44105</v>
      </c>
      <c r="D4" s="41">
        <f>'Table 1'!C3</f>
        <v>44136</v>
      </c>
      <c r="E4" s="41">
        <f>'Table 1'!D3</f>
        <v>44166</v>
      </c>
      <c r="F4" s="41">
        <f>'Table 1'!E3</f>
        <v>44197</v>
      </c>
      <c r="G4" s="41">
        <f>'Table 1'!F3</f>
        <v>44228</v>
      </c>
      <c r="H4" s="41">
        <f>'Table 1'!G3</f>
        <v>44256</v>
      </c>
      <c r="I4" s="41">
        <f>'Table 1'!H3</f>
        <v>44287</v>
      </c>
      <c r="J4" s="41">
        <f>'Table 1'!I3</f>
        <v>44317</v>
      </c>
      <c r="K4" s="41">
        <f>'Table 1'!J3</f>
        <v>44348</v>
      </c>
      <c r="L4" s="41">
        <f>'Table 1'!K3</f>
        <v>44378</v>
      </c>
      <c r="M4" s="41">
        <f>'Table 1'!L3</f>
        <v>44409</v>
      </c>
      <c r="N4" s="41">
        <f>'Table 1'!M3</f>
        <v>44440</v>
      </c>
      <c r="O4" s="8" t="s">
        <v>10</v>
      </c>
    </row>
    <row r="5" spans="1:15" s="6" customFormat="1" ht="18.600000000000001" customHeight="1">
      <c r="A5" s="120" t="s">
        <v>46</v>
      </c>
      <c r="B5" s="80" t="s">
        <v>35</v>
      </c>
      <c r="C5" s="21">
        <v>25.238541555347012</v>
      </c>
      <c r="D5" s="21">
        <v>26.592812189189125</v>
      </c>
      <c r="E5" s="21">
        <v>24.578075068718586</v>
      </c>
      <c r="F5" s="21">
        <v>23.65729375551631</v>
      </c>
      <c r="G5" s="21">
        <v>22.515118630833353</v>
      </c>
      <c r="H5" s="21">
        <v>21.005776874264694</v>
      </c>
      <c r="I5" s="21">
        <v>22.922443988713372</v>
      </c>
      <c r="J5" s="21">
        <v>23.413885884868471</v>
      </c>
      <c r="K5" s="21">
        <v>23.515314270519202</v>
      </c>
      <c r="L5" s="21">
        <v>23.266964763956885</v>
      </c>
      <c r="M5" s="21">
        <v>25.239339779956421</v>
      </c>
      <c r="N5" s="21">
        <v>26.252746837858119</v>
      </c>
      <c r="O5" s="21">
        <v>24.029394548578143</v>
      </c>
    </row>
    <row r="6" spans="1:15" s="6" customFormat="1" ht="18.600000000000001">
      <c r="A6" s="121"/>
      <c r="B6" s="112" t="s">
        <v>36</v>
      </c>
      <c r="C6" s="22">
        <v>39.723501903225809</v>
      </c>
      <c r="D6" s="22">
        <v>34.960590724137937</v>
      </c>
      <c r="E6" s="22">
        <v>45.916666374999998</v>
      </c>
      <c r="F6" s="22">
        <v>46.239381756756742</v>
      </c>
      <c r="G6" s="22">
        <v>41.229436818181817</v>
      </c>
      <c r="H6" s="22">
        <v>48.045112289473693</v>
      </c>
      <c r="I6" s="22">
        <v>56.147058294117649</v>
      </c>
      <c r="J6" s="22">
        <v>40.574175461538474</v>
      </c>
      <c r="K6" s="22">
        <v>49.227105820512833</v>
      </c>
      <c r="L6" s="22">
        <v>43.058441250000008</v>
      </c>
      <c r="M6" s="22">
        <v>41.281852810810811</v>
      </c>
      <c r="N6" s="22">
        <v>54.740259272727279</v>
      </c>
      <c r="O6" s="22">
        <v>45.125615351293177</v>
      </c>
    </row>
    <row r="7" spans="1:15" s="6" customFormat="1" ht="18.600000000000001">
      <c r="A7" s="19"/>
      <c r="B7" s="112" t="s">
        <v>37</v>
      </c>
      <c r="C7" s="22">
        <v>44.589285374999996</v>
      </c>
      <c r="D7" s="22">
        <v>54.869047166666661</v>
      </c>
      <c r="E7" s="22">
        <v>35.349205999999995</v>
      </c>
      <c r="F7" s="22">
        <v>40.428571071428571</v>
      </c>
      <c r="G7" s="22">
        <v>50.571427999999997</v>
      </c>
      <c r="H7" s="22">
        <v>35.830356625</v>
      </c>
      <c r="I7" s="22">
        <v>54.857142388888882</v>
      </c>
      <c r="J7" s="22">
        <v>44.842856849999997</v>
      </c>
      <c r="K7" s="22">
        <v>53.471042027027025</v>
      </c>
      <c r="L7" s="22">
        <v>53.483516000000002</v>
      </c>
      <c r="M7" s="22">
        <v>49.15079327777778</v>
      </c>
      <c r="N7" s="22">
        <v>36.635713849999995</v>
      </c>
      <c r="O7" s="22">
        <v>46.358187736585371</v>
      </c>
    </row>
    <row r="8" spans="1:15" s="6" customFormat="1" ht="18.600000000000001">
      <c r="A8" s="109"/>
      <c r="B8" s="23" t="s">
        <v>47</v>
      </c>
      <c r="C8" s="38">
        <v>25.607186073870484</v>
      </c>
      <c r="D8" s="38">
        <v>26.984982268193974</v>
      </c>
      <c r="E8" s="38">
        <v>25.410701684893962</v>
      </c>
      <c r="F8" s="38">
        <v>24.561293027871592</v>
      </c>
      <c r="G8" s="38">
        <v>23.215665558776163</v>
      </c>
      <c r="H8" s="38">
        <v>21.900181415841558</v>
      </c>
      <c r="I8" s="38">
        <v>24.739567077825182</v>
      </c>
      <c r="J8" s="38">
        <v>24.439440603260895</v>
      </c>
      <c r="K8" s="38">
        <v>25.177614898425137</v>
      </c>
      <c r="L8" s="38">
        <v>24.439172678107596</v>
      </c>
      <c r="M8" s="38">
        <v>26.291733557040054</v>
      </c>
      <c r="N8" s="38">
        <v>26.862677111110997</v>
      </c>
      <c r="O8" s="38">
        <v>24.891547165513796</v>
      </c>
    </row>
    <row r="9" spans="1:15" s="6" customFormat="1" ht="18.600000000000001" customHeight="1">
      <c r="A9" s="120" t="s">
        <v>86</v>
      </c>
      <c r="B9" s="24" t="s">
        <v>35</v>
      </c>
      <c r="C9" s="25">
        <v>23.857142</v>
      </c>
      <c r="D9" s="25">
        <v>25.428571000000002</v>
      </c>
      <c r="E9" s="25">
        <v>22</v>
      </c>
      <c r="F9" s="25">
        <v>20.428571000000002</v>
      </c>
      <c r="G9" s="25">
        <v>19.428571000000002</v>
      </c>
      <c r="H9" s="25">
        <v>18</v>
      </c>
      <c r="I9" s="25">
        <v>20.142856999999999</v>
      </c>
      <c r="J9" s="25">
        <v>21</v>
      </c>
      <c r="K9" s="25">
        <v>19.928570999999998</v>
      </c>
      <c r="L9" s="25">
        <v>19.714285</v>
      </c>
      <c r="M9" s="25">
        <v>22.428571000000002</v>
      </c>
      <c r="N9" s="25">
        <v>23.142856999999999</v>
      </c>
      <c r="O9" s="25">
        <v>21.285713999999999</v>
      </c>
    </row>
    <row r="10" spans="1:15" s="6" customFormat="1" ht="18.600000000000001">
      <c r="A10" s="121"/>
      <c r="B10" s="111" t="s">
        <v>36</v>
      </c>
      <c r="C10" s="22">
        <v>34</v>
      </c>
      <c r="D10" s="22">
        <v>36.142856999999999</v>
      </c>
      <c r="E10" s="22">
        <v>43</v>
      </c>
      <c r="F10" s="22">
        <v>46.571427999999997</v>
      </c>
      <c r="G10" s="22">
        <v>46.428570999999998</v>
      </c>
      <c r="H10" s="22">
        <v>44.7857135</v>
      </c>
      <c r="I10" s="22">
        <v>56.857142000000003</v>
      </c>
      <c r="J10" s="22">
        <v>37.285713999999999</v>
      </c>
      <c r="K10" s="22">
        <v>45.428570999999998</v>
      </c>
      <c r="L10" s="22">
        <v>42</v>
      </c>
      <c r="M10" s="22">
        <v>37.428570999999998</v>
      </c>
      <c r="N10" s="22">
        <v>50.357142499999995</v>
      </c>
      <c r="O10" s="22">
        <v>41.857142000000003</v>
      </c>
    </row>
    <row r="11" spans="1:15" s="6" customFormat="1" ht="18.600000000000001">
      <c r="A11" s="19"/>
      <c r="B11" s="111" t="s">
        <v>37</v>
      </c>
      <c r="C11" s="22">
        <v>34.785713999999999</v>
      </c>
      <c r="D11" s="22">
        <v>53.857142000000003</v>
      </c>
      <c r="E11" s="22">
        <v>39.428570999999998</v>
      </c>
      <c r="F11" s="22">
        <v>40.714285500000003</v>
      </c>
      <c r="G11" s="22">
        <v>42.857142000000003</v>
      </c>
      <c r="H11" s="22">
        <v>33.642856499999994</v>
      </c>
      <c r="I11" s="22">
        <v>52.428571000000005</v>
      </c>
      <c r="J11" s="22">
        <v>32.857142500000002</v>
      </c>
      <c r="K11" s="22">
        <v>36.857142000000003</v>
      </c>
      <c r="L11" s="22">
        <v>30.857142</v>
      </c>
      <c r="M11" s="22">
        <v>29.999999500000001</v>
      </c>
      <c r="N11" s="22">
        <v>27.928570999999998</v>
      </c>
      <c r="O11" s="22">
        <v>36.857142000000003</v>
      </c>
    </row>
    <row r="12" spans="1:15" s="6" customFormat="1" ht="18.600000000000001">
      <c r="A12" s="109"/>
      <c r="B12" s="23" t="s">
        <v>47</v>
      </c>
      <c r="C12" s="38">
        <v>24.142856999999999</v>
      </c>
      <c r="D12" s="38">
        <v>25.571428000000001</v>
      </c>
      <c r="E12" s="38">
        <v>22.714285</v>
      </c>
      <c r="F12" s="38">
        <v>20.7857135</v>
      </c>
      <c r="G12" s="38">
        <v>19.642856500000001</v>
      </c>
      <c r="H12" s="38">
        <v>18.285713999999999</v>
      </c>
      <c r="I12" s="38">
        <v>20.857142</v>
      </c>
      <c r="J12" s="38">
        <v>21.571428000000001</v>
      </c>
      <c r="K12" s="38">
        <v>20.714285</v>
      </c>
      <c r="L12" s="38">
        <v>20.428571000000002</v>
      </c>
      <c r="M12" s="38">
        <v>23</v>
      </c>
      <c r="N12" s="38">
        <v>23.571428000000001</v>
      </c>
      <c r="O12" s="38">
        <v>21.857142</v>
      </c>
    </row>
    <row r="13" spans="1:15" s="6" customFormat="1" ht="18.600000000000001" customHeight="1">
      <c r="A13" s="110" t="s">
        <v>43</v>
      </c>
      <c r="B13" s="24" t="s">
        <v>35</v>
      </c>
      <c r="C13" s="21">
        <v>10.737140309254547</v>
      </c>
      <c r="D13" s="21">
        <v>10.898407184911086</v>
      </c>
      <c r="E13" s="21">
        <v>11.409642742013503</v>
      </c>
      <c r="F13" s="21">
        <v>10.840228718358071</v>
      </c>
      <c r="G13" s="21">
        <v>10.545523716386411</v>
      </c>
      <c r="H13" s="21">
        <v>10.860634097319164</v>
      </c>
      <c r="I13" s="21">
        <v>11.152607684234424</v>
      </c>
      <c r="J13" s="21">
        <v>11.70470860940838</v>
      </c>
      <c r="K13" s="21">
        <v>11.88814881839898</v>
      </c>
      <c r="L13" s="21">
        <v>11.299136241680177</v>
      </c>
      <c r="M13" s="21">
        <v>12.038803992748543</v>
      </c>
      <c r="N13" s="21">
        <v>12.333066311318053</v>
      </c>
      <c r="O13" s="21">
        <v>11.224704672796095</v>
      </c>
    </row>
    <row r="14" spans="1:15" s="6" customFormat="1" ht="18.600000000000001">
      <c r="A14" s="19"/>
      <c r="B14" s="111" t="s">
        <v>36</v>
      </c>
      <c r="C14" s="22">
        <v>18.524788445235462</v>
      </c>
      <c r="D14" s="22">
        <v>13.346932191867566</v>
      </c>
      <c r="E14" s="22">
        <v>17.408039116021602</v>
      </c>
      <c r="F14" s="22">
        <v>23.006343451534065</v>
      </c>
      <c r="G14" s="22">
        <v>16.691012749952183</v>
      </c>
      <c r="H14" s="22">
        <v>24.550832952666553</v>
      </c>
      <c r="I14" s="22">
        <v>23.608946114802521</v>
      </c>
      <c r="J14" s="22">
        <v>18.694908460452648</v>
      </c>
      <c r="K14" s="22">
        <v>20.737065096172785</v>
      </c>
      <c r="L14" s="22">
        <v>16.466171467595625</v>
      </c>
      <c r="M14" s="22">
        <v>18.559915844878962</v>
      </c>
      <c r="N14" s="22">
        <v>24.040420334557439</v>
      </c>
      <c r="O14" s="22">
        <v>20.549841180845384</v>
      </c>
    </row>
    <row r="15" spans="1:15" s="6" customFormat="1" ht="18.600000000000001">
      <c r="A15" s="19"/>
      <c r="B15" s="111" t="s">
        <v>37</v>
      </c>
      <c r="C15" s="22">
        <v>20.845451300470341</v>
      </c>
      <c r="D15" s="22">
        <v>13.111045770218961</v>
      </c>
      <c r="E15" s="22">
        <v>10.166775081475913</v>
      </c>
      <c r="F15" s="22">
        <v>18.420422180848611</v>
      </c>
      <c r="G15" s="22">
        <v>29.010358479847358</v>
      </c>
      <c r="H15" s="22">
        <v>12.05633242030471</v>
      </c>
      <c r="I15" s="22">
        <v>30.745351569821548</v>
      </c>
      <c r="J15" s="22">
        <v>23.538067328890619</v>
      </c>
      <c r="K15" s="22">
        <v>37.255263115895296</v>
      </c>
      <c r="L15" s="22">
        <v>51.631180096694223</v>
      </c>
      <c r="M15" s="22">
        <v>51.240539690867948</v>
      </c>
      <c r="N15" s="22">
        <v>28.836643112449771</v>
      </c>
      <c r="O15" s="22">
        <v>32.121365229144367</v>
      </c>
    </row>
    <row r="16" spans="1:15" s="6" customFormat="1" ht="18.600000000000001">
      <c r="A16" s="109"/>
      <c r="B16" s="23" t="s">
        <v>47</v>
      </c>
      <c r="C16" s="38">
        <v>11.261524110243776</v>
      </c>
      <c r="D16" s="38">
        <v>11.315688175611411</v>
      </c>
      <c r="E16" s="38">
        <v>12.296129737346229</v>
      </c>
      <c r="F16" s="38">
        <v>12.306340461490837</v>
      </c>
      <c r="G16" s="38">
        <v>11.639024704284529</v>
      </c>
      <c r="H16" s="38">
        <v>12.354226147628276</v>
      </c>
      <c r="I16" s="38">
        <v>14.563976392827023</v>
      </c>
      <c r="J16" s="38">
        <v>13.039271578902394</v>
      </c>
      <c r="K16" s="38">
        <v>15.172142995389953</v>
      </c>
      <c r="L16" s="38">
        <v>13.775290370270078</v>
      </c>
      <c r="M16" s="38">
        <v>14.753570187426018</v>
      </c>
      <c r="N16" s="38">
        <v>13.532973778730483</v>
      </c>
      <c r="O16" s="38">
        <v>12.773877669390714</v>
      </c>
    </row>
    <row r="17" spans="1:15" s="6" customFormat="1" ht="18.600000000000001">
      <c r="A17" s="112"/>
      <c r="B17" s="111"/>
      <c r="C17" s="22"/>
      <c r="D17" s="22"/>
      <c r="E17" s="22"/>
      <c r="F17" s="22"/>
      <c r="G17" s="22"/>
      <c r="H17" s="22"/>
      <c r="I17" s="22"/>
      <c r="J17" s="22"/>
      <c r="K17" s="22"/>
      <c r="L17" s="22"/>
      <c r="M17" s="22"/>
      <c r="N17" s="22"/>
      <c r="O17" s="22"/>
    </row>
    <row r="18" spans="1:15" s="6" customFormat="1" ht="18.600000000000001">
      <c r="A18" s="46" t="s">
        <v>20</v>
      </c>
    </row>
    <row r="19" spans="1:15" s="6" customFormat="1" ht="18.600000000000001">
      <c r="A19" s="6" t="s">
        <v>85</v>
      </c>
      <c r="B19" s="23" t="s">
        <v>45</v>
      </c>
      <c r="C19" s="41">
        <f t="shared" ref="C19:N19" si="0">C4</f>
        <v>44105</v>
      </c>
      <c r="D19" s="41">
        <f t="shared" si="0"/>
        <v>44136</v>
      </c>
      <c r="E19" s="41">
        <f t="shared" si="0"/>
        <v>44166</v>
      </c>
      <c r="F19" s="41">
        <f t="shared" si="0"/>
        <v>44197</v>
      </c>
      <c r="G19" s="41">
        <f t="shared" si="0"/>
        <v>44228</v>
      </c>
      <c r="H19" s="41">
        <f t="shared" si="0"/>
        <v>44256</v>
      </c>
      <c r="I19" s="41">
        <f t="shared" si="0"/>
        <v>44287</v>
      </c>
      <c r="J19" s="41">
        <f t="shared" si="0"/>
        <v>44317</v>
      </c>
      <c r="K19" s="41">
        <f t="shared" si="0"/>
        <v>44348</v>
      </c>
      <c r="L19" s="41">
        <f t="shared" si="0"/>
        <v>44378</v>
      </c>
      <c r="M19" s="41">
        <f t="shared" si="0"/>
        <v>44409</v>
      </c>
      <c r="N19" s="41">
        <f t="shared" si="0"/>
        <v>44440</v>
      </c>
      <c r="O19" s="8" t="s">
        <v>10</v>
      </c>
    </row>
    <row r="20" spans="1:15" s="6" customFormat="1" ht="18.600000000000001" customHeight="1">
      <c r="A20" s="120" t="s">
        <v>46</v>
      </c>
      <c r="B20" s="80" t="s">
        <v>35</v>
      </c>
      <c r="C20" s="25">
        <v>41.402984641791051</v>
      </c>
      <c r="D20" s="25">
        <v>36.70353258064516</v>
      </c>
      <c r="E20" s="25">
        <v>38.330781892857132</v>
      </c>
      <c r="F20" s="25">
        <v>36.888198369565195</v>
      </c>
      <c r="G20" s="25">
        <v>35.407518368421044</v>
      </c>
      <c r="H20" s="25">
        <v>32.298700950413227</v>
      </c>
      <c r="I20" s="25">
        <v>34.359243279411764</v>
      </c>
      <c r="J20" s="25">
        <v>31.535108516949133</v>
      </c>
      <c r="K20" s="25">
        <v>33.147886908450687</v>
      </c>
      <c r="L20" s="25">
        <v>32.209592934306556</v>
      </c>
      <c r="M20" s="25">
        <v>39.774326717391276</v>
      </c>
      <c r="N20" s="25">
        <v>33.843090959016379</v>
      </c>
      <c r="O20" s="25">
        <v>36.266073809199902</v>
      </c>
    </row>
    <row r="21" spans="1:15" s="6" customFormat="1" ht="18.600000000000001">
      <c r="A21" s="121"/>
      <c r="B21" s="112" t="s">
        <v>36</v>
      </c>
      <c r="C21" s="28">
        <v>84.380951888888887</v>
      </c>
      <c r="D21" s="28">
        <v>54.392856999999999</v>
      </c>
      <c r="E21" s="28">
        <v>64.273808916666653</v>
      </c>
      <c r="F21" s="28">
        <v>82.706348666666656</v>
      </c>
      <c r="G21" s="28">
        <v>66.328571199999999</v>
      </c>
      <c r="H21" s="28">
        <v>78.538460846153839</v>
      </c>
      <c r="I21" s="28">
        <v>77.910713812500006</v>
      </c>
      <c r="J21" s="28">
        <v>50.89285675</v>
      </c>
      <c r="K21" s="28">
        <v>62.571428102564127</v>
      </c>
      <c r="L21" s="28">
        <v>64.097402181818197</v>
      </c>
      <c r="M21" s="28">
        <v>70.727272454545457</v>
      </c>
      <c r="N21" s="28">
        <v>59.976190055555563</v>
      </c>
      <c r="O21" s="28">
        <v>67.680308427027043</v>
      </c>
    </row>
    <row r="22" spans="1:15" s="6" customFormat="1" ht="18.600000000000001">
      <c r="A22" s="19"/>
      <c r="B22" s="112" t="s">
        <v>37</v>
      </c>
      <c r="C22" s="28">
        <v>43.857142250000003</v>
      </c>
      <c r="D22" s="28">
        <v>62.457142599999997</v>
      </c>
      <c r="E22" s="28">
        <v>102.85714266666668</v>
      </c>
      <c r="F22" s="28">
        <v>75.374999499999987</v>
      </c>
      <c r="G22" s="28">
        <v>108.71428514285712</v>
      </c>
      <c r="H22" s="28">
        <v>81.776785125000004</v>
      </c>
      <c r="I22" s="28">
        <v>73.803570999999991</v>
      </c>
      <c r="J22" s="28">
        <v>71.336405193548387</v>
      </c>
      <c r="K22" s="28">
        <v>104.89473647368423</v>
      </c>
      <c r="L22" s="28">
        <v>90.599999750000009</v>
      </c>
      <c r="M22" s="28">
        <v>104.08494175675682</v>
      </c>
      <c r="N22" s="28">
        <v>101.60714237500001</v>
      </c>
      <c r="O22" s="28">
        <v>88.31125260893856</v>
      </c>
    </row>
    <row r="23" spans="1:15" s="6" customFormat="1" ht="18.600000000000001">
      <c r="A23" s="109"/>
      <c r="B23" s="23" t="s">
        <v>47</v>
      </c>
      <c r="C23" s="29">
        <v>42.814437793594323</v>
      </c>
      <c r="D23" s="29">
        <v>37.726739492307686</v>
      </c>
      <c r="E23" s="29">
        <v>42.086021080645146</v>
      </c>
      <c r="F23" s="29">
        <v>43.794424676829252</v>
      </c>
      <c r="G23" s="29">
        <v>42.749999580357141</v>
      </c>
      <c r="H23" s="29">
        <v>41.583809120000005</v>
      </c>
      <c r="I23" s="29">
        <v>47.638571000000013</v>
      </c>
      <c r="J23" s="29">
        <v>40.641525757763965</v>
      </c>
      <c r="K23" s="29">
        <v>45.701428149999956</v>
      </c>
      <c r="L23" s="29">
        <v>42.652832821229048</v>
      </c>
      <c r="M23" s="29">
        <v>54.39784908064513</v>
      </c>
      <c r="N23" s="29">
        <v>40.684362547297283</v>
      </c>
      <c r="O23" s="29">
        <v>42.90978062055234</v>
      </c>
    </row>
    <row r="24" spans="1:15" s="6" customFormat="1" ht="18.600000000000001" customHeight="1">
      <c r="A24" s="118" t="s">
        <v>86</v>
      </c>
      <c r="B24" s="24" t="s">
        <v>35</v>
      </c>
      <c r="C24" s="25">
        <v>36.928571000000005</v>
      </c>
      <c r="D24" s="25">
        <v>33.857142499999995</v>
      </c>
      <c r="E24" s="25">
        <v>35.214285500000003</v>
      </c>
      <c r="F24" s="25">
        <v>31.142856999999999</v>
      </c>
      <c r="G24" s="25">
        <v>28.142856999999999</v>
      </c>
      <c r="H24" s="25">
        <v>27.571428000000001</v>
      </c>
      <c r="I24" s="25">
        <v>29.571428000000001</v>
      </c>
      <c r="J24" s="25">
        <v>24.857142</v>
      </c>
      <c r="K24" s="25">
        <v>29.071427999999997</v>
      </c>
      <c r="L24" s="25">
        <v>26</v>
      </c>
      <c r="M24" s="25">
        <v>35.214285500000003</v>
      </c>
      <c r="N24" s="25">
        <v>28.142856999999999</v>
      </c>
      <c r="O24" s="25">
        <v>31.428571000000002</v>
      </c>
    </row>
    <row r="25" spans="1:15" s="6" customFormat="1" ht="18.600000000000001" customHeight="1">
      <c r="A25" s="119"/>
      <c r="B25" s="111" t="s">
        <v>36</v>
      </c>
      <c r="C25" s="28">
        <v>89</v>
      </c>
      <c r="D25" s="28">
        <v>56</v>
      </c>
      <c r="E25" s="28">
        <v>68.499999500000001</v>
      </c>
      <c r="F25" s="28">
        <v>78.7857135</v>
      </c>
      <c r="G25" s="28">
        <v>68.785713999999999</v>
      </c>
      <c r="H25" s="28">
        <v>84.428571000000005</v>
      </c>
      <c r="I25" s="28">
        <v>71.285713999999999</v>
      </c>
      <c r="J25" s="28">
        <v>45.214285500000003</v>
      </c>
      <c r="K25" s="28">
        <v>61.571427999999997</v>
      </c>
      <c r="L25" s="28">
        <v>67.285713999999999</v>
      </c>
      <c r="M25" s="28">
        <v>56</v>
      </c>
      <c r="N25" s="28">
        <v>50.785713999999999</v>
      </c>
      <c r="O25" s="28">
        <v>65.142857000000006</v>
      </c>
    </row>
    <row r="26" spans="1:15" s="6" customFormat="1" ht="18.600000000000001">
      <c r="A26" s="19"/>
      <c r="B26" s="111" t="s">
        <v>37</v>
      </c>
      <c r="C26" s="28">
        <v>42.642856499999994</v>
      </c>
      <c r="D26" s="28">
        <v>56.142856999999999</v>
      </c>
      <c r="E26" s="28">
        <v>99</v>
      </c>
      <c r="F26" s="28">
        <v>86.071427999999997</v>
      </c>
      <c r="G26" s="28">
        <v>125.285714</v>
      </c>
      <c r="H26" s="28">
        <v>86.714285000000004</v>
      </c>
      <c r="I26" s="28">
        <v>62.428570999999998</v>
      </c>
      <c r="J26" s="28">
        <v>66</v>
      </c>
      <c r="K26" s="28">
        <v>108</v>
      </c>
      <c r="L26" s="28">
        <v>92.928571000000005</v>
      </c>
      <c r="M26" s="28">
        <v>122.285714</v>
      </c>
      <c r="N26" s="28">
        <v>94.499999500000001</v>
      </c>
      <c r="O26" s="28">
        <v>86.714285000000004</v>
      </c>
    </row>
    <row r="27" spans="1:15" ht="18.600000000000001">
      <c r="A27" s="109"/>
      <c r="B27" s="23" t="s">
        <v>47</v>
      </c>
      <c r="C27" s="29">
        <v>38.428570999999998</v>
      </c>
      <c r="D27" s="29">
        <v>34.571427999999997</v>
      </c>
      <c r="E27" s="29">
        <v>36.857142000000003</v>
      </c>
      <c r="F27" s="29">
        <v>37.785713999999999</v>
      </c>
      <c r="G27" s="29">
        <v>34.857142499999995</v>
      </c>
      <c r="H27" s="29">
        <v>30.5</v>
      </c>
      <c r="I27" s="29">
        <v>35.214285500000003</v>
      </c>
      <c r="J27" s="29">
        <v>28.285713999999999</v>
      </c>
      <c r="K27" s="29">
        <v>38.857142000000003</v>
      </c>
      <c r="L27" s="29">
        <v>32.285713999999999</v>
      </c>
      <c r="M27" s="29">
        <v>41.357142499999995</v>
      </c>
      <c r="N27" s="29">
        <v>33.214285500000003</v>
      </c>
      <c r="O27" s="29">
        <v>35.142856999999999</v>
      </c>
    </row>
    <row r="28" spans="1:15" ht="18.600000000000001" customHeight="1">
      <c r="A28" s="110" t="s">
        <v>43</v>
      </c>
      <c r="B28" s="24" t="s">
        <v>35</v>
      </c>
      <c r="C28" s="25">
        <v>19.286333011061799</v>
      </c>
      <c r="D28" s="25">
        <v>16.292177257853595</v>
      </c>
      <c r="E28" s="25">
        <v>18.940723468415804</v>
      </c>
      <c r="F28" s="25">
        <v>23.237720223202441</v>
      </c>
      <c r="G28" s="25">
        <v>17.815801403308495</v>
      </c>
      <c r="H28" s="25">
        <v>16.906926190407884</v>
      </c>
      <c r="I28" s="25">
        <v>20.927868593161421</v>
      </c>
      <c r="J28" s="25">
        <v>25.609297300771921</v>
      </c>
      <c r="K28" s="25">
        <v>17.822400108810005</v>
      </c>
      <c r="L28" s="25">
        <v>19.583302837970411</v>
      </c>
      <c r="M28" s="25">
        <v>25.785143936320829</v>
      </c>
      <c r="N28" s="25">
        <v>16.791853486797685</v>
      </c>
      <c r="O28" s="25">
        <v>19.742279678113121</v>
      </c>
    </row>
    <row r="29" spans="1:15" ht="18.600000000000001">
      <c r="A29" s="19"/>
      <c r="B29" s="111" t="s">
        <v>36</v>
      </c>
      <c r="C29" s="28">
        <v>12.810320190267422</v>
      </c>
      <c r="D29" s="28">
        <v>12.277977433899578</v>
      </c>
      <c r="E29" s="28">
        <v>22.616776326546773</v>
      </c>
      <c r="F29" s="28">
        <v>23.178224688210154</v>
      </c>
      <c r="G29" s="28">
        <v>22.216104771162428</v>
      </c>
      <c r="H29" s="28">
        <v>15.638192691853913</v>
      </c>
      <c r="I29" s="28">
        <v>27.988011024441739</v>
      </c>
      <c r="J29" s="28">
        <v>13.57871033535946</v>
      </c>
      <c r="K29" s="28">
        <v>18.52335278234791</v>
      </c>
      <c r="L29" s="28">
        <v>17.8960815742184</v>
      </c>
      <c r="M29" s="28">
        <v>34.165289426994349</v>
      </c>
      <c r="N29" s="28">
        <v>31.056646754378143</v>
      </c>
      <c r="O29" s="28">
        <v>24.272177773924877</v>
      </c>
    </row>
    <row r="30" spans="1:15" ht="18.600000000000001">
      <c r="A30" s="19"/>
      <c r="B30" s="111" t="s">
        <v>37</v>
      </c>
      <c r="C30" s="28">
        <v>10.060530882754499</v>
      </c>
      <c r="D30" s="28">
        <v>10.122676084345063</v>
      </c>
      <c r="E30" s="28">
        <v>19.209903755951611</v>
      </c>
      <c r="F30" s="28">
        <v>38.135227722627207</v>
      </c>
      <c r="G30" s="28">
        <v>23.22723333269704</v>
      </c>
      <c r="H30" s="28">
        <v>26.786284156170129</v>
      </c>
      <c r="I30" s="28">
        <v>20.258084405317359</v>
      </c>
      <c r="J30" s="28">
        <v>21.449315525585583</v>
      </c>
      <c r="K30" s="28">
        <v>30.736286611253242</v>
      </c>
      <c r="L30" s="28">
        <v>34.969858829207389</v>
      </c>
      <c r="M30" s="28">
        <v>34.935232188399027</v>
      </c>
      <c r="N30" s="28">
        <v>31.999740951498495</v>
      </c>
      <c r="O30" s="28">
        <v>32.779787284300703</v>
      </c>
    </row>
    <row r="31" spans="1:15" ht="18.600000000000001">
      <c r="A31" s="109"/>
      <c r="B31" s="23" t="s">
        <v>47</v>
      </c>
      <c r="C31" s="29">
        <v>20.462274811981406</v>
      </c>
      <c r="D31" s="29">
        <v>16.771463921236599</v>
      </c>
      <c r="E31" s="29">
        <v>23.077472449419023</v>
      </c>
      <c r="F31" s="29">
        <v>28.969973765661582</v>
      </c>
      <c r="G31" s="29">
        <v>26.727041186202598</v>
      </c>
      <c r="H31" s="29">
        <v>26.239819721969749</v>
      </c>
      <c r="I31" s="29">
        <v>29.4090396218092</v>
      </c>
      <c r="J31" s="29">
        <v>28.862212050773593</v>
      </c>
      <c r="K31" s="29">
        <v>29.705730874687593</v>
      </c>
      <c r="L31" s="29">
        <v>29.434254124749337</v>
      </c>
      <c r="M31" s="29">
        <v>38.34898222554132</v>
      </c>
      <c r="N31" s="29">
        <v>26.259467560670043</v>
      </c>
      <c r="O31" s="29">
        <v>26.622627691445672</v>
      </c>
    </row>
    <row r="33" spans="1:15" ht="18.600000000000001">
      <c r="A33" s="46" t="s">
        <v>39</v>
      </c>
    </row>
    <row r="34" spans="1:15" ht="18.600000000000001">
      <c r="A34" s="6" t="s">
        <v>85</v>
      </c>
      <c r="B34" s="23" t="s">
        <v>45</v>
      </c>
      <c r="C34" s="41">
        <f t="shared" ref="C34:N34" si="1">C19</f>
        <v>44105</v>
      </c>
      <c r="D34" s="41">
        <f t="shared" si="1"/>
        <v>44136</v>
      </c>
      <c r="E34" s="41">
        <f t="shared" si="1"/>
        <v>44166</v>
      </c>
      <c r="F34" s="41">
        <f t="shared" si="1"/>
        <v>44197</v>
      </c>
      <c r="G34" s="41">
        <f t="shared" si="1"/>
        <v>44228</v>
      </c>
      <c r="H34" s="41">
        <f t="shared" si="1"/>
        <v>44256</v>
      </c>
      <c r="I34" s="41">
        <f t="shared" si="1"/>
        <v>44287</v>
      </c>
      <c r="J34" s="41">
        <f t="shared" si="1"/>
        <v>44317</v>
      </c>
      <c r="K34" s="41">
        <f t="shared" si="1"/>
        <v>44348</v>
      </c>
      <c r="L34" s="41">
        <f t="shared" si="1"/>
        <v>44378</v>
      </c>
      <c r="M34" s="41">
        <f t="shared" si="1"/>
        <v>44409</v>
      </c>
      <c r="N34" s="41">
        <f t="shared" si="1"/>
        <v>44440</v>
      </c>
      <c r="O34" s="8" t="s">
        <v>10</v>
      </c>
    </row>
    <row r="35" spans="1:15" ht="18.600000000000001" customHeight="1">
      <c r="A35" s="118" t="s">
        <v>46</v>
      </c>
      <c r="B35" s="80" t="s">
        <v>35</v>
      </c>
      <c r="C35" s="25">
        <v>39.045713940000013</v>
      </c>
      <c r="D35" s="25">
        <v>37.538205511627922</v>
      </c>
      <c r="E35" s="25">
        <v>44.729482936170228</v>
      </c>
      <c r="F35" s="25">
        <v>42.743385888888902</v>
      </c>
      <c r="G35" s="25">
        <v>52.761363284090926</v>
      </c>
      <c r="H35" s="25">
        <v>27.077639347826096</v>
      </c>
      <c r="I35" s="25">
        <v>33.253570949999997</v>
      </c>
      <c r="J35" s="25">
        <v>22.819548526315806</v>
      </c>
      <c r="K35" s="25">
        <v>34.462469355932221</v>
      </c>
      <c r="L35" s="25">
        <v>28.843205243902435</v>
      </c>
      <c r="M35" s="25">
        <v>29.288753361702131</v>
      </c>
      <c r="N35" s="25">
        <v>46.811224250000002</v>
      </c>
      <c r="O35" s="25">
        <v>37.696115906200333</v>
      </c>
    </row>
    <row r="36" spans="1:15" ht="18.600000000000001" customHeight="1">
      <c r="A36" s="119"/>
      <c r="B36" s="112" t="s">
        <v>36</v>
      </c>
      <c r="C36" s="28">
        <v>0</v>
      </c>
      <c r="D36" s="28" t="s">
        <v>87</v>
      </c>
      <c r="E36" s="28" t="s">
        <v>87</v>
      </c>
      <c r="F36" s="28">
        <v>89.761904666666666</v>
      </c>
      <c r="G36" s="28">
        <v>65</v>
      </c>
      <c r="H36" s="28">
        <v>79.999999500000001</v>
      </c>
      <c r="I36" s="28">
        <v>82.071428499999996</v>
      </c>
      <c r="J36" s="28">
        <v>60</v>
      </c>
      <c r="K36" s="28">
        <v>100.7857135</v>
      </c>
      <c r="L36" s="28" t="s">
        <v>87</v>
      </c>
      <c r="M36" s="28">
        <v>78.285713999999999</v>
      </c>
      <c r="N36" s="28" t="s">
        <v>87</v>
      </c>
      <c r="O36" s="28">
        <v>82.489795642857146</v>
      </c>
    </row>
    <row r="37" spans="1:15" ht="18.600000000000001">
      <c r="A37" s="19"/>
      <c r="B37" s="112" t="s">
        <v>37</v>
      </c>
      <c r="C37" s="28">
        <v>37.285713999999999</v>
      </c>
      <c r="D37" s="28">
        <v>66.666666333333339</v>
      </c>
      <c r="E37" s="28">
        <v>59.928571000000005</v>
      </c>
      <c r="F37" s="28">
        <v>58.357142250000003</v>
      </c>
      <c r="G37" s="28">
        <v>77.619047000000009</v>
      </c>
      <c r="H37" s="28">
        <v>18</v>
      </c>
      <c r="I37" s="28">
        <v>85.142857000000006</v>
      </c>
      <c r="J37" s="28">
        <v>100</v>
      </c>
      <c r="K37" s="28" t="s">
        <v>87</v>
      </c>
      <c r="L37" s="28">
        <v>90.249999750000001</v>
      </c>
      <c r="M37" s="28">
        <v>84.619047333333341</v>
      </c>
      <c r="N37" s="28">
        <v>75.214285500000003</v>
      </c>
      <c r="O37" s="28">
        <v>70.816326178571416</v>
      </c>
    </row>
    <row r="38" spans="1:15" ht="18.600000000000001">
      <c r="A38" s="109"/>
      <c r="B38" s="23" t="s">
        <v>47</v>
      </c>
      <c r="C38" s="29">
        <v>39.011204137254914</v>
      </c>
      <c r="D38" s="29">
        <v>39.437887739130453</v>
      </c>
      <c r="E38" s="29">
        <v>45.349853877551027</v>
      </c>
      <c r="F38" s="29">
        <v>46.079624934426235</v>
      </c>
      <c r="G38" s="29">
        <v>53.704968586956532</v>
      </c>
      <c r="H38" s="29">
        <v>29.052477734693891</v>
      </c>
      <c r="I38" s="29">
        <v>36.730896558139548</v>
      </c>
      <c r="J38" s="29">
        <v>24.757868915254253</v>
      </c>
      <c r="K38" s="29">
        <v>36.637001950819673</v>
      </c>
      <c r="L38" s="29">
        <v>34.301586977777781</v>
      </c>
      <c r="M38" s="29">
        <v>35.194069660377359</v>
      </c>
      <c r="N38" s="29">
        <v>48.704761666666677</v>
      </c>
      <c r="O38" s="29">
        <v>40.012773736214598</v>
      </c>
    </row>
    <row r="39" spans="1:15" ht="18.600000000000001" customHeight="1">
      <c r="A39" s="118" t="s">
        <v>86</v>
      </c>
      <c r="B39" s="24" t="s">
        <v>35</v>
      </c>
      <c r="C39" s="25">
        <v>37.357142499999995</v>
      </c>
      <c r="D39" s="25">
        <v>39.142856999999999</v>
      </c>
      <c r="E39" s="25">
        <v>44</v>
      </c>
      <c r="F39" s="25">
        <v>43.642856999999999</v>
      </c>
      <c r="G39" s="25">
        <v>53.142856999999999</v>
      </c>
      <c r="H39" s="25">
        <v>14.857142</v>
      </c>
      <c r="I39" s="25">
        <v>21.857142</v>
      </c>
      <c r="J39" s="25">
        <v>15.285714</v>
      </c>
      <c r="K39" s="25">
        <v>26.857142</v>
      </c>
      <c r="L39" s="25">
        <v>21</v>
      </c>
      <c r="M39" s="25">
        <v>17.285713999999999</v>
      </c>
      <c r="N39" s="25">
        <v>27.714285499999999</v>
      </c>
      <c r="O39" s="25">
        <v>31</v>
      </c>
    </row>
    <row r="40" spans="1:15" ht="18.600000000000001" customHeight="1">
      <c r="A40" s="119"/>
      <c r="B40" s="111" t="s">
        <v>36</v>
      </c>
      <c r="C40" s="28" t="s">
        <v>87</v>
      </c>
      <c r="D40" s="28" t="s">
        <v>87</v>
      </c>
      <c r="E40" s="28" t="s">
        <v>87</v>
      </c>
      <c r="F40" s="28">
        <v>102.14285700000001</v>
      </c>
      <c r="G40" s="28">
        <v>65</v>
      </c>
      <c r="H40" s="28">
        <v>79.999999500000001</v>
      </c>
      <c r="I40" s="28">
        <v>82.071428499999996</v>
      </c>
      <c r="J40" s="28">
        <v>60</v>
      </c>
      <c r="K40" s="28">
        <v>100.7857135</v>
      </c>
      <c r="L40" s="28" t="s">
        <v>87</v>
      </c>
      <c r="M40" s="28">
        <v>95</v>
      </c>
      <c r="N40" s="28" t="s">
        <v>87</v>
      </c>
      <c r="O40" s="28">
        <v>94.357142500000009</v>
      </c>
    </row>
    <row r="41" spans="1:15" ht="18.600000000000001">
      <c r="A41" s="19"/>
      <c r="B41" s="111" t="s">
        <v>37</v>
      </c>
      <c r="C41" s="28">
        <v>37.285713999999999</v>
      </c>
      <c r="D41" s="28">
        <v>60.428570999999998</v>
      </c>
      <c r="E41" s="28">
        <v>59.928571000000005</v>
      </c>
      <c r="F41" s="28">
        <v>63.999999500000001</v>
      </c>
      <c r="G41" s="28">
        <v>81.857141999999996</v>
      </c>
      <c r="H41" s="28">
        <v>18</v>
      </c>
      <c r="I41" s="28">
        <v>85.142857000000006</v>
      </c>
      <c r="J41" s="28">
        <v>100</v>
      </c>
      <c r="K41" s="28" t="s">
        <v>87</v>
      </c>
      <c r="L41" s="28">
        <v>94.285713999999999</v>
      </c>
      <c r="M41" s="28">
        <v>88.428571000000005</v>
      </c>
      <c r="N41" s="28">
        <v>75.214285500000003</v>
      </c>
      <c r="O41" s="28">
        <v>73.714285500000003</v>
      </c>
    </row>
    <row r="42" spans="1:15" ht="18.600000000000001">
      <c r="A42" s="109"/>
      <c r="B42" s="23" t="s">
        <v>47</v>
      </c>
      <c r="C42" s="29">
        <v>37.285713999999999</v>
      </c>
      <c r="D42" s="29">
        <v>41.142856500000001</v>
      </c>
      <c r="E42" s="29">
        <v>45.571427999999997</v>
      </c>
      <c r="F42" s="29">
        <v>52.857142000000003</v>
      </c>
      <c r="G42" s="29">
        <v>53.642856999999999</v>
      </c>
      <c r="H42" s="29">
        <v>15</v>
      </c>
      <c r="I42" s="29">
        <v>22</v>
      </c>
      <c r="J42" s="29">
        <v>15.571427999999999</v>
      </c>
      <c r="K42" s="29">
        <v>28</v>
      </c>
      <c r="L42" s="29">
        <v>22.428571000000002</v>
      </c>
      <c r="M42" s="29">
        <v>18</v>
      </c>
      <c r="N42" s="29">
        <v>31.714285499999999</v>
      </c>
      <c r="O42" s="29">
        <v>33.714284999999997</v>
      </c>
    </row>
    <row r="43" spans="1:15" ht="18.600000000000001">
      <c r="A43" s="110" t="s">
        <v>43</v>
      </c>
      <c r="B43" s="24" t="s">
        <v>35</v>
      </c>
      <c r="C43" s="25">
        <v>26.878994774764386</v>
      </c>
      <c r="D43" s="25">
        <v>16.7384423376363</v>
      </c>
      <c r="E43" s="25">
        <v>24.805876565205232</v>
      </c>
      <c r="F43" s="25">
        <v>33.274919095052013</v>
      </c>
      <c r="G43" s="25">
        <v>24.546571892660456</v>
      </c>
      <c r="H43" s="25">
        <v>26.909139438929223</v>
      </c>
      <c r="I43" s="25">
        <v>28.439507790971071</v>
      </c>
      <c r="J43" s="25">
        <v>19.103136978216483</v>
      </c>
      <c r="K43" s="25">
        <v>25.435362897730332</v>
      </c>
      <c r="L43" s="25">
        <v>21.869056998229649</v>
      </c>
      <c r="M43" s="25">
        <v>25.01196394566507</v>
      </c>
      <c r="N43" s="25">
        <v>36.623349919193288</v>
      </c>
      <c r="O43" s="25">
        <v>27.371393882631711</v>
      </c>
    </row>
    <row r="44" spans="1:15" ht="18.600000000000001">
      <c r="A44" s="19"/>
      <c r="B44" s="111" t="s">
        <v>36</v>
      </c>
      <c r="C44" s="28" t="s">
        <v>87</v>
      </c>
      <c r="D44" s="28" t="s">
        <v>87</v>
      </c>
      <c r="E44" s="28" t="s">
        <v>87</v>
      </c>
      <c r="F44" s="28">
        <v>18.118781711083106</v>
      </c>
      <c r="G44" s="28">
        <v>0</v>
      </c>
      <c r="H44" s="28">
        <v>16.285714500000008</v>
      </c>
      <c r="I44" s="28">
        <v>12.928571500000039</v>
      </c>
      <c r="J44" s="28">
        <v>0</v>
      </c>
      <c r="K44" s="28">
        <v>7.0714284999999961</v>
      </c>
      <c r="L44" s="28" t="s">
        <v>87</v>
      </c>
      <c r="M44" s="28">
        <v>31.518701790705606</v>
      </c>
      <c r="N44" s="28" t="s">
        <v>87</v>
      </c>
      <c r="O44" s="28">
        <v>21.770718351831441</v>
      </c>
    </row>
    <row r="45" spans="1:15" ht="18.600000000000001">
      <c r="A45" s="19"/>
      <c r="B45" s="111" t="s">
        <v>37</v>
      </c>
      <c r="C45" s="28">
        <v>0</v>
      </c>
      <c r="D45" s="28">
        <v>17.309638452623567</v>
      </c>
      <c r="E45" s="28">
        <v>13.071428999999986</v>
      </c>
      <c r="F45" s="28">
        <v>19.515953839625865</v>
      </c>
      <c r="G45" s="28">
        <v>19.881394266204087</v>
      </c>
      <c r="H45" s="28">
        <v>0</v>
      </c>
      <c r="I45" s="28">
        <v>0</v>
      </c>
      <c r="J45" s="28">
        <v>0</v>
      </c>
      <c r="K45" s="28" t="s">
        <v>87</v>
      </c>
      <c r="L45" s="28">
        <v>9.6247848230651929</v>
      </c>
      <c r="M45" s="28">
        <v>11.517117107467477</v>
      </c>
      <c r="N45" s="28">
        <v>8.2142855000000203</v>
      </c>
      <c r="O45" s="28">
        <v>22.066849745548875</v>
      </c>
    </row>
    <row r="46" spans="1:15" ht="18.600000000000001">
      <c r="A46" s="109"/>
      <c r="B46" s="23" t="s">
        <v>47</v>
      </c>
      <c r="C46" s="29">
        <v>26.615289306251452</v>
      </c>
      <c r="D46" s="29">
        <v>18.252940449763475</v>
      </c>
      <c r="E46" s="29">
        <v>24.621822076060123</v>
      </c>
      <c r="F46" s="29">
        <v>33.687735399532393</v>
      </c>
      <c r="G46" s="29">
        <v>24.700466454116693</v>
      </c>
      <c r="H46" s="29">
        <v>28.331848278739717</v>
      </c>
      <c r="I46" s="29">
        <v>30.356577533499308</v>
      </c>
      <c r="J46" s="29">
        <v>21.753059792127669</v>
      </c>
      <c r="K46" s="29">
        <v>27.692579042604137</v>
      </c>
      <c r="L46" s="29">
        <v>27.374553670399177</v>
      </c>
      <c r="M46" s="29">
        <v>29.880110783818253</v>
      </c>
      <c r="N46" s="29">
        <v>36.146187208494943</v>
      </c>
      <c r="O46" s="29">
        <v>28.547308057220071</v>
      </c>
    </row>
  </sheetData>
  <mergeCells count="6">
    <mergeCell ref="A39:A40"/>
    <mergeCell ref="A5:A6"/>
    <mergeCell ref="A9:A10"/>
    <mergeCell ref="A20:A21"/>
    <mergeCell ref="A24:A25"/>
    <mergeCell ref="A35:A3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C17" sqref="C17"/>
    </sheetView>
  </sheetViews>
  <sheetFormatPr defaultRowHeight="14.45"/>
  <cols>
    <col min="1" max="1" width="32.42578125" customWidth="1"/>
    <col min="2" max="2" width="39.7109375" style="1" customWidth="1"/>
    <col min="3" max="5" width="20.7109375" style="1" customWidth="1"/>
    <col min="6" max="9" width="16.7109375" style="1" customWidth="1"/>
  </cols>
  <sheetData>
    <row r="1" spans="1:5" ht="15.6">
      <c r="A1" s="115" t="s">
        <v>88</v>
      </c>
      <c r="B1" s="3"/>
      <c r="C1" s="3"/>
    </row>
    <row r="2" spans="1:5">
      <c r="A2" s="26"/>
    </row>
    <row r="3" spans="1:5" ht="18.600000000000001">
      <c r="A3" s="20" t="s">
        <v>89</v>
      </c>
      <c r="B3" s="23" t="s">
        <v>90</v>
      </c>
      <c r="C3" s="23" t="s">
        <v>91</v>
      </c>
      <c r="D3" s="23" t="s">
        <v>92</v>
      </c>
      <c r="E3" s="23" t="s">
        <v>11</v>
      </c>
    </row>
    <row r="4" spans="1:5" ht="18.600000000000001">
      <c r="A4" s="6" t="s">
        <v>93</v>
      </c>
      <c r="B4" s="111" t="s">
        <v>35</v>
      </c>
      <c r="C4" s="47">
        <v>29.066986094527383</v>
      </c>
      <c r="D4" s="47">
        <v>27.142856999999999</v>
      </c>
      <c r="E4" s="111">
        <v>804</v>
      </c>
    </row>
    <row r="5" spans="1:5" ht="18.600000000000001">
      <c r="A5" s="6"/>
      <c r="B5" s="111" t="s">
        <v>36</v>
      </c>
      <c r="C5" s="47">
        <v>54.740259272727279</v>
      </c>
      <c r="D5" s="47">
        <v>50.357142499999995</v>
      </c>
      <c r="E5" s="111">
        <v>22</v>
      </c>
    </row>
    <row r="6" spans="1:5" ht="18.600000000000001">
      <c r="A6" s="20"/>
      <c r="B6" s="23" t="s">
        <v>37</v>
      </c>
      <c r="C6" s="81">
        <v>36.635713849999995</v>
      </c>
      <c r="D6" s="81">
        <v>27.928570999999998</v>
      </c>
      <c r="E6" s="23">
        <v>20</v>
      </c>
    </row>
    <row r="7" spans="1:5" ht="18.600000000000001">
      <c r="A7" s="48" t="s">
        <v>94</v>
      </c>
      <c r="B7" s="49" t="s">
        <v>35</v>
      </c>
      <c r="C7" s="55">
        <v>19.100000000000001</v>
      </c>
      <c r="D7" s="55">
        <v>19.571428000000001</v>
      </c>
      <c r="E7" s="49">
        <v>459</v>
      </c>
    </row>
    <row r="8" spans="1:5" ht="18.600000000000001">
      <c r="A8" s="6" t="s">
        <v>95</v>
      </c>
      <c r="B8" s="111" t="s">
        <v>35</v>
      </c>
      <c r="C8" s="47">
        <v>31.5</v>
      </c>
      <c r="D8" s="47">
        <v>28.142856999999999</v>
      </c>
      <c r="E8" s="111">
        <v>122</v>
      </c>
    </row>
    <row r="9" spans="1:5" ht="18.600000000000001">
      <c r="A9" s="6"/>
      <c r="B9" s="111" t="s">
        <v>36</v>
      </c>
      <c r="C9" s="85">
        <v>50.9</v>
      </c>
      <c r="D9" s="85">
        <v>50.785713999999999</v>
      </c>
      <c r="E9" s="111">
        <v>18</v>
      </c>
    </row>
    <row r="10" spans="1:5" ht="18.600000000000001">
      <c r="A10" s="20"/>
      <c r="B10" s="23" t="s">
        <v>37</v>
      </c>
      <c r="C10" s="81">
        <v>71.3</v>
      </c>
      <c r="D10" s="81">
        <v>94.499999500000001</v>
      </c>
      <c r="E10" s="23">
        <v>8</v>
      </c>
    </row>
    <row r="12" spans="1:5">
      <c r="A12" s="122" t="s">
        <v>96</v>
      </c>
      <c r="B12" s="122"/>
      <c r="C12" s="122"/>
      <c r="D12" s="122"/>
      <c r="E12" s="122"/>
    </row>
    <row r="13" spans="1:5">
      <c r="A13" s="122"/>
      <c r="B13" s="122"/>
      <c r="C13" s="122"/>
      <c r="D13" s="122"/>
      <c r="E13" s="122"/>
    </row>
    <row r="14" spans="1:5">
      <c r="A14" s="122"/>
      <c r="B14" s="122"/>
      <c r="C14" s="122"/>
      <c r="D14" s="122"/>
      <c r="E14" s="122"/>
    </row>
  </sheetData>
  <mergeCells count="1">
    <mergeCell ref="A12:E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23"/>
  <sheetViews>
    <sheetView showGridLines="0" workbookViewId="0">
      <selection activeCell="F25" sqref="F25"/>
    </sheetView>
  </sheetViews>
  <sheetFormatPr defaultRowHeight="14.45"/>
  <cols>
    <col min="1" max="1" width="52.28515625" customWidth="1"/>
    <col min="2" max="5" width="19.28515625" style="1" customWidth="1"/>
  </cols>
  <sheetData>
    <row r="1" spans="1:5" ht="15.6">
      <c r="A1" s="3" t="s">
        <v>97</v>
      </c>
    </row>
    <row r="3" spans="1:5" s="1" customFormat="1" ht="18.600000000000001">
      <c r="A3" s="6"/>
      <c r="B3" s="123" t="s">
        <v>93</v>
      </c>
      <c r="C3" s="123"/>
      <c r="D3" s="123"/>
      <c r="E3" s="124" t="s">
        <v>94</v>
      </c>
    </row>
    <row r="4" spans="1:5" s="1" customFormat="1" ht="39" customHeight="1">
      <c r="A4" s="20"/>
      <c r="B4" s="50" t="s">
        <v>35</v>
      </c>
      <c r="C4" s="9" t="s">
        <v>36</v>
      </c>
      <c r="D4" s="9" t="s">
        <v>37</v>
      </c>
      <c r="E4" s="125"/>
    </row>
    <row r="5" spans="1:5" s="1" customFormat="1" ht="18.600000000000001">
      <c r="A5" s="6"/>
      <c r="B5" s="14"/>
      <c r="C5" s="111"/>
      <c r="D5" s="111"/>
      <c r="E5" s="112"/>
    </row>
    <row r="6" spans="1:5" s="1" customFormat="1" ht="18.600000000000001">
      <c r="A6" s="56" t="s">
        <v>98</v>
      </c>
      <c r="B6" s="57"/>
      <c r="C6" s="57"/>
      <c r="D6" s="57"/>
      <c r="E6" s="57"/>
    </row>
    <row r="7" spans="1:5" s="1" customFormat="1" ht="18.600000000000001">
      <c r="A7" s="6" t="s">
        <v>99</v>
      </c>
      <c r="B7" s="47">
        <v>13.911666825986142</v>
      </c>
      <c r="C7" s="47">
        <v>24.064934522727285</v>
      </c>
      <c r="D7" s="85">
        <v>5.9071425500000014</v>
      </c>
      <c r="E7" s="47">
        <v>9.8982138687499912</v>
      </c>
    </row>
    <row r="8" spans="1:5" s="1" customFormat="1" ht="18.600000000000001">
      <c r="A8" s="6" t="s">
        <v>100</v>
      </c>
      <c r="B8" s="47">
        <v>15.142856999999999</v>
      </c>
      <c r="C8" s="47">
        <v>23.857142500000002</v>
      </c>
      <c r="D8" s="85">
        <v>3.8571420000000001</v>
      </c>
      <c r="E8" s="47">
        <v>10.571427999999999</v>
      </c>
    </row>
    <row r="9" spans="1:5" s="1" customFormat="1" ht="18.600000000000001">
      <c r="A9" s="6" t="s">
        <v>101</v>
      </c>
      <c r="B9" s="111">
        <v>862</v>
      </c>
      <c r="C9" s="111">
        <v>44</v>
      </c>
      <c r="D9" s="86">
        <v>20</v>
      </c>
      <c r="E9" s="111">
        <v>640</v>
      </c>
    </row>
    <row r="10" spans="1:5" ht="18.600000000000001">
      <c r="A10" s="6"/>
      <c r="B10" s="111"/>
      <c r="C10" s="111"/>
      <c r="D10" s="111"/>
      <c r="E10" s="111"/>
    </row>
    <row r="11" spans="1:5" s="1" customFormat="1" ht="18.600000000000001">
      <c r="A11" s="56" t="s">
        <v>102</v>
      </c>
      <c r="B11" s="57"/>
      <c r="C11" s="57"/>
      <c r="D11" s="57"/>
      <c r="E11" s="57"/>
    </row>
    <row r="12" spans="1:5" s="1" customFormat="1" ht="18.600000000000001">
      <c r="A12" s="6" t="s">
        <v>99</v>
      </c>
      <c r="B12" s="47">
        <v>13.678905685408346</v>
      </c>
      <c r="C12" s="47">
        <v>26.683982272727278</v>
      </c>
      <c r="D12" s="85">
        <v>23.26373584615385</v>
      </c>
      <c r="E12" s="47">
        <v>8.2811055285359689</v>
      </c>
    </row>
    <row r="13" spans="1:5" s="1" customFormat="1" ht="18.600000000000001">
      <c r="A13" s="6" t="s">
        <v>100</v>
      </c>
      <c r="B13" s="47">
        <v>9.5714279999999992</v>
      </c>
      <c r="C13" s="47">
        <v>26.714285</v>
      </c>
      <c r="D13" s="85">
        <v>16</v>
      </c>
      <c r="E13" s="47">
        <v>6</v>
      </c>
    </row>
    <row r="14" spans="1:5" s="1" customFormat="1" ht="18.600000000000001" customHeight="1">
      <c r="A14" s="121" t="s">
        <v>103</v>
      </c>
      <c r="B14" s="111">
        <v>747</v>
      </c>
      <c r="C14" s="111">
        <v>33</v>
      </c>
      <c r="D14" s="86">
        <v>13</v>
      </c>
      <c r="E14" s="111">
        <v>403</v>
      </c>
    </row>
    <row r="15" spans="1:5" ht="18.600000000000001" customHeight="1">
      <c r="A15" s="121"/>
      <c r="B15" s="111"/>
      <c r="C15" s="111"/>
      <c r="D15" s="111"/>
      <c r="E15" s="111"/>
    </row>
    <row r="16" spans="1:5" s="1" customFormat="1" ht="18.600000000000001">
      <c r="A16" s="56" t="s">
        <v>104</v>
      </c>
      <c r="B16" s="56"/>
      <c r="C16" s="56"/>
      <c r="D16" s="56"/>
      <c r="E16" s="56"/>
    </row>
    <row r="17" spans="1:9" s="1" customFormat="1" ht="18.600000000000001">
      <c r="A17" s="6" t="s">
        <v>99</v>
      </c>
      <c r="B17" s="47">
        <v>6.0706256803994485</v>
      </c>
      <c r="C17" s="47">
        <v>9.8051944090909107</v>
      </c>
      <c r="D17" s="85">
        <v>9.8642854000000018</v>
      </c>
      <c r="E17" s="47">
        <v>3.8112909585152939</v>
      </c>
    </row>
    <row r="18" spans="1:9" s="1" customFormat="1" ht="18.600000000000001">
      <c r="A18" s="6" t="s">
        <v>100</v>
      </c>
      <c r="B18" s="47">
        <v>4.4285709999999998</v>
      </c>
      <c r="C18" s="47">
        <v>8.4999994999999995</v>
      </c>
      <c r="D18" s="85">
        <v>10.142856999999999</v>
      </c>
      <c r="E18" s="47">
        <v>2.8571420000000001</v>
      </c>
    </row>
    <row r="19" spans="1:9" s="1" customFormat="1" ht="18.600000000000001">
      <c r="A19" s="51" t="s">
        <v>105</v>
      </c>
      <c r="B19" s="111">
        <v>801</v>
      </c>
      <c r="C19" s="111">
        <v>22</v>
      </c>
      <c r="D19" s="86">
        <v>20</v>
      </c>
      <c r="E19" s="111">
        <v>458</v>
      </c>
    </row>
    <row r="21" spans="1:9">
      <c r="A21" s="122" t="s">
        <v>96</v>
      </c>
      <c r="B21" s="122"/>
      <c r="C21" s="122"/>
      <c r="D21" s="122"/>
      <c r="E21" s="122"/>
      <c r="F21" s="1"/>
      <c r="G21" s="1"/>
      <c r="H21" s="1"/>
      <c r="I21" s="1"/>
    </row>
    <row r="22" spans="1:9">
      <c r="A22" s="122"/>
      <c r="B22" s="122"/>
      <c r="C22" s="122"/>
      <c r="D22" s="122"/>
      <c r="E22" s="122"/>
      <c r="F22" s="1"/>
      <c r="G22" s="1"/>
      <c r="H22" s="1"/>
      <c r="I22" s="1"/>
    </row>
    <row r="23" spans="1:9">
      <c r="A23" s="122"/>
      <c r="B23" s="122"/>
      <c r="C23" s="122"/>
      <c r="D23" s="122"/>
      <c r="E23" s="122"/>
      <c r="F23" s="1"/>
      <c r="G23" s="1"/>
      <c r="H23" s="1"/>
      <c r="I23" s="1"/>
    </row>
  </sheetData>
  <mergeCells count="4">
    <mergeCell ref="B3:D3"/>
    <mergeCell ref="E3:E4"/>
    <mergeCell ref="A21:E23"/>
    <mergeCell ref="A14:A1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U7" sqref="U7"/>
    </sheetView>
  </sheetViews>
  <sheetFormatPr defaultRowHeight="14.45"/>
  <sheetData>
    <row r="1" spans="1:1" ht="15.6">
      <c r="A1" s="2" t="s">
        <v>2</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M29"/>
  <sheetViews>
    <sheetView showGridLines="0" workbookViewId="0">
      <selection activeCell="A4" sqref="A4:B4"/>
    </sheetView>
  </sheetViews>
  <sheetFormatPr defaultRowHeight="14.45"/>
  <cols>
    <col min="1" max="4" width="19" customWidth="1"/>
    <col min="10" max="10" width="11.5703125" bestFit="1" customWidth="1"/>
  </cols>
  <sheetData>
    <row r="1" spans="1:10" ht="15.6">
      <c r="A1" s="3" t="s">
        <v>106</v>
      </c>
    </row>
    <row r="4" spans="1:10" ht="15.6">
      <c r="A4" s="126" t="s">
        <v>107</v>
      </c>
      <c r="B4" s="126"/>
      <c r="C4" s="68" t="s">
        <v>108</v>
      </c>
      <c r="D4" s="68" t="s">
        <v>109</v>
      </c>
    </row>
    <row r="5" spans="1:10" ht="15.6">
      <c r="A5" s="3" t="s">
        <v>110</v>
      </c>
      <c r="B5" s="3" t="s">
        <v>111</v>
      </c>
      <c r="C5" s="67">
        <v>2929</v>
      </c>
      <c r="D5" s="67">
        <v>2958</v>
      </c>
      <c r="H5" s="90"/>
      <c r="J5" s="90"/>
    </row>
    <row r="6" spans="1:10" ht="15.6">
      <c r="A6" s="3"/>
      <c r="B6" s="3" t="s">
        <v>112</v>
      </c>
      <c r="C6" s="67">
        <v>2895</v>
      </c>
      <c r="D6" s="67">
        <v>3056</v>
      </c>
      <c r="H6" s="90"/>
      <c r="J6" s="90"/>
    </row>
    <row r="7" spans="1:10" ht="15.6">
      <c r="A7" s="3"/>
      <c r="B7" s="3" t="s">
        <v>113</v>
      </c>
      <c r="C7" s="67">
        <v>2997</v>
      </c>
      <c r="D7" s="67">
        <v>2683</v>
      </c>
      <c r="H7" s="90"/>
      <c r="J7" s="90"/>
    </row>
    <row r="8" spans="1:10" ht="15.6">
      <c r="A8" s="3"/>
      <c r="B8" s="3" t="s">
        <v>114</v>
      </c>
      <c r="C8" s="67">
        <v>2972</v>
      </c>
      <c r="D8" s="67">
        <v>2796</v>
      </c>
      <c r="H8" s="90"/>
      <c r="J8" s="90"/>
    </row>
    <row r="9" spans="1:10" ht="15.6">
      <c r="A9" s="3" t="s">
        <v>115</v>
      </c>
      <c r="B9" s="3" t="s">
        <v>111</v>
      </c>
      <c r="C9" s="67">
        <v>3108</v>
      </c>
      <c r="D9" s="67">
        <v>2600</v>
      </c>
      <c r="H9" s="90"/>
      <c r="J9" s="90"/>
    </row>
    <row r="10" spans="1:10" ht="15.6">
      <c r="A10" s="3"/>
      <c r="B10" s="3" t="s">
        <v>112</v>
      </c>
      <c r="C10" s="67">
        <v>3131</v>
      </c>
      <c r="D10" s="67">
        <v>2680</v>
      </c>
      <c r="H10" s="90"/>
      <c r="J10" s="90"/>
    </row>
    <row r="11" spans="1:10" ht="15.6">
      <c r="A11" s="3"/>
      <c r="B11" s="3" t="s">
        <v>113</v>
      </c>
      <c r="C11" s="67">
        <v>3684</v>
      </c>
      <c r="D11" s="67">
        <v>2728</v>
      </c>
      <c r="H11" s="90"/>
      <c r="J11" s="90"/>
    </row>
    <row r="12" spans="1:10" ht="15.6">
      <c r="A12" s="3"/>
      <c r="B12" s="3" t="s">
        <v>114</v>
      </c>
      <c r="C12" s="67">
        <v>3436</v>
      </c>
      <c r="D12" s="67">
        <v>2731</v>
      </c>
      <c r="H12" s="90"/>
      <c r="J12" s="90"/>
    </row>
    <row r="13" spans="1:10" ht="15.6">
      <c r="A13" s="3" t="s">
        <v>116</v>
      </c>
      <c r="B13" s="3" t="s">
        <v>111</v>
      </c>
      <c r="C13" s="67">
        <v>3104</v>
      </c>
      <c r="D13" s="67">
        <v>2428</v>
      </c>
      <c r="H13" s="90"/>
      <c r="J13" s="90"/>
    </row>
    <row r="14" spans="1:10" ht="15.6">
      <c r="A14" s="3"/>
      <c r="B14" s="3" t="s">
        <v>112</v>
      </c>
      <c r="C14" s="67">
        <v>3192</v>
      </c>
      <c r="D14" s="67">
        <v>2431</v>
      </c>
      <c r="H14" s="90"/>
      <c r="J14" s="90"/>
    </row>
    <row r="15" spans="1:10" ht="15.6">
      <c r="A15" s="3"/>
      <c r="B15" s="3" t="s">
        <v>113</v>
      </c>
      <c r="C15" s="67">
        <v>3074</v>
      </c>
      <c r="D15" s="67">
        <v>2740</v>
      </c>
      <c r="H15" s="90"/>
      <c r="J15" s="90"/>
    </row>
    <row r="16" spans="1:10" ht="15.6">
      <c r="A16" s="3"/>
      <c r="B16" s="3" t="s">
        <v>114</v>
      </c>
      <c r="C16" s="67">
        <v>2867</v>
      </c>
      <c r="D16" s="67">
        <v>2665</v>
      </c>
      <c r="H16" s="90"/>
      <c r="J16" s="90"/>
    </row>
    <row r="17" spans="1:13" ht="15.6">
      <c r="A17" s="3" t="s">
        <v>117</v>
      </c>
      <c r="B17" s="3" t="s">
        <v>111</v>
      </c>
      <c r="C17" s="67">
        <v>3203</v>
      </c>
      <c r="D17" s="67">
        <v>3540</v>
      </c>
      <c r="H17" s="90"/>
      <c r="J17" s="90"/>
    </row>
    <row r="18" spans="1:13" ht="15.6">
      <c r="A18" s="3"/>
      <c r="B18" s="3" t="s">
        <v>112</v>
      </c>
      <c r="C18" s="67">
        <v>2849</v>
      </c>
      <c r="D18" s="67">
        <v>3705</v>
      </c>
      <c r="H18" s="90"/>
      <c r="J18" s="90"/>
    </row>
    <row r="19" spans="1:13" ht="15.6">
      <c r="A19" s="3"/>
      <c r="B19" s="3" t="s">
        <v>113</v>
      </c>
      <c r="C19" s="67">
        <v>2772</v>
      </c>
      <c r="D19" s="67">
        <v>3350</v>
      </c>
      <c r="H19" s="90"/>
      <c r="J19" s="90"/>
    </row>
    <row r="20" spans="1:13" ht="15.6">
      <c r="A20" s="3"/>
      <c r="B20" s="3" t="s">
        <v>114</v>
      </c>
      <c r="C20" s="67">
        <v>2900</v>
      </c>
      <c r="D20" s="67">
        <v>2759</v>
      </c>
      <c r="H20" s="90"/>
      <c r="J20" s="90"/>
    </row>
    <row r="21" spans="1:13" ht="15.6">
      <c r="A21" s="3" t="s">
        <v>118</v>
      </c>
      <c r="B21" s="3" t="s">
        <v>111</v>
      </c>
      <c r="C21" s="67">
        <v>2632</v>
      </c>
      <c r="D21" s="67">
        <v>1514</v>
      </c>
      <c r="H21" s="90"/>
      <c r="J21" s="90"/>
    </row>
    <row r="22" spans="1:13" ht="15.6">
      <c r="A22" s="3"/>
      <c r="B22" s="3" t="s">
        <v>112</v>
      </c>
      <c r="C22" s="67">
        <v>2647</v>
      </c>
      <c r="D22" s="67">
        <v>2253</v>
      </c>
      <c r="H22" s="90"/>
      <c r="J22" s="94"/>
      <c r="K22" s="94"/>
    </row>
    <row r="23" spans="1:13" ht="15.6">
      <c r="A23" s="3"/>
      <c r="B23" s="3" t="s">
        <v>113</v>
      </c>
      <c r="C23" s="67">
        <v>2783</v>
      </c>
      <c r="D23" s="67">
        <v>2880</v>
      </c>
      <c r="H23" s="90"/>
      <c r="J23" s="95"/>
      <c r="K23" s="95"/>
    </row>
    <row r="24" spans="1:13" ht="15.6">
      <c r="A24" s="3"/>
      <c r="B24" s="3" t="s">
        <v>114</v>
      </c>
      <c r="C24" s="67">
        <v>2834</v>
      </c>
      <c r="D24" s="67">
        <v>2468</v>
      </c>
      <c r="H24" s="90"/>
      <c r="J24" s="94"/>
      <c r="K24" s="94"/>
    </row>
    <row r="25" spans="1:13" ht="15.6">
      <c r="A25" s="3" t="s">
        <v>119</v>
      </c>
      <c r="B25" s="3" t="s">
        <v>111</v>
      </c>
      <c r="C25" s="67">
        <v>2577</v>
      </c>
      <c r="D25" s="67">
        <v>2327</v>
      </c>
      <c r="H25" s="90"/>
      <c r="J25" s="94"/>
      <c r="K25" s="94"/>
    </row>
    <row r="26" spans="1:13" ht="15.6">
      <c r="B26" s="3" t="s">
        <v>112</v>
      </c>
      <c r="C26" s="67">
        <v>2699</v>
      </c>
      <c r="D26" s="67">
        <v>2133</v>
      </c>
      <c r="G26" s="60"/>
      <c r="H26" s="60"/>
      <c r="I26" s="60"/>
      <c r="J26" s="96"/>
      <c r="K26" s="96"/>
      <c r="L26" s="60"/>
      <c r="M26" s="60"/>
    </row>
    <row r="27" spans="1:13">
      <c r="G27" s="93"/>
      <c r="H27" s="93"/>
      <c r="I27" s="93"/>
      <c r="J27" s="93"/>
    </row>
    <row r="29" spans="1:13">
      <c r="H29" s="90"/>
      <c r="J29" s="90"/>
    </row>
  </sheetData>
  <mergeCells count="1">
    <mergeCell ref="A4:B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3FD13-CB37-43DC-B708-E0F98FDACADC}">
  <dimension ref="A1:F26"/>
  <sheetViews>
    <sheetView showGridLines="0" workbookViewId="0"/>
  </sheetViews>
  <sheetFormatPr defaultRowHeight="14.45"/>
  <cols>
    <col min="1" max="6" width="19" customWidth="1"/>
  </cols>
  <sheetData>
    <row r="1" spans="1:6" ht="15.6">
      <c r="A1" s="3" t="s">
        <v>120</v>
      </c>
    </row>
    <row r="4" spans="1:6" ht="30.95">
      <c r="A4" s="114" t="s">
        <v>107</v>
      </c>
      <c r="B4" s="114"/>
      <c r="C4" s="66" t="s">
        <v>35</v>
      </c>
      <c r="D4" s="66" t="s">
        <v>36</v>
      </c>
      <c r="E4" s="66" t="s">
        <v>37</v>
      </c>
      <c r="F4" s="66" t="s">
        <v>121</v>
      </c>
    </row>
    <row r="5" spans="1:6" ht="15.6">
      <c r="A5" s="3" t="s">
        <v>110</v>
      </c>
      <c r="B5" s="3" t="s">
        <v>111</v>
      </c>
      <c r="C5" s="69">
        <v>0.30671641791044774</v>
      </c>
      <c r="D5" s="69">
        <v>0.4467005076142132</v>
      </c>
      <c r="E5" s="69">
        <v>0.55555555555555558</v>
      </c>
      <c r="F5" s="69">
        <v>0.32285327924273155</v>
      </c>
    </row>
    <row r="6" spans="1:6" ht="15.6">
      <c r="A6" s="3"/>
      <c r="B6" s="3" t="s">
        <v>112</v>
      </c>
      <c r="C6" s="69">
        <v>0.31528322052012825</v>
      </c>
      <c r="D6" s="69">
        <v>0.3515151515151515</v>
      </c>
      <c r="E6" s="69">
        <v>0.59523809523809523</v>
      </c>
      <c r="F6" s="69">
        <v>0.32493455497382201</v>
      </c>
    </row>
    <row r="7" spans="1:6" ht="15.6">
      <c r="A7" s="3"/>
      <c r="B7" s="3" t="s">
        <v>113</v>
      </c>
      <c r="C7" s="69">
        <v>0.32694659600489195</v>
      </c>
      <c r="D7" s="69">
        <v>0.38181818181818183</v>
      </c>
      <c r="E7" s="69">
        <v>0.53846153846153844</v>
      </c>
      <c r="F7" s="69">
        <v>0.33544539694371972</v>
      </c>
    </row>
    <row r="8" spans="1:6" ht="15.6">
      <c r="A8" s="3"/>
      <c r="B8" s="3" t="s">
        <v>114</v>
      </c>
      <c r="C8" s="69">
        <v>0.31269470404984423</v>
      </c>
      <c r="D8" s="69">
        <v>0.43558282208588955</v>
      </c>
      <c r="E8" s="69">
        <v>0.53846153846153844</v>
      </c>
      <c r="F8" s="69">
        <v>0.32510729613733907</v>
      </c>
    </row>
    <row r="9" spans="1:6" ht="15.6">
      <c r="A9" s="3" t="s">
        <v>115</v>
      </c>
      <c r="B9" s="3" t="s">
        <v>111</v>
      </c>
      <c r="C9" s="69">
        <v>0.2928153717627402</v>
      </c>
      <c r="D9" s="69">
        <v>0.40579710144927539</v>
      </c>
      <c r="E9" s="69">
        <v>0.51470588235294112</v>
      </c>
      <c r="F9" s="69">
        <v>0.30461538461538462</v>
      </c>
    </row>
    <row r="10" spans="1:6" ht="15.6">
      <c r="A10" s="3"/>
      <c r="B10" s="3" t="s">
        <v>112</v>
      </c>
      <c r="C10" s="69">
        <v>0.29853181076672103</v>
      </c>
      <c r="D10" s="69">
        <v>0.40939597315436244</v>
      </c>
      <c r="E10" s="69">
        <v>0.51898734177215189</v>
      </c>
      <c r="F10" s="69">
        <v>0.31119402985074629</v>
      </c>
    </row>
    <row r="11" spans="1:6" ht="15.6">
      <c r="A11" s="3"/>
      <c r="B11" s="3" t="s">
        <v>113</v>
      </c>
      <c r="C11" s="69">
        <v>0.30552244735796585</v>
      </c>
      <c r="D11" s="69">
        <v>0.45859872611464969</v>
      </c>
      <c r="E11" s="69">
        <v>0.42592592592592593</v>
      </c>
      <c r="F11" s="69">
        <v>0.31671554252199413</v>
      </c>
    </row>
    <row r="12" spans="1:6" ht="15.6">
      <c r="A12" s="3"/>
      <c r="B12" s="3" t="s">
        <v>114</v>
      </c>
      <c r="C12" s="69">
        <v>0.32401118657610867</v>
      </c>
      <c r="D12" s="69">
        <v>0.47794117647058826</v>
      </c>
      <c r="E12" s="69">
        <v>0.35869565217391303</v>
      </c>
      <c r="F12" s="69">
        <v>0.33284511168070302</v>
      </c>
    </row>
    <row r="13" spans="1:6" ht="15.6">
      <c r="A13" s="3" t="s">
        <v>116</v>
      </c>
      <c r="B13" s="3" t="s">
        <v>111</v>
      </c>
      <c r="C13" s="69">
        <v>0.30285459411239962</v>
      </c>
      <c r="D13" s="69">
        <v>0.48062015503875971</v>
      </c>
      <c r="E13" s="69">
        <v>0.50877192982456143</v>
      </c>
      <c r="F13" s="69">
        <v>0.31713344316309722</v>
      </c>
    </row>
    <row r="14" spans="1:6" ht="15.6">
      <c r="A14" s="3"/>
      <c r="B14" s="3" t="s">
        <v>112</v>
      </c>
      <c r="C14" s="69">
        <v>0.30355555555555558</v>
      </c>
      <c r="D14" s="69">
        <v>0.48461538461538461</v>
      </c>
      <c r="E14" s="69">
        <v>0.45098039215686275</v>
      </c>
      <c r="F14" s="69">
        <v>0.316330728095434</v>
      </c>
    </row>
    <row r="15" spans="1:6" ht="15.6">
      <c r="A15" s="3"/>
      <c r="B15" s="3" t="s">
        <v>113</v>
      </c>
      <c r="C15" s="69">
        <v>0.26005466614603673</v>
      </c>
      <c r="D15" s="69">
        <v>0.33333333333333331</v>
      </c>
      <c r="E15" s="69">
        <v>0.51063829787234039</v>
      </c>
      <c r="F15" s="69">
        <v>0.26788321167883211</v>
      </c>
    </row>
    <row r="16" spans="1:6" ht="15.6">
      <c r="A16" s="3"/>
      <c r="B16" s="3" t="s">
        <v>114</v>
      </c>
      <c r="C16" s="69">
        <v>0.28046344386735916</v>
      </c>
      <c r="D16" s="69">
        <v>0.35849056603773582</v>
      </c>
      <c r="E16" s="69">
        <v>0.375</v>
      </c>
      <c r="F16" s="69">
        <v>0.28555347091932459</v>
      </c>
    </row>
    <row r="17" spans="1:6" ht="15.6">
      <c r="A17" s="3" t="s">
        <v>117</v>
      </c>
      <c r="B17" s="3" t="s">
        <v>111</v>
      </c>
      <c r="C17" s="69">
        <v>0.26116736152471709</v>
      </c>
      <c r="D17" s="69">
        <v>0.50819672131147542</v>
      </c>
      <c r="E17" s="69">
        <v>0.51666666666666672</v>
      </c>
      <c r="F17" s="69">
        <v>0.27401129943502822</v>
      </c>
    </row>
    <row r="18" spans="1:6" ht="15.6">
      <c r="A18" s="3"/>
      <c r="B18" s="3" t="s">
        <v>112</v>
      </c>
      <c r="C18" s="69">
        <v>0.23013150371640936</v>
      </c>
      <c r="D18" s="69">
        <v>0.36666666666666664</v>
      </c>
      <c r="E18" s="69">
        <v>0.42105263157894735</v>
      </c>
      <c r="F18" s="69">
        <v>0.23859649122807017</v>
      </c>
    </row>
    <row r="19" spans="1:6" ht="15.6">
      <c r="A19" s="3"/>
      <c r="B19" s="3" t="s">
        <v>113</v>
      </c>
      <c r="C19" s="69">
        <v>0.21835038363171355</v>
      </c>
      <c r="D19" s="69">
        <v>0.42138364779874216</v>
      </c>
      <c r="E19" s="69">
        <v>0.42857142857142855</v>
      </c>
      <c r="F19" s="69">
        <v>0.2319402985074627</v>
      </c>
    </row>
    <row r="20" spans="1:6" ht="15.6">
      <c r="A20" s="3"/>
      <c r="B20" s="3" t="s">
        <v>114</v>
      </c>
      <c r="C20" s="69">
        <v>0.21212121212121213</v>
      </c>
      <c r="D20" s="69">
        <v>0.45405405405405408</v>
      </c>
      <c r="E20" s="69">
        <v>0.48484848484848486</v>
      </c>
      <c r="F20" s="69">
        <v>0.23486770569046755</v>
      </c>
    </row>
    <row r="21" spans="1:6" ht="15.6">
      <c r="A21" s="3" t="s">
        <v>118</v>
      </c>
      <c r="B21" s="3" t="s">
        <v>111</v>
      </c>
      <c r="C21" s="69">
        <v>0.20907840440165062</v>
      </c>
      <c r="D21" s="69">
        <v>0.36538461538461536</v>
      </c>
      <c r="E21" s="69">
        <v>0.25</v>
      </c>
      <c r="F21" s="69">
        <v>0.21466314398943198</v>
      </c>
    </row>
    <row r="22" spans="1:6" ht="15.6">
      <c r="A22" s="3"/>
      <c r="B22" s="3" t="s">
        <v>112</v>
      </c>
      <c r="C22" s="69">
        <v>0.24398000908677875</v>
      </c>
      <c r="D22" s="69">
        <v>0.41463414634146339</v>
      </c>
      <c r="E22" s="69">
        <v>0.54545454545454541</v>
      </c>
      <c r="F22" s="69">
        <v>0.24855747891699956</v>
      </c>
    </row>
    <row r="23" spans="1:6" ht="15.6">
      <c r="A23" s="3"/>
      <c r="B23" s="3" t="s">
        <v>113</v>
      </c>
      <c r="C23" s="69">
        <v>0.25401459854014596</v>
      </c>
      <c r="D23" s="69">
        <v>0.37254901960784315</v>
      </c>
      <c r="E23" s="69">
        <v>0.57894736842105265</v>
      </c>
      <c r="F23" s="69">
        <v>0.26250000000000001</v>
      </c>
    </row>
    <row r="24" spans="1:6" ht="15.6">
      <c r="A24" s="3"/>
      <c r="B24" s="3" t="s">
        <v>114</v>
      </c>
      <c r="C24" s="69">
        <v>0.25268586162440909</v>
      </c>
      <c r="D24" s="69">
        <v>0.36036036036036034</v>
      </c>
      <c r="E24" s="69">
        <v>0.53333333333333333</v>
      </c>
      <c r="F24" s="69">
        <v>0.26094003241491087</v>
      </c>
    </row>
    <row r="25" spans="1:6" ht="15.6">
      <c r="A25" s="3" t="s">
        <v>119</v>
      </c>
      <c r="B25" s="3" t="s">
        <v>111</v>
      </c>
      <c r="C25" s="69">
        <v>0.29775280898876405</v>
      </c>
      <c r="D25" s="69">
        <v>0.33333333333333331</v>
      </c>
      <c r="E25" s="69">
        <v>0.53521126760563376</v>
      </c>
      <c r="F25" s="69">
        <v>0.30683283197249678</v>
      </c>
    </row>
    <row r="26" spans="1:6" ht="15.6">
      <c r="B26" s="3" t="s">
        <v>112</v>
      </c>
      <c r="C26" s="69">
        <v>0.27103274559193957</v>
      </c>
      <c r="D26" s="69">
        <v>0.41666666666666669</v>
      </c>
      <c r="E26" s="69">
        <v>0.55769230769230771</v>
      </c>
      <c r="F26" s="69">
        <v>0.2845757149554618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D6B6A-DDB1-4E19-B72E-C617B4BC1BCF}">
  <dimension ref="A1:L29"/>
  <sheetViews>
    <sheetView showGridLines="0" workbookViewId="0">
      <selection activeCell="A2" sqref="A2"/>
    </sheetView>
  </sheetViews>
  <sheetFormatPr defaultRowHeight="14.45"/>
  <cols>
    <col min="1" max="6" width="19" customWidth="1"/>
  </cols>
  <sheetData>
    <row r="1" spans="1:12" ht="15.6">
      <c r="A1" s="3" t="s">
        <v>122</v>
      </c>
    </row>
    <row r="4" spans="1:12" ht="30.95">
      <c r="A4" s="126" t="s">
        <v>107</v>
      </c>
      <c r="B4" s="126"/>
      <c r="C4" s="66" t="s">
        <v>35</v>
      </c>
      <c r="D4" s="66" t="s">
        <v>36</v>
      </c>
      <c r="E4" s="66" t="s">
        <v>37</v>
      </c>
      <c r="F4" s="66" t="s">
        <v>121</v>
      </c>
    </row>
    <row r="5" spans="1:12" ht="15.6">
      <c r="A5" s="3" t="s">
        <v>110</v>
      </c>
      <c r="B5" s="3" t="s">
        <v>111</v>
      </c>
      <c r="C5" s="3">
        <v>822</v>
      </c>
      <c r="D5" s="3">
        <v>88</v>
      </c>
      <c r="E5" s="3">
        <v>45</v>
      </c>
      <c r="F5" s="3">
        <v>955</v>
      </c>
      <c r="I5" s="92"/>
      <c r="J5" s="92"/>
      <c r="K5" s="92"/>
      <c r="L5" s="90"/>
    </row>
    <row r="6" spans="1:12" ht="15.6">
      <c r="A6" s="3"/>
      <c r="B6" s="3" t="s">
        <v>112</v>
      </c>
      <c r="C6" s="3">
        <v>885</v>
      </c>
      <c r="D6" s="3">
        <v>58</v>
      </c>
      <c r="E6" s="3">
        <v>50</v>
      </c>
      <c r="F6" s="3">
        <v>993</v>
      </c>
      <c r="I6" s="92"/>
      <c r="J6" s="92"/>
      <c r="K6" s="92"/>
      <c r="L6" s="90"/>
    </row>
    <row r="7" spans="1:12" ht="15.6">
      <c r="A7" s="3"/>
      <c r="B7" s="3" t="s">
        <v>113</v>
      </c>
      <c r="C7" s="3">
        <v>802</v>
      </c>
      <c r="D7" s="3">
        <v>63</v>
      </c>
      <c r="E7" s="3">
        <v>35</v>
      </c>
      <c r="F7" s="3">
        <v>900</v>
      </c>
      <c r="I7" s="92"/>
      <c r="J7" s="92"/>
      <c r="K7" s="92"/>
      <c r="L7" s="90"/>
    </row>
    <row r="8" spans="1:12" ht="15.6">
      <c r="A8" s="3"/>
      <c r="B8" s="3" t="s">
        <v>114</v>
      </c>
      <c r="C8" s="3">
        <v>803</v>
      </c>
      <c r="D8" s="3">
        <v>71</v>
      </c>
      <c r="E8" s="3">
        <v>35</v>
      </c>
      <c r="F8" s="3">
        <v>909</v>
      </c>
      <c r="I8" s="92"/>
      <c r="J8" s="92"/>
      <c r="K8" s="92"/>
      <c r="L8" s="90"/>
    </row>
    <row r="9" spans="1:12" ht="15.6">
      <c r="A9" s="3" t="s">
        <v>115</v>
      </c>
      <c r="B9" s="3" t="s">
        <v>111</v>
      </c>
      <c r="C9" s="3">
        <v>701</v>
      </c>
      <c r="D9" s="3">
        <v>56</v>
      </c>
      <c r="E9" s="3">
        <v>35</v>
      </c>
      <c r="F9" s="3">
        <v>792</v>
      </c>
      <c r="I9" s="92"/>
      <c r="J9" s="92"/>
      <c r="K9" s="92"/>
      <c r="L9" s="90"/>
    </row>
    <row r="10" spans="1:12" ht="15.6">
      <c r="A10" s="3"/>
      <c r="B10" s="3" t="s">
        <v>112</v>
      </c>
      <c r="C10" s="3">
        <v>732</v>
      </c>
      <c r="D10" s="3">
        <v>61</v>
      </c>
      <c r="E10" s="3">
        <v>41</v>
      </c>
      <c r="F10" s="3">
        <v>834</v>
      </c>
      <c r="I10" s="92"/>
      <c r="J10" s="92"/>
      <c r="K10" s="92"/>
      <c r="L10" s="90"/>
    </row>
    <row r="11" spans="1:12" ht="15.6">
      <c r="A11" s="3"/>
      <c r="B11" s="3" t="s">
        <v>113</v>
      </c>
      <c r="C11" s="3">
        <v>769</v>
      </c>
      <c r="D11" s="3">
        <v>72</v>
      </c>
      <c r="E11" s="3">
        <v>23</v>
      </c>
      <c r="F11" s="3">
        <v>864</v>
      </c>
      <c r="I11" s="92"/>
      <c r="J11" s="92"/>
      <c r="K11" s="92"/>
      <c r="L11" s="90"/>
    </row>
    <row r="12" spans="1:12" ht="15.6">
      <c r="A12" s="3"/>
      <c r="B12" s="3" t="s">
        <v>114</v>
      </c>
      <c r="C12" s="3">
        <v>811</v>
      </c>
      <c r="D12" s="3">
        <v>65</v>
      </c>
      <c r="E12" s="3">
        <v>33</v>
      </c>
      <c r="F12" s="3">
        <v>909</v>
      </c>
      <c r="I12" s="92"/>
      <c r="J12" s="92"/>
      <c r="K12" s="92"/>
      <c r="L12" s="90"/>
    </row>
    <row r="13" spans="1:12" ht="15.6">
      <c r="A13" s="3" t="s">
        <v>116</v>
      </c>
      <c r="B13" s="3" t="s">
        <v>111</v>
      </c>
      <c r="C13" s="3">
        <v>679</v>
      </c>
      <c r="D13" s="3">
        <v>62</v>
      </c>
      <c r="E13" s="3">
        <v>29</v>
      </c>
      <c r="F13" s="3">
        <v>770</v>
      </c>
      <c r="I13" s="92"/>
      <c r="J13" s="92"/>
      <c r="K13" s="92"/>
      <c r="L13" s="90"/>
    </row>
    <row r="14" spans="1:12" ht="15.6">
      <c r="A14" s="3"/>
      <c r="B14" s="3" t="s">
        <v>112</v>
      </c>
      <c r="C14" s="3">
        <v>683</v>
      </c>
      <c r="D14" s="3">
        <v>63</v>
      </c>
      <c r="E14" s="3">
        <v>23</v>
      </c>
      <c r="F14" s="3">
        <v>769</v>
      </c>
      <c r="I14" s="92"/>
      <c r="J14" s="92"/>
      <c r="K14" s="92"/>
      <c r="L14" s="90"/>
    </row>
    <row r="15" spans="1:12" ht="15.6">
      <c r="A15" s="3"/>
      <c r="B15" s="3" t="s">
        <v>113</v>
      </c>
      <c r="C15" s="3">
        <v>666</v>
      </c>
      <c r="D15" s="3">
        <v>44</v>
      </c>
      <c r="E15" s="3">
        <v>24</v>
      </c>
      <c r="F15" s="3">
        <v>734</v>
      </c>
      <c r="I15" s="92"/>
      <c r="J15" s="92"/>
      <c r="K15" s="92"/>
      <c r="L15" s="90"/>
    </row>
    <row r="16" spans="1:12" ht="15.6">
      <c r="A16" s="3"/>
      <c r="B16" s="3" t="s">
        <v>114</v>
      </c>
      <c r="C16" s="3">
        <v>702</v>
      </c>
      <c r="D16" s="3">
        <v>38</v>
      </c>
      <c r="E16" s="3">
        <v>21</v>
      </c>
      <c r="F16" s="3">
        <v>761</v>
      </c>
      <c r="I16" s="92"/>
      <c r="J16" s="92"/>
      <c r="K16" s="92"/>
      <c r="L16" s="90"/>
    </row>
    <row r="17" spans="1:12" ht="15.6">
      <c r="A17" s="3" t="s">
        <v>117</v>
      </c>
      <c r="B17" s="3" t="s">
        <v>111</v>
      </c>
      <c r="C17" s="3">
        <v>877</v>
      </c>
      <c r="D17" s="3">
        <v>62</v>
      </c>
      <c r="E17" s="3">
        <v>31</v>
      </c>
      <c r="F17" s="3">
        <v>970</v>
      </c>
      <c r="I17" s="92"/>
      <c r="J17" s="92"/>
      <c r="K17" s="92"/>
      <c r="L17" s="90"/>
    </row>
    <row r="18" spans="1:12" ht="15.6">
      <c r="A18" s="3"/>
      <c r="B18" s="3" t="s">
        <v>112</v>
      </c>
      <c r="C18" s="3">
        <v>805</v>
      </c>
      <c r="D18" s="3">
        <v>55</v>
      </c>
      <c r="E18" s="3">
        <v>24</v>
      </c>
      <c r="F18" s="3">
        <v>884</v>
      </c>
      <c r="I18" s="92"/>
      <c r="J18" s="92"/>
      <c r="K18" s="92"/>
      <c r="L18" s="90"/>
    </row>
    <row r="19" spans="1:12" ht="15.6">
      <c r="A19" s="3"/>
      <c r="B19" s="3" t="s">
        <v>113</v>
      </c>
      <c r="C19" s="3">
        <v>683</v>
      </c>
      <c r="D19" s="3">
        <v>67</v>
      </c>
      <c r="E19" s="3">
        <v>27</v>
      </c>
      <c r="F19" s="3">
        <v>777</v>
      </c>
      <c r="I19" s="92"/>
      <c r="J19" s="92"/>
      <c r="K19" s="92"/>
      <c r="L19" s="90"/>
    </row>
    <row r="20" spans="1:12" ht="15.6">
      <c r="A20" s="3"/>
      <c r="B20" s="3" t="s">
        <v>114</v>
      </c>
      <c r="C20" s="3">
        <v>532</v>
      </c>
      <c r="D20" s="3">
        <v>84</v>
      </c>
      <c r="E20" s="3">
        <v>32</v>
      </c>
      <c r="F20" s="3">
        <v>648</v>
      </c>
      <c r="I20" s="92"/>
      <c r="J20" s="92"/>
      <c r="K20" s="92"/>
      <c r="L20" s="90"/>
    </row>
    <row r="21" spans="1:12" ht="15.6">
      <c r="A21" s="3" t="s">
        <v>118</v>
      </c>
      <c r="B21" s="3" t="s">
        <v>111</v>
      </c>
      <c r="C21" s="3">
        <v>304</v>
      </c>
      <c r="D21" s="3">
        <v>19</v>
      </c>
      <c r="E21" s="3">
        <v>2</v>
      </c>
      <c r="F21" s="3">
        <v>325</v>
      </c>
      <c r="I21" s="92"/>
      <c r="J21" s="92"/>
      <c r="K21" s="92"/>
      <c r="L21" s="90"/>
    </row>
    <row r="22" spans="1:12" ht="15.6">
      <c r="A22" s="3"/>
      <c r="B22" s="3" t="s">
        <v>112</v>
      </c>
      <c r="C22" s="3">
        <v>537</v>
      </c>
      <c r="D22" s="3">
        <v>17</v>
      </c>
      <c r="E22" s="3">
        <v>6</v>
      </c>
      <c r="F22" s="3">
        <v>560</v>
      </c>
      <c r="I22" s="92"/>
      <c r="J22" s="92"/>
      <c r="K22" s="92"/>
      <c r="L22" s="90"/>
    </row>
    <row r="23" spans="1:12" ht="15.6">
      <c r="A23" s="3"/>
      <c r="B23" s="3" t="s">
        <v>113</v>
      </c>
      <c r="C23" s="3">
        <v>696</v>
      </c>
      <c r="D23" s="3">
        <v>38</v>
      </c>
      <c r="E23" s="3">
        <v>22</v>
      </c>
      <c r="F23" s="3">
        <v>756</v>
      </c>
      <c r="I23" s="92"/>
      <c r="J23" s="92"/>
      <c r="K23" s="92"/>
      <c r="L23" s="91"/>
    </row>
    <row r="24" spans="1:12" ht="15.6">
      <c r="A24" s="3"/>
      <c r="B24" s="3" t="s">
        <v>114</v>
      </c>
      <c r="C24" s="3">
        <v>588</v>
      </c>
      <c r="D24" s="3">
        <v>40</v>
      </c>
      <c r="E24" s="3">
        <v>16</v>
      </c>
      <c r="F24" s="3">
        <v>644</v>
      </c>
      <c r="I24" s="92"/>
      <c r="J24" s="92"/>
      <c r="K24" s="92"/>
      <c r="L24" s="90"/>
    </row>
    <row r="25" spans="1:12" ht="15.6">
      <c r="A25" s="3" t="s">
        <v>119</v>
      </c>
      <c r="B25" s="3" t="s">
        <v>111</v>
      </c>
      <c r="C25" s="3">
        <v>636</v>
      </c>
      <c r="D25" s="3">
        <v>40</v>
      </c>
      <c r="E25" s="3">
        <v>38</v>
      </c>
      <c r="F25" s="3">
        <v>714</v>
      </c>
      <c r="I25" s="92"/>
      <c r="J25" s="92"/>
      <c r="K25" s="92"/>
      <c r="L25" s="90"/>
    </row>
    <row r="26" spans="1:12" ht="15.6">
      <c r="B26" s="3" t="s">
        <v>112</v>
      </c>
      <c r="C26" s="3">
        <v>538</v>
      </c>
      <c r="D26" s="3">
        <v>40</v>
      </c>
      <c r="E26" s="3">
        <v>29</v>
      </c>
      <c r="F26" s="3">
        <v>607</v>
      </c>
      <c r="I26" s="92"/>
      <c r="J26" s="92"/>
      <c r="K26" s="92"/>
      <c r="L26" s="90"/>
    </row>
    <row r="29" spans="1:12">
      <c r="I29" s="92"/>
      <c r="J29" s="92"/>
      <c r="K29" s="92"/>
      <c r="L29" s="90"/>
    </row>
  </sheetData>
  <mergeCells count="1">
    <mergeCell ref="A4:B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45"/>
  <sheetData>
    <row r="1" spans="1:1" ht="15.6">
      <c r="A1" s="3" t="s">
        <v>123</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45"/>
  <sheetData>
    <row r="1" spans="1:1" ht="15.6">
      <c r="A1" s="2" t="s">
        <v>124</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45"/>
  <cols>
    <col min="1" max="1" width="32.5703125" customWidth="1"/>
    <col min="2" max="16" width="13.7109375" customWidth="1"/>
  </cols>
  <sheetData>
    <row r="1" spans="1:14" ht="15.6">
      <c r="A1" s="63" t="s">
        <v>125</v>
      </c>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18.600000000000001">
      <c r="A3" s="20"/>
      <c r="B3" s="52">
        <v>43983</v>
      </c>
      <c r="C3" s="52">
        <v>44013</v>
      </c>
      <c r="D3" s="52">
        <v>44044</v>
      </c>
      <c r="E3" s="52">
        <v>44075</v>
      </c>
      <c r="F3" s="52">
        <v>44105</v>
      </c>
      <c r="G3" s="52">
        <v>44136</v>
      </c>
      <c r="H3" s="52">
        <v>44166</v>
      </c>
      <c r="I3" s="52">
        <v>44197</v>
      </c>
      <c r="J3" s="52">
        <v>44228</v>
      </c>
    </row>
    <row r="4" spans="1:14" ht="18.600000000000001">
      <c r="A4" s="6" t="s">
        <v>18</v>
      </c>
      <c r="B4" s="6">
        <v>8</v>
      </c>
      <c r="C4" s="6">
        <v>11</v>
      </c>
      <c r="D4" s="6">
        <v>18</v>
      </c>
      <c r="E4" s="6">
        <v>36</v>
      </c>
      <c r="F4" s="6">
        <v>41</v>
      </c>
      <c r="G4" s="6">
        <v>43</v>
      </c>
      <c r="H4" s="6">
        <v>36</v>
      </c>
      <c r="I4" s="6">
        <v>34</v>
      </c>
      <c r="J4" s="6">
        <v>21</v>
      </c>
    </row>
    <row r="5" spans="1:14" ht="18.600000000000001">
      <c r="A5" s="6" t="s">
        <v>19</v>
      </c>
      <c r="B5" s="6">
        <v>4</v>
      </c>
      <c r="C5" s="6">
        <v>6</v>
      </c>
      <c r="D5" s="6">
        <v>4</v>
      </c>
      <c r="E5" s="6">
        <v>11</v>
      </c>
      <c r="F5" s="6">
        <v>11</v>
      </c>
      <c r="G5" s="6">
        <v>17</v>
      </c>
      <c r="H5" s="6">
        <v>17</v>
      </c>
      <c r="I5" s="6">
        <v>21</v>
      </c>
      <c r="J5" s="6">
        <v>20</v>
      </c>
    </row>
    <row r="6" spans="1:14" ht="18.600000000000001">
      <c r="A6" s="6" t="s">
        <v>20</v>
      </c>
      <c r="B6" s="6">
        <v>0</v>
      </c>
      <c r="C6" s="6">
        <v>1</v>
      </c>
      <c r="D6" s="6">
        <v>3</v>
      </c>
      <c r="E6" s="6">
        <v>9</v>
      </c>
      <c r="F6" s="6">
        <v>15</v>
      </c>
      <c r="G6" s="6">
        <v>18</v>
      </c>
      <c r="H6" s="6">
        <v>20</v>
      </c>
      <c r="I6" s="6">
        <v>32</v>
      </c>
      <c r="J6" s="6">
        <v>36</v>
      </c>
    </row>
    <row r="7" spans="1:14" ht="18.600000000000001">
      <c r="A7" s="6" t="s">
        <v>21</v>
      </c>
      <c r="B7" s="6">
        <v>1</v>
      </c>
      <c r="C7" s="6">
        <v>2</v>
      </c>
      <c r="D7" s="6">
        <v>2</v>
      </c>
      <c r="E7" s="6">
        <v>7</v>
      </c>
      <c r="F7" s="6">
        <v>9</v>
      </c>
      <c r="G7" s="6">
        <v>5</v>
      </c>
      <c r="H7" s="6"/>
      <c r="I7" s="6"/>
      <c r="J7" s="6"/>
    </row>
    <row r="8" spans="1:14" ht="18.600000000000001">
      <c r="A8" s="6" t="s">
        <v>22</v>
      </c>
      <c r="B8" s="53">
        <v>3</v>
      </c>
      <c r="C8" s="53">
        <v>1</v>
      </c>
      <c r="D8" s="53">
        <v>1</v>
      </c>
      <c r="E8" s="53">
        <v>2</v>
      </c>
      <c r="F8" s="53">
        <v>10</v>
      </c>
      <c r="G8" s="53">
        <v>3</v>
      </c>
      <c r="H8" s="53">
        <v>6</v>
      </c>
      <c r="I8" s="53">
        <v>3</v>
      </c>
      <c r="J8" s="53">
        <v>4</v>
      </c>
    </row>
    <row r="9" spans="1:14" ht="18.600000000000001">
      <c r="A9" s="6" t="s">
        <v>23</v>
      </c>
      <c r="B9" s="6">
        <v>0</v>
      </c>
      <c r="C9" s="6">
        <v>1</v>
      </c>
      <c r="D9" s="6">
        <v>0</v>
      </c>
      <c r="E9" s="6">
        <v>0</v>
      </c>
      <c r="F9" s="6">
        <v>4</v>
      </c>
      <c r="G9" s="6">
        <v>16</v>
      </c>
      <c r="H9" s="6">
        <v>7</v>
      </c>
      <c r="I9" s="6">
        <v>16</v>
      </c>
      <c r="J9" s="6">
        <v>11</v>
      </c>
    </row>
    <row r="10" spans="1:14" ht="18.600000000000001">
      <c r="A10" s="6" t="s">
        <v>10</v>
      </c>
      <c r="B10" s="53">
        <v>16</v>
      </c>
      <c r="C10" s="53">
        <v>22</v>
      </c>
      <c r="D10" s="53">
        <v>28</v>
      </c>
      <c r="E10" s="53">
        <v>65</v>
      </c>
      <c r="F10" s="53">
        <v>90</v>
      </c>
      <c r="G10" s="53">
        <v>102</v>
      </c>
      <c r="H10" s="53">
        <v>86</v>
      </c>
      <c r="I10" s="53">
        <v>106</v>
      </c>
      <c r="J10" s="53">
        <v>92</v>
      </c>
    </row>
    <row r="13" spans="1:14" ht="18.600000000000001">
      <c r="A13" s="45" t="s">
        <v>126</v>
      </c>
    </row>
    <row r="14" spans="1:14" ht="18.600000000000001">
      <c r="A14" s="6" t="s">
        <v>22</v>
      </c>
      <c r="B14" s="6">
        <v>3</v>
      </c>
      <c r="C14" s="6">
        <v>3</v>
      </c>
      <c r="D14" s="6">
        <v>2</v>
      </c>
      <c r="E14" s="6">
        <v>3</v>
      </c>
      <c r="F14" s="6">
        <v>30</v>
      </c>
      <c r="G14" s="6">
        <v>9</v>
      </c>
      <c r="H14" s="6">
        <v>18</v>
      </c>
      <c r="I14" s="6">
        <v>7</v>
      </c>
      <c r="J14" s="6">
        <v>8</v>
      </c>
    </row>
    <row r="15" spans="1:14" ht="18.600000000000001">
      <c r="A15" s="6" t="s">
        <v>10</v>
      </c>
      <c r="B15" s="6">
        <v>16</v>
      </c>
      <c r="C15" s="6">
        <v>24</v>
      </c>
      <c r="D15" s="6">
        <v>29</v>
      </c>
      <c r="E15" s="6">
        <v>66</v>
      </c>
      <c r="F15" s="6">
        <v>110</v>
      </c>
      <c r="G15" s="6">
        <v>108</v>
      </c>
      <c r="H15" s="6">
        <v>98</v>
      </c>
      <c r="I15" s="6">
        <v>110</v>
      </c>
      <c r="J15" s="6">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J1"/>
  <sheetViews>
    <sheetView showGridLines="0" workbookViewId="0">
      <selection activeCell="Q14" sqref="Q14"/>
    </sheetView>
  </sheetViews>
  <sheetFormatPr defaultRowHeight="14.45"/>
  <sheetData>
    <row r="1" spans="1:10" ht="15.6">
      <c r="A1" s="2" t="s">
        <v>3</v>
      </c>
      <c r="J1" s="2" t="s">
        <v>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I2" sqref="I2"/>
    </sheetView>
  </sheetViews>
  <sheetFormatPr defaultRowHeight="14.45"/>
  <sheetData>
    <row r="1" spans="1:1" ht="15.6">
      <c r="A1" s="2" t="s">
        <v>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S34" sqref="S34"/>
    </sheetView>
  </sheetViews>
  <sheetFormatPr defaultRowHeight="14.45"/>
  <sheetData>
    <row r="1" spans="1:1" ht="15.6">
      <c r="A1" s="2" t="s">
        <v>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T33" sqref="T33"/>
    </sheetView>
  </sheetViews>
  <sheetFormatPr defaultRowHeight="14.45"/>
  <sheetData>
    <row r="1" spans="1:1" ht="15.6">
      <c r="A1" s="2" t="s">
        <v>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45"/>
  <cols>
    <col min="1" max="1" width="40.5703125" customWidth="1"/>
    <col min="2" max="2" width="9.85546875" bestFit="1" customWidth="1"/>
    <col min="11" max="11" width="9.5703125" bestFit="1" customWidth="1"/>
    <col min="13" max="13" width="9.85546875" bestFit="1" customWidth="1"/>
  </cols>
  <sheetData>
    <row r="5" spans="1:14">
      <c r="A5" t="s">
        <v>8</v>
      </c>
    </row>
    <row r="7" spans="1:14" ht="18.600000000000001">
      <c r="A7" s="50" t="s">
        <v>9</v>
      </c>
      <c r="B7" s="41">
        <f>'Table 8'!B3</f>
        <v>44105</v>
      </c>
      <c r="C7" s="41">
        <f>'Table 8'!C3</f>
        <v>44136</v>
      </c>
      <c r="D7" s="41">
        <f>'Table 8'!D3</f>
        <v>44166</v>
      </c>
      <c r="E7" s="41">
        <f>'Table 8'!E3</f>
        <v>44197</v>
      </c>
      <c r="F7" s="41">
        <f>'Table 8'!F3</f>
        <v>44228</v>
      </c>
      <c r="G7" s="41">
        <f>'Table 8'!G3</f>
        <v>44256</v>
      </c>
      <c r="H7" s="41">
        <f>'Table 8'!H3</f>
        <v>44287</v>
      </c>
      <c r="I7" s="41">
        <f>'Table 8'!I3</f>
        <v>44317</v>
      </c>
      <c r="J7" s="41">
        <f>'Table 8'!J3</f>
        <v>44348</v>
      </c>
      <c r="K7" s="41">
        <f>'Table 8'!K3</f>
        <v>44378</v>
      </c>
      <c r="L7" s="41">
        <f>'Table 8'!L3</f>
        <v>44409</v>
      </c>
      <c r="M7" s="41">
        <f>'Table 8'!M3</f>
        <v>44440</v>
      </c>
      <c r="N7" s="11" t="s">
        <v>10</v>
      </c>
    </row>
    <row r="8" spans="1:14" ht="18.600000000000001">
      <c r="A8" s="14" t="s">
        <v>11</v>
      </c>
      <c r="B8" s="54">
        <f>'Table 8'!B4</f>
        <v>7</v>
      </c>
      <c r="C8" s="54">
        <f>'Table 8'!C4</f>
        <v>7</v>
      </c>
      <c r="D8" s="54">
        <f>'Table 8'!D4</f>
        <v>18</v>
      </c>
      <c r="E8" s="54">
        <f>'Table 8'!E4</f>
        <v>13</v>
      </c>
      <c r="F8" s="54">
        <f>'Table 8'!F4</f>
        <v>8</v>
      </c>
      <c r="G8" s="54">
        <f>'Table 8'!G4</f>
        <v>15</v>
      </c>
      <c r="H8" s="54">
        <f>'Table 8'!H4</f>
        <v>17</v>
      </c>
      <c r="I8" s="54">
        <f>'Table 8'!I4</f>
        <v>16</v>
      </c>
      <c r="J8" s="54">
        <f>'Table 8'!J4</f>
        <v>30</v>
      </c>
      <c r="K8" s="54">
        <f>'Table 8'!K4</f>
        <v>11</v>
      </c>
      <c r="L8" s="54">
        <f>'Table 8'!L4</f>
        <v>15</v>
      </c>
      <c r="M8" s="54">
        <f>'Table 8'!M4</f>
        <v>19</v>
      </c>
      <c r="N8" s="58"/>
    </row>
    <row r="9" spans="1:14" ht="18.600000000000001">
      <c r="A9" s="14" t="s">
        <v>12</v>
      </c>
      <c r="B9" s="17">
        <f>'Table 8'!B5</f>
        <v>45.673468999999997</v>
      </c>
      <c r="C9" s="17">
        <f>'Table 8'!C5</f>
        <v>45.673468714285718</v>
      </c>
      <c r="D9" s="17">
        <f>'Table 8'!D5</f>
        <v>35.349205999999995</v>
      </c>
      <c r="E9" s="17">
        <f>'Table 8'!E5</f>
        <v>36.494505153846156</v>
      </c>
      <c r="F9" s="17">
        <f>'Table 8'!F5</f>
        <v>40.660713749999992</v>
      </c>
      <c r="G9" s="17">
        <f>'Table 8'!G5</f>
        <v>36.704761400000002</v>
      </c>
      <c r="H9" s="17">
        <f>'Table 8'!H5</f>
        <v>53.537814647058816</v>
      </c>
      <c r="I9" s="17">
        <f>'Table 8'!I5</f>
        <v>34.285713999999999</v>
      </c>
      <c r="J9" s="17">
        <f>'Table 8'!J5</f>
        <v>40.695237633333335</v>
      </c>
      <c r="K9" s="17">
        <f>'Table 8'!K5</f>
        <v>31.974025545454548</v>
      </c>
      <c r="L9" s="17">
        <f>'Table 8'!L5</f>
        <v>39.619047266666669</v>
      </c>
      <c r="M9" s="17">
        <f>'Table 8'!M5</f>
        <v>30.466165</v>
      </c>
      <c r="N9" s="59"/>
    </row>
    <row r="10" spans="1:14" ht="18.600000000000001">
      <c r="A10" s="14" t="s">
        <v>13</v>
      </c>
      <c r="B10" s="17">
        <f>'Table 8'!B6</f>
        <v>32.571427999999997</v>
      </c>
      <c r="C10" s="17">
        <f>'Table 8'!C6</f>
        <v>50.857142000000003</v>
      </c>
      <c r="D10" s="17">
        <f>'Table 8'!D6</f>
        <v>39.428570999999998</v>
      </c>
      <c r="E10" s="17">
        <f>'Table 8'!E6</f>
        <v>40.285713999999999</v>
      </c>
      <c r="F10" s="17">
        <f>'Table 8'!F6</f>
        <v>40.714285000000004</v>
      </c>
      <c r="G10" s="17">
        <f>'Table 8'!G6</f>
        <v>33.714284999999997</v>
      </c>
      <c r="H10" s="17">
        <f>'Table 8'!H6</f>
        <v>51.857142000000003</v>
      </c>
      <c r="I10" s="17">
        <f>'Table 8'!I6</f>
        <v>30.142856999999999</v>
      </c>
      <c r="J10" s="17">
        <f>'Table 8'!J6</f>
        <v>33.928570999999998</v>
      </c>
      <c r="K10" s="17">
        <f>'Table 8'!K6</f>
        <v>29.142856999999999</v>
      </c>
      <c r="L10" s="17">
        <f>'Table 8'!L6</f>
        <v>25.142856999999999</v>
      </c>
      <c r="M10" s="17">
        <f>'Table 8'!M6</f>
        <v>26.857142</v>
      </c>
      <c r="N10" s="5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A2" sqref="A2"/>
    </sheetView>
  </sheetViews>
  <sheetFormatPr defaultRowHeight="14.45"/>
  <sheetData>
    <row r="1" spans="1:1" ht="15.6">
      <c r="A1" s="2" t="s">
        <v>14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68972-B9AA-4730-8D48-8332DFE05146}"/>
</file>

<file path=customXml/itemProps2.xml><?xml version="1.0" encoding="utf-8"?>
<ds:datastoreItem xmlns:ds="http://schemas.openxmlformats.org/officeDocument/2006/customXml" ds:itemID="{F259184B-A890-4EB7-A04B-C53632DD8BC9}"/>
</file>

<file path=customXml/itemProps3.xml><?xml version="1.0" encoding="utf-8"?>
<ds:datastoreItem xmlns:ds="http://schemas.openxmlformats.org/officeDocument/2006/customXml" ds:itemID="{8C0233A6-0463-4226-86AA-6CE07515214C}"/>
</file>

<file path=customXml/itemProps4.xml><?xml version="1.0" encoding="utf-8"?>
<ds:datastoreItem xmlns:ds="http://schemas.openxmlformats.org/officeDocument/2006/customXml" ds:itemID="{297F881B-FACC-4A64-A09E-3797822C50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
  <cp:revision/>
  <dcterms:created xsi:type="dcterms:W3CDTF">2020-10-26T10:24:30Z</dcterms:created>
  <dcterms:modified xsi:type="dcterms:W3CDTF">2021-10-21T09:51:59Z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